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xr:revisionPtr revIDLastSave="0" documentId="13_ncr:1_{A6E0B7A2-209F-4E07-872C-CF786CDE784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0. Master Data Group Name" sheetId="2" r:id="rId1"/>
    <sheet name="1. Data" sheetId="4" r:id="rId2"/>
    <sheet name="2. Line Performance" sheetId="1" r:id="rId3"/>
    <sheet name="3. Pivot" sheetId="3" r:id="rId4"/>
  </sheets>
  <externalReferences>
    <externalReference r:id="rId5"/>
    <externalReference r:id="rId6"/>
  </externalReferences>
  <definedNames>
    <definedName name="_xlnm._FilterDatabase" localSheetId="2" hidden="1">'2. Line Performance'!$B$2:$M$3566</definedName>
    <definedName name="Summary_Items" localSheetId="1">[2]Options!$D$12</definedName>
    <definedName name="Summary_Items">[1]Options!$D$12</definedName>
  </definedNames>
  <calcPr calcId="191029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66" i="1" l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M3399" i="1" s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M3316" i="1" s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M3186" i="1" s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M3172" i="1" s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L3154" i="1" s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L3101" i="1" s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L2871" i="1" s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M2854" i="1" s="1"/>
  <c r="K2853" i="1"/>
  <c r="K2852" i="1"/>
  <c r="K2851" i="1"/>
  <c r="K2850" i="1"/>
  <c r="M2850" i="1" s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M2764" i="1" s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M2740" i="1" s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L2705" i="1" s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L2681" i="1" s="1"/>
  <c r="K2680" i="1"/>
  <c r="M2680" i="1" s="1"/>
  <c r="K2679" i="1"/>
  <c r="L2679" i="1" s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M2655" i="1" s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M2572" i="1" s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L2556" i="1" s="1"/>
  <c r="K2555" i="1"/>
  <c r="K2554" i="1"/>
  <c r="K2553" i="1"/>
  <c r="K2552" i="1"/>
  <c r="K2551" i="1"/>
  <c r="K2550" i="1"/>
  <c r="M2550" i="1" s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L2535" i="1" s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L2510" i="1" s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L2498" i="1" s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M2486" i="1" s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M2465" i="1" s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L2441" i="1" s="1"/>
  <c r="K2440" i="1"/>
  <c r="M2440" i="1" s="1"/>
  <c r="K2439" i="1"/>
  <c r="K2438" i="1"/>
  <c r="K2437" i="1"/>
  <c r="L2437" i="1" s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L2393" i="1" s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M2348" i="1" s="1"/>
  <c r="K2347" i="1"/>
  <c r="K2346" i="1"/>
  <c r="K2345" i="1"/>
  <c r="K2344" i="1"/>
  <c r="K2343" i="1"/>
  <c r="M2343" i="1" s="1"/>
  <c r="K2342" i="1"/>
  <c r="K2341" i="1"/>
  <c r="K2340" i="1"/>
  <c r="K2339" i="1"/>
  <c r="K2338" i="1"/>
  <c r="K2337" i="1"/>
  <c r="K2336" i="1"/>
  <c r="K2335" i="1"/>
  <c r="K2334" i="1"/>
  <c r="M2334" i="1" s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M2294" i="1" s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L2244" i="1" s="1"/>
  <c r="K2243" i="1"/>
  <c r="K2242" i="1"/>
  <c r="K2241" i="1"/>
  <c r="M2241" i="1" s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M2162" i="1" s="1"/>
  <c r="K2161" i="1"/>
  <c r="K2160" i="1"/>
  <c r="L2160" i="1" s="1"/>
  <c r="K2159" i="1"/>
  <c r="K2158" i="1"/>
  <c r="K2157" i="1"/>
  <c r="K2156" i="1"/>
  <c r="K2155" i="1"/>
  <c r="K2154" i="1"/>
  <c r="K2153" i="1"/>
  <c r="L2153" i="1" s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M2114" i="1" s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M2090" i="1" s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L2078" i="1" s="1"/>
  <c r="K2077" i="1"/>
  <c r="K2076" i="1"/>
  <c r="K2075" i="1"/>
  <c r="K2074" i="1"/>
  <c r="K2073" i="1"/>
  <c r="M2073" i="1" s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M2042" i="1" s="1"/>
  <c r="K2041" i="1"/>
  <c r="K2040" i="1"/>
  <c r="K2039" i="1"/>
  <c r="K2038" i="1"/>
  <c r="K2037" i="1"/>
  <c r="K2036" i="1"/>
  <c r="K2035" i="1"/>
  <c r="K2034" i="1"/>
  <c r="K2033" i="1"/>
  <c r="K2032" i="1"/>
  <c r="K2031" i="1"/>
  <c r="M2031" i="1" s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M2004" i="1" s="1"/>
  <c r="K2003" i="1"/>
  <c r="K2002" i="1"/>
  <c r="M2002" i="1" s="1"/>
  <c r="K2001" i="1"/>
  <c r="M2001" i="1" s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M1960" i="1" s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M1938" i="1" s="1"/>
  <c r="K1937" i="1"/>
  <c r="K1936" i="1"/>
  <c r="K1935" i="1"/>
  <c r="K1934" i="1"/>
  <c r="M1934" i="1" s="1"/>
  <c r="K1933" i="1"/>
  <c r="K1932" i="1"/>
  <c r="K1931" i="1"/>
  <c r="K1930" i="1"/>
  <c r="K1929" i="1"/>
  <c r="K1928" i="1"/>
  <c r="K1927" i="1"/>
  <c r="K1926" i="1"/>
  <c r="M1926" i="1" s="1"/>
  <c r="K1925" i="1"/>
  <c r="L1925" i="1" s="1"/>
  <c r="K1924" i="1"/>
  <c r="M1924" i="1" s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L1910" i="1" s="1"/>
  <c r="K1909" i="1"/>
  <c r="K1908" i="1"/>
  <c r="K1907" i="1"/>
  <c r="K1906" i="1"/>
  <c r="K1905" i="1"/>
  <c r="K1904" i="1"/>
  <c r="K1903" i="1"/>
  <c r="K1902" i="1"/>
  <c r="K1901" i="1"/>
  <c r="K1900" i="1"/>
  <c r="M1900" i="1" s="1"/>
  <c r="K1899" i="1"/>
  <c r="K1898" i="1"/>
  <c r="L1898" i="1" s="1"/>
  <c r="K1897" i="1"/>
  <c r="K1896" i="1"/>
  <c r="K1895" i="1"/>
  <c r="K1894" i="1"/>
  <c r="K1893" i="1"/>
  <c r="K1892" i="1"/>
  <c r="K1891" i="1"/>
  <c r="K1890" i="1"/>
  <c r="K1889" i="1"/>
  <c r="K1888" i="1"/>
  <c r="K1887" i="1"/>
  <c r="M1887" i="1" s="1"/>
  <c r="K1886" i="1"/>
  <c r="K1885" i="1"/>
  <c r="K1884" i="1"/>
  <c r="K1883" i="1"/>
  <c r="K1882" i="1"/>
  <c r="K1881" i="1"/>
  <c r="K1880" i="1"/>
  <c r="K1879" i="1"/>
  <c r="K1878" i="1"/>
  <c r="K1877" i="1"/>
  <c r="K1876" i="1"/>
  <c r="M1876" i="1" s="1"/>
  <c r="K1875" i="1"/>
  <c r="M1875" i="1" s="1"/>
  <c r="K1874" i="1"/>
  <c r="K1873" i="1"/>
  <c r="M1873" i="1" s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M1839" i="1" s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L1826" i="1" s="1"/>
  <c r="K1825" i="1"/>
  <c r="M1825" i="1" s="1"/>
  <c r="K1824" i="1"/>
  <c r="K1823" i="1"/>
  <c r="K1822" i="1"/>
  <c r="L1822" i="1" s="1"/>
  <c r="K1821" i="1"/>
  <c r="K1820" i="1"/>
  <c r="K1819" i="1"/>
  <c r="K1818" i="1"/>
  <c r="K1817" i="1"/>
  <c r="K1816" i="1"/>
  <c r="L1816" i="1" s="1"/>
  <c r="K1815" i="1"/>
  <c r="K1814" i="1"/>
  <c r="L1814" i="1" s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L1802" i="1" s="1"/>
  <c r="K1801" i="1"/>
  <c r="K1800" i="1"/>
  <c r="K1799" i="1"/>
  <c r="K1798" i="1"/>
  <c r="K1797" i="1"/>
  <c r="K1796" i="1"/>
  <c r="K1795" i="1"/>
  <c r="K1794" i="1"/>
  <c r="K1793" i="1"/>
  <c r="L1793" i="1" s="1"/>
  <c r="K1792" i="1"/>
  <c r="M1792" i="1" s="1"/>
  <c r="K1791" i="1"/>
  <c r="M1791" i="1" s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M1762" i="1" s="1"/>
  <c r="K1761" i="1"/>
  <c r="L1761" i="1" s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M1731" i="1" s="1"/>
  <c r="K1730" i="1"/>
  <c r="L1730" i="1" s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L1718" i="1" s="1"/>
  <c r="K1717" i="1"/>
  <c r="K1716" i="1"/>
  <c r="K1715" i="1"/>
  <c r="K1714" i="1"/>
  <c r="K1713" i="1"/>
  <c r="K1712" i="1"/>
  <c r="L1712" i="1" s="1"/>
  <c r="K1711" i="1"/>
  <c r="K1710" i="1"/>
  <c r="K1709" i="1"/>
  <c r="K1708" i="1"/>
  <c r="M1708" i="1" s="1"/>
  <c r="K1707" i="1"/>
  <c r="K1706" i="1"/>
  <c r="L1706" i="1" s="1"/>
  <c r="K1705" i="1"/>
  <c r="K1704" i="1"/>
  <c r="K1703" i="1"/>
  <c r="K1702" i="1"/>
  <c r="K1701" i="1"/>
  <c r="K1700" i="1"/>
  <c r="K1699" i="1"/>
  <c r="K1698" i="1"/>
  <c r="K1697" i="1"/>
  <c r="K1696" i="1"/>
  <c r="K1695" i="1"/>
  <c r="M1695" i="1" s="1"/>
  <c r="K1694" i="1"/>
  <c r="K1693" i="1"/>
  <c r="K1692" i="1"/>
  <c r="K1691" i="1"/>
  <c r="K1690" i="1"/>
  <c r="K1689" i="1"/>
  <c r="K1688" i="1"/>
  <c r="K1687" i="1"/>
  <c r="K1686" i="1"/>
  <c r="K1685" i="1"/>
  <c r="K1684" i="1"/>
  <c r="M1684" i="1" s="1"/>
  <c r="K1683" i="1"/>
  <c r="M1683" i="1" s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L1657" i="1" s="1"/>
  <c r="K1656" i="1"/>
  <c r="K1655" i="1"/>
  <c r="K1654" i="1"/>
  <c r="M1654" i="1" s="1"/>
  <c r="K1653" i="1"/>
  <c r="K1652" i="1"/>
  <c r="L1652" i="1" s="1"/>
  <c r="K1651" i="1"/>
  <c r="K1650" i="1"/>
  <c r="K1649" i="1"/>
  <c r="K1648" i="1"/>
  <c r="K1647" i="1"/>
  <c r="M1647" i="1" s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L1624" i="1" s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L1601" i="1" s="1"/>
  <c r="K1600" i="1"/>
  <c r="M1600" i="1" s="1"/>
  <c r="K1599" i="1"/>
  <c r="M1599" i="1" s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M1551" i="1" s="1"/>
  <c r="K1550" i="1"/>
  <c r="K1549" i="1"/>
  <c r="M1549" i="1" s="1"/>
  <c r="K1548" i="1"/>
  <c r="K1547" i="1"/>
  <c r="K1546" i="1"/>
  <c r="M1546" i="1" s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M1516" i="1" s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L1504" i="1" s="1"/>
  <c r="K1503" i="1"/>
  <c r="L1503" i="1" s="1"/>
  <c r="K1502" i="1"/>
  <c r="K1501" i="1"/>
  <c r="K1500" i="1"/>
  <c r="K1499" i="1"/>
  <c r="K1498" i="1"/>
  <c r="L1498" i="1" s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M1480" i="1" s="1"/>
  <c r="K1479" i="1"/>
  <c r="M1479" i="1" s="1"/>
  <c r="K1478" i="1"/>
  <c r="K1477" i="1"/>
  <c r="K1476" i="1"/>
  <c r="K1475" i="1"/>
  <c r="K1474" i="1"/>
  <c r="K1473" i="1"/>
  <c r="K1472" i="1"/>
  <c r="K1471" i="1"/>
  <c r="K1470" i="1"/>
  <c r="K1469" i="1"/>
  <c r="K1468" i="1"/>
  <c r="L1468" i="1" s="1"/>
  <c r="K1467" i="1"/>
  <c r="K1466" i="1"/>
  <c r="K1465" i="1"/>
  <c r="K1464" i="1"/>
  <c r="M1464" i="1" s="1"/>
  <c r="K1463" i="1"/>
  <c r="K1462" i="1"/>
  <c r="M1462" i="1" s="1"/>
  <c r="K1461" i="1"/>
  <c r="K1460" i="1"/>
  <c r="L1460" i="1" s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M1444" i="1" s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M1426" i="1" s="1"/>
  <c r="K1425" i="1"/>
  <c r="M1425" i="1" s="1"/>
  <c r="K1424" i="1"/>
  <c r="K1423" i="1"/>
  <c r="K1422" i="1"/>
  <c r="K1421" i="1"/>
  <c r="K1420" i="1"/>
  <c r="M1420" i="1" s="1"/>
  <c r="K1419" i="1"/>
  <c r="M1419" i="1" s="1"/>
  <c r="K1418" i="1"/>
  <c r="K1417" i="1"/>
  <c r="K1416" i="1"/>
  <c r="K1415" i="1"/>
  <c r="K1414" i="1"/>
  <c r="K1413" i="1"/>
  <c r="K1412" i="1"/>
  <c r="K1411" i="1"/>
  <c r="K1410" i="1"/>
  <c r="K1409" i="1"/>
  <c r="L1409" i="1" s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L1385" i="1" s="1"/>
  <c r="K1384" i="1"/>
  <c r="K1383" i="1"/>
  <c r="L1383" i="1" s="1"/>
  <c r="K1382" i="1"/>
  <c r="M1382" i="1" s="1"/>
  <c r="K1381" i="1"/>
  <c r="K1380" i="1"/>
  <c r="K1379" i="1"/>
  <c r="K1378" i="1"/>
  <c r="K1377" i="1"/>
  <c r="K1376" i="1"/>
  <c r="K1375" i="1"/>
  <c r="K1374" i="1"/>
  <c r="K1373" i="1"/>
  <c r="K1372" i="1"/>
  <c r="L1372" i="1" s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L1360" i="1" s="1"/>
  <c r="K1359" i="1"/>
  <c r="K1358" i="1"/>
  <c r="K1357" i="1"/>
  <c r="K1356" i="1"/>
  <c r="K1355" i="1"/>
  <c r="K1354" i="1"/>
  <c r="K1353" i="1"/>
  <c r="K1352" i="1"/>
  <c r="K1351" i="1"/>
  <c r="K1350" i="1"/>
  <c r="K1349" i="1"/>
  <c r="M1349" i="1" s="1"/>
  <c r="K1348" i="1"/>
  <c r="K1347" i="1"/>
  <c r="L1347" i="1" s="1"/>
  <c r="K1346" i="1"/>
  <c r="L1346" i="1" s="1"/>
  <c r="K1345" i="1"/>
  <c r="K1344" i="1"/>
  <c r="K1343" i="1"/>
  <c r="K1342" i="1"/>
  <c r="K1341" i="1"/>
  <c r="L1341" i="1" s="1"/>
  <c r="K1340" i="1"/>
  <c r="K1339" i="1"/>
  <c r="K1338" i="1"/>
  <c r="K1337" i="1"/>
  <c r="L1337" i="1" s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M1323" i="1" s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L1311" i="1" s="1"/>
  <c r="K1310" i="1"/>
  <c r="K1309" i="1"/>
  <c r="K1308" i="1"/>
  <c r="K1307" i="1"/>
  <c r="M1307" i="1" s="1"/>
  <c r="K1306" i="1"/>
  <c r="K1305" i="1"/>
  <c r="M1305" i="1" s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M1287" i="1" s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M1269" i="1" s="1"/>
  <c r="K1268" i="1"/>
  <c r="M1268" i="1" s="1"/>
  <c r="K1267" i="1"/>
  <c r="K1266" i="1"/>
  <c r="K1265" i="1"/>
  <c r="K1264" i="1"/>
  <c r="K1263" i="1"/>
  <c r="M1263" i="1" s="1"/>
  <c r="K1262" i="1"/>
  <c r="K1261" i="1"/>
  <c r="K1260" i="1"/>
  <c r="K1259" i="1"/>
  <c r="K1258" i="1"/>
  <c r="K1257" i="1"/>
  <c r="K1256" i="1"/>
  <c r="K1255" i="1"/>
  <c r="K1254" i="1"/>
  <c r="K1253" i="1"/>
  <c r="K1252" i="1"/>
  <c r="L1252" i="1" s="1"/>
  <c r="K1251" i="1"/>
  <c r="K1250" i="1"/>
  <c r="K1249" i="1"/>
  <c r="K1248" i="1"/>
  <c r="K1247" i="1"/>
  <c r="K1246" i="1"/>
  <c r="K1245" i="1"/>
  <c r="K1244" i="1"/>
  <c r="K1243" i="1"/>
  <c r="K1242" i="1"/>
  <c r="K1241" i="1"/>
  <c r="L1241" i="1" s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L1228" i="1" s="1"/>
  <c r="K1227" i="1"/>
  <c r="K1226" i="1"/>
  <c r="L1226" i="1" s="1"/>
  <c r="K1225" i="1"/>
  <c r="M1225" i="1" s="1"/>
  <c r="K1224" i="1"/>
  <c r="K1223" i="1"/>
  <c r="K1222" i="1"/>
  <c r="K1221" i="1"/>
  <c r="K1220" i="1"/>
  <c r="K1219" i="1"/>
  <c r="K1218" i="1"/>
  <c r="K1217" i="1"/>
  <c r="K1216" i="1"/>
  <c r="K1215" i="1"/>
  <c r="L1215" i="1" s="1"/>
  <c r="K1214" i="1"/>
  <c r="K1213" i="1"/>
  <c r="K1212" i="1"/>
  <c r="K1211" i="1"/>
  <c r="K1210" i="1"/>
  <c r="K1209" i="1"/>
  <c r="K1208" i="1"/>
  <c r="K1207" i="1"/>
  <c r="K1206" i="1"/>
  <c r="K1205" i="1"/>
  <c r="L1205" i="1" s="1"/>
  <c r="K1204" i="1"/>
  <c r="K1203" i="1"/>
  <c r="L1203" i="1" s="1"/>
  <c r="K1202" i="1"/>
  <c r="K1201" i="1"/>
  <c r="K1200" i="1"/>
  <c r="K1199" i="1"/>
  <c r="K1198" i="1"/>
  <c r="K1197" i="1"/>
  <c r="K1196" i="1"/>
  <c r="K1195" i="1"/>
  <c r="K1194" i="1"/>
  <c r="K1193" i="1"/>
  <c r="K1192" i="1"/>
  <c r="M1192" i="1" s="1"/>
  <c r="K1191" i="1"/>
  <c r="K1190" i="1"/>
  <c r="L1190" i="1" s="1"/>
  <c r="K1189" i="1"/>
  <c r="L1189" i="1" s="1"/>
  <c r="K1188" i="1"/>
  <c r="K1187" i="1"/>
  <c r="K1186" i="1"/>
  <c r="K1185" i="1"/>
  <c r="K1184" i="1"/>
  <c r="L1184" i="1" s="1"/>
  <c r="K1183" i="1"/>
  <c r="K1182" i="1"/>
  <c r="K1181" i="1"/>
  <c r="K1180" i="1"/>
  <c r="L1180" i="1" s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M1150" i="1" s="1"/>
  <c r="K1149" i="1"/>
  <c r="K1148" i="1"/>
  <c r="M1148" i="1" s="1"/>
  <c r="K1147" i="1"/>
  <c r="K1146" i="1"/>
  <c r="M1146" i="1" s="1"/>
  <c r="K1145" i="1"/>
  <c r="M1145" i="1" s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L1121" i="1" s="1"/>
  <c r="K1120" i="1"/>
  <c r="K1119" i="1"/>
  <c r="K1118" i="1"/>
  <c r="K1117" i="1"/>
  <c r="K1116" i="1"/>
  <c r="K1115" i="1"/>
  <c r="K1114" i="1"/>
  <c r="K1113" i="1"/>
  <c r="K1112" i="1"/>
  <c r="M1112" i="1" s="1"/>
  <c r="K1111" i="1"/>
  <c r="K1110" i="1"/>
  <c r="K1109" i="1"/>
  <c r="K1108" i="1"/>
  <c r="K1107" i="1"/>
  <c r="K1106" i="1"/>
  <c r="M1106" i="1" s="1"/>
  <c r="K1105" i="1"/>
  <c r="K1104" i="1"/>
  <c r="K1103" i="1"/>
  <c r="K1102" i="1"/>
  <c r="K1101" i="1"/>
  <c r="K1100" i="1"/>
  <c r="K1099" i="1"/>
  <c r="K1098" i="1"/>
  <c r="K1097" i="1"/>
  <c r="K1096" i="1"/>
  <c r="K1095" i="1"/>
  <c r="L1095" i="1" s="1"/>
  <c r="K1094" i="1"/>
  <c r="K1093" i="1"/>
  <c r="K1092" i="1"/>
  <c r="K1091" i="1"/>
  <c r="K1090" i="1"/>
  <c r="K1089" i="1"/>
  <c r="K1088" i="1"/>
  <c r="K1087" i="1"/>
  <c r="K1086" i="1"/>
  <c r="K1085" i="1"/>
  <c r="K1084" i="1"/>
  <c r="L1084" i="1" s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L1071" i="1" s="1"/>
  <c r="K1070" i="1"/>
  <c r="K1069" i="1"/>
  <c r="L1069" i="1" s="1"/>
  <c r="K1068" i="1"/>
  <c r="K1067" i="1"/>
  <c r="L1067" i="1" s="1"/>
  <c r="K1066" i="1"/>
  <c r="K1065" i="1"/>
  <c r="K1064" i="1"/>
  <c r="K1063" i="1"/>
  <c r="K1062" i="1"/>
  <c r="K1061" i="1"/>
  <c r="L1061" i="1" s="1"/>
  <c r="K1060" i="1"/>
  <c r="K1059" i="1"/>
  <c r="M1059" i="1" s="1"/>
  <c r="K1058" i="1"/>
  <c r="K1057" i="1"/>
  <c r="K1056" i="1"/>
  <c r="K1055" i="1"/>
  <c r="K1054" i="1"/>
  <c r="K1053" i="1"/>
  <c r="K1052" i="1"/>
  <c r="K1051" i="1"/>
  <c r="K1050" i="1"/>
  <c r="K1049" i="1"/>
  <c r="K1048" i="1"/>
  <c r="M1048" i="1" s="1"/>
  <c r="K1047" i="1"/>
  <c r="K1046" i="1"/>
  <c r="K1045" i="1"/>
  <c r="K1044" i="1"/>
  <c r="K1043" i="1"/>
  <c r="K1042" i="1"/>
  <c r="K1041" i="1"/>
  <c r="K1040" i="1"/>
  <c r="K1039" i="1"/>
  <c r="K1038" i="1"/>
  <c r="K1037" i="1"/>
  <c r="L1037" i="1" s="1"/>
  <c r="K1036" i="1"/>
  <c r="M1036" i="1" s="1"/>
  <c r="K1035" i="1"/>
  <c r="M1035" i="1" s="1"/>
  <c r="K1034" i="1"/>
  <c r="K1033" i="1"/>
  <c r="K1032" i="1"/>
  <c r="K1031" i="1"/>
  <c r="K1030" i="1"/>
  <c r="L1030" i="1" s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M1013" i="1" s="1"/>
  <c r="K1012" i="1"/>
  <c r="L1012" i="1" s="1"/>
  <c r="K1011" i="1"/>
  <c r="M1011" i="1" s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M999" i="1" s="1"/>
  <c r="K998" i="1"/>
  <c r="K997" i="1"/>
  <c r="M997" i="1" s="1"/>
  <c r="K996" i="1"/>
  <c r="K995" i="1"/>
  <c r="L995" i="1" s="1"/>
  <c r="K994" i="1"/>
  <c r="K993" i="1"/>
  <c r="K992" i="1"/>
  <c r="K991" i="1"/>
  <c r="K990" i="1"/>
  <c r="K989" i="1"/>
  <c r="L989" i="1" s="1"/>
  <c r="K988" i="1"/>
  <c r="K987" i="1"/>
  <c r="M987" i="1" s="1"/>
  <c r="K986" i="1"/>
  <c r="K985" i="1"/>
  <c r="K984" i="1"/>
  <c r="K983" i="1"/>
  <c r="K982" i="1"/>
  <c r="K981" i="1"/>
  <c r="K980" i="1"/>
  <c r="K979" i="1"/>
  <c r="K978" i="1"/>
  <c r="K977" i="1"/>
  <c r="K976" i="1"/>
  <c r="M976" i="1" s="1"/>
  <c r="K975" i="1"/>
  <c r="K974" i="1"/>
  <c r="K973" i="1"/>
  <c r="K972" i="1"/>
  <c r="K971" i="1"/>
  <c r="K970" i="1"/>
  <c r="K969" i="1"/>
  <c r="K968" i="1"/>
  <c r="K967" i="1"/>
  <c r="K966" i="1"/>
  <c r="K965" i="1"/>
  <c r="L965" i="1" s="1"/>
  <c r="K964" i="1"/>
  <c r="M964" i="1" s="1"/>
  <c r="K963" i="1"/>
  <c r="M963" i="1" s="1"/>
  <c r="K962" i="1"/>
  <c r="K961" i="1"/>
  <c r="K960" i="1"/>
  <c r="K959" i="1"/>
  <c r="K958" i="1"/>
  <c r="L958" i="1" s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M941" i="1" s="1"/>
  <c r="K940" i="1"/>
  <c r="L940" i="1" s="1"/>
  <c r="K939" i="1"/>
  <c r="M939" i="1" s="1"/>
  <c r="K938" i="1"/>
  <c r="K937" i="1"/>
  <c r="K936" i="1"/>
  <c r="K935" i="1"/>
  <c r="K934" i="1"/>
  <c r="K933" i="1"/>
  <c r="K932" i="1"/>
  <c r="K931" i="1"/>
  <c r="K930" i="1"/>
  <c r="K929" i="1"/>
  <c r="K928" i="1"/>
  <c r="K927" i="1"/>
  <c r="M927" i="1" s="1"/>
  <c r="K926" i="1"/>
  <c r="K925" i="1"/>
  <c r="M925" i="1" s="1"/>
  <c r="K924" i="1"/>
  <c r="K923" i="1"/>
  <c r="L923" i="1" s="1"/>
  <c r="K922" i="1"/>
  <c r="K921" i="1"/>
  <c r="K920" i="1"/>
  <c r="K919" i="1"/>
  <c r="K918" i="1"/>
  <c r="K917" i="1"/>
  <c r="L917" i="1" s="1"/>
  <c r="K916" i="1"/>
  <c r="K915" i="1"/>
  <c r="M915" i="1" s="1"/>
  <c r="K914" i="1"/>
  <c r="K913" i="1"/>
  <c r="K912" i="1"/>
  <c r="K911" i="1"/>
  <c r="K910" i="1"/>
  <c r="K909" i="1"/>
  <c r="K908" i="1"/>
  <c r="K907" i="1"/>
  <c r="K906" i="1"/>
  <c r="K905" i="1"/>
  <c r="K904" i="1"/>
  <c r="M904" i="1" s="1"/>
  <c r="K903" i="1"/>
  <c r="K902" i="1"/>
  <c r="K901" i="1"/>
  <c r="K900" i="1"/>
  <c r="K899" i="1"/>
  <c r="K898" i="1"/>
  <c r="K897" i="1"/>
  <c r="K896" i="1"/>
  <c r="K895" i="1"/>
  <c r="K894" i="1"/>
  <c r="K893" i="1"/>
  <c r="L893" i="1" s="1"/>
  <c r="K892" i="1"/>
  <c r="M892" i="1" s="1"/>
  <c r="K891" i="1"/>
  <c r="M891" i="1" s="1"/>
  <c r="K890" i="1"/>
  <c r="K889" i="1"/>
  <c r="K888" i="1"/>
  <c r="K887" i="1"/>
  <c r="K886" i="1"/>
  <c r="L886" i="1" s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M869" i="1" s="1"/>
  <c r="K868" i="1"/>
  <c r="K867" i="1"/>
  <c r="L867" i="1" s="1"/>
  <c r="K866" i="1"/>
  <c r="K865" i="1"/>
  <c r="K864" i="1"/>
  <c r="K863" i="1"/>
  <c r="K862" i="1"/>
  <c r="K861" i="1"/>
  <c r="K860" i="1"/>
  <c r="K859" i="1"/>
  <c r="K858" i="1"/>
  <c r="M858" i="1" s="1"/>
  <c r="K857" i="1"/>
  <c r="K856" i="1"/>
  <c r="M856" i="1" s="1"/>
  <c r="K855" i="1"/>
  <c r="K854" i="1"/>
  <c r="K853" i="1"/>
  <c r="K852" i="1"/>
  <c r="K851" i="1"/>
  <c r="K850" i="1"/>
  <c r="K849" i="1"/>
  <c r="K848" i="1"/>
  <c r="K847" i="1"/>
  <c r="K846" i="1"/>
  <c r="K845" i="1"/>
  <c r="K844" i="1"/>
  <c r="M844" i="1" s="1"/>
  <c r="K843" i="1"/>
  <c r="M843" i="1" s="1"/>
  <c r="K842" i="1"/>
  <c r="K841" i="1"/>
  <c r="K840" i="1"/>
  <c r="K839" i="1"/>
  <c r="K838" i="1"/>
  <c r="K837" i="1"/>
  <c r="K836" i="1"/>
  <c r="K835" i="1"/>
  <c r="K834" i="1"/>
  <c r="K833" i="1"/>
  <c r="L833" i="1" s="1"/>
  <c r="K832" i="1"/>
  <c r="K831" i="1"/>
  <c r="K830" i="1"/>
  <c r="K829" i="1"/>
  <c r="M829" i="1" s="1"/>
  <c r="K828" i="1"/>
  <c r="M828" i="1" s="1"/>
  <c r="K827" i="1"/>
  <c r="L827" i="1" s="1"/>
  <c r="K826" i="1"/>
  <c r="K825" i="1"/>
  <c r="K824" i="1"/>
  <c r="K823" i="1"/>
  <c r="K822" i="1"/>
  <c r="K821" i="1"/>
  <c r="K820" i="1"/>
  <c r="K819" i="1"/>
  <c r="L819" i="1" s="1"/>
  <c r="K818" i="1"/>
  <c r="K817" i="1"/>
  <c r="K816" i="1"/>
  <c r="K815" i="1"/>
  <c r="K814" i="1"/>
  <c r="K813" i="1"/>
  <c r="K812" i="1"/>
  <c r="K811" i="1"/>
  <c r="K810" i="1"/>
  <c r="K809" i="1"/>
  <c r="L809" i="1" s="1"/>
  <c r="K808" i="1"/>
  <c r="K807" i="1"/>
  <c r="K806" i="1"/>
  <c r="K805" i="1"/>
  <c r="K804" i="1"/>
  <c r="K803" i="1"/>
  <c r="K802" i="1"/>
  <c r="M802" i="1" s="1"/>
  <c r="K801" i="1"/>
  <c r="K800" i="1"/>
  <c r="K799" i="1"/>
  <c r="K798" i="1"/>
  <c r="M798" i="1" s="1"/>
  <c r="K797" i="1"/>
  <c r="L797" i="1" s="1"/>
  <c r="K796" i="1"/>
  <c r="M796" i="1" s="1"/>
  <c r="K795" i="1"/>
  <c r="K794" i="1"/>
  <c r="K793" i="1"/>
  <c r="K792" i="1"/>
  <c r="K791" i="1"/>
  <c r="K790" i="1"/>
  <c r="K789" i="1"/>
  <c r="K788" i="1"/>
  <c r="K787" i="1"/>
  <c r="K786" i="1"/>
  <c r="K785" i="1"/>
  <c r="L785" i="1" s="1"/>
  <c r="K784" i="1"/>
  <c r="M784" i="1" s="1"/>
  <c r="K783" i="1"/>
  <c r="K782" i="1"/>
  <c r="K781" i="1"/>
  <c r="K780" i="1"/>
  <c r="K779" i="1"/>
  <c r="K778" i="1"/>
  <c r="K777" i="1"/>
  <c r="K776" i="1"/>
  <c r="K775" i="1"/>
  <c r="K774" i="1"/>
  <c r="K773" i="1"/>
  <c r="M773" i="1" s="1"/>
  <c r="K772" i="1"/>
  <c r="L772" i="1" s="1"/>
  <c r="K771" i="1"/>
  <c r="L771" i="1" s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M748" i="1" s="1"/>
  <c r="K747" i="1"/>
  <c r="K746" i="1"/>
  <c r="K745" i="1"/>
  <c r="K744" i="1"/>
  <c r="K743" i="1"/>
  <c r="L743" i="1" s="1"/>
  <c r="K742" i="1"/>
  <c r="M742" i="1" s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L725" i="1" s="1"/>
  <c r="K724" i="1"/>
  <c r="M724" i="1" s="1"/>
  <c r="K723" i="1"/>
  <c r="K722" i="1"/>
  <c r="K721" i="1"/>
  <c r="K720" i="1"/>
  <c r="K719" i="1"/>
  <c r="K718" i="1"/>
  <c r="K717" i="1"/>
  <c r="K716" i="1"/>
  <c r="L716" i="1" s="1"/>
  <c r="K715" i="1"/>
  <c r="K714" i="1"/>
  <c r="M714" i="1" s="1"/>
  <c r="K713" i="1"/>
  <c r="L713" i="1" s="1"/>
  <c r="K712" i="1"/>
  <c r="M712" i="1" s="1"/>
  <c r="K711" i="1"/>
  <c r="K710" i="1"/>
  <c r="K709" i="1"/>
  <c r="K708" i="1"/>
  <c r="K707" i="1"/>
  <c r="K706" i="1"/>
  <c r="K705" i="1"/>
  <c r="K704" i="1"/>
  <c r="K703" i="1"/>
  <c r="K702" i="1"/>
  <c r="K701" i="1"/>
  <c r="M701" i="1" s="1"/>
  <c r="K700" i="1"/>
  <c r="M700" i="1" s="1"/>
  <c r="K699" i="1"/>
  <c r="L699" i="1" s="1"/>
  <c r="K698" i="1"/>
  <c r="K697" i="1"/>
  <c r="K696" i="1"/>
  <c r="K695" i="1"/>
  <c r="K694" i="1"/>
  <c r="K693" i="1"/>
  <c r="K692" i="1"/>
  <c r="K691" i="1"/>
  <c r="K690" i="1"/>
  <c r="K689" i="1"/>
  <c r="K688" i="1"/>
  <c r="M688" i="1" s="1"/>
  <c r="K687" i="1"/>
  <c r="M687" i="1" s="1"/>
  <c r="K686" i="1"/>
  <c r="K685" i="1"/>
  <c r="M685" i="1" s="1"/>
  <c r="K684" i="1"/>
  <c r="K683" i="1"/>
  <c r="K682" i="1"/>
  <c r="K681" i="1"/>
  <c r="K680" i="1"/>
  <c r="K679" i="1"/>
  <c r="K678" i="1"/>
  <c r="K677" i="1"/>
  <c r="M677" i="1" s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M659" i="1" s="1"/>
  <c r="K658" i="1"/>
  <c r="L658" i="1" s="1"/>
  <c r="K657" i="1"/>
  <c r="K656" i="1"/>
  <c r="K655" i="1"/>
  <c r="K654" i="1"/>
  <c r="K653" i="1"/>
  <c r="M653" i="1" s="1"/>
  <c r="K652" i="1"/>
  <c r="K651" i="1"/>
  <c r="K650" i="1"/>
  <c r="K649" i="1"/>
  <c r="K648" i="1"/>
  <c r="K647" i="1"/>
  <c r="K646" i="1"/>
  <c r="K645" i="1"/>
  <c r="K644" i="1"/>
  <c r="K643" i="1"/>
  <c r="K642" i="1"/>
  <c r="K641" i="1"/>
  <c r="L641" i="1" s="1"/>
  <c r="K640" i="1"/>
  <c r="K639" i="1"/>
  <c r="K638" i="1"/>
  <c r="L638" i="1" s="1"/>
  <c r="K637" i="1"/>
  <c r="K636" i="1"/>
  <c r="K635" i="1"/>
  <c r="M635" i="1" s="1"/>
  <c r="K634" i="1"/>
  <c r="K633" i="1"/>
  <c r="K632" i="1"/>
  <c r="L632" i="1" s="1"/>
  <c r="K631" i="1"/>
  <c r="K630" i="1"/>
  <c r="K629" i="1"/>
  <c r="L629" i="1" s="1"/>
  <c r="K628" i="1"/>
  <c r="L628" i="1" s="1"/>
  <c r="K627" i="1"/>
  <c r="L627" i="1" s="1"/>
  <c r="K626" i="1"/>
  <c r="K625" i="1"/>
  <c r="K624" i="1"/>
  <c r="K623" i="1"/>
  <c r="K622" i="1"/>
  <c r="K621" i="1"/>
  <c r="K620" i="1"/>
  <c r="K619" i="1"/>
  <c r="K618" i="1"/>
  <c r="K617" i="1"/>
  <c r="L617" i="1" s="1"/>
  <c r="K616" i="1"/>
  <c r="M616" i="1" s="1"/>
  <c r="K615" i="1"/>
  <c r="M615" i="1" s="1"/>
  <c r="K614" i="1"/>
  <c r="L614" i="1" s="1"/>
  <c r="K613" i="1"/>
  <c r="M613" i="1" s="1"/>
  <c r="K612" i="1"/>
  <c r="K611" i="1"/>
  <c r="M611" i="1" s="1"/>
  <c r="K610" i="1"/>
  <c r="K609" i="1"/>
  <c r="K608" i="1"/>
  <c r="K607" i="1"/>
  <c r="K606" i="1"/>
  <c r="K605" i="1"/>
  <c r="M605" i="1" s="1"/>
  <c r="K604" i="1"/>
  <c r="M604" i="1" s="1"/>
  <c r="K603" i="1"/>
  <c r="M603" i="1" s="1"/>
  <c r="K602" i="1"/>
  <c r="K601" i="1"/>
  <c r="K600" i="1"/>
  <c r="K599" i="1"/>
  <c r="K598" i="1"/>
  <c r="K597" i="1"/>
  <c r="K596" i="1"/>
  <c r="K595" i="1"/>
  <c r="K594" i="1"/>
  <c r="K593" i="1"/>
  <c r="K592" i="1"/>
  <c r="M592" i="1" s="1"/>
  <c r="K591" i="1"/>
  <c r="K590" i="1"/>
  <c r="K589" i="1"/>
  <c r="K588" i="1"/>
  <c r="K587" i="1"/>
  <c r="L587" i="1" s="1"/>
  <c r="K586" i="1"/>
  <c r="M586" i="1" s="1"/>
  <c r="K585" i="1"/>
  <c r="K584" i="1"/>
  <c r="K583" i="1"/>
  <c r="K582" i="1"/>
  <c r="K581" i="1"/>
  <c r="L581" i="1" s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M568" i="1" s="1"/>
  <c r="K567" i="1"/>
  <c r="K566" i="1"/>
  <c r="K565" i="1"/>
  <c r="K564" i="1"/>
  <c r="K563" i="1"/>
  <c r="M563" i="1" s="1"/>
  <c r="K562" i="1"/>
  <c r="M562" i="1" s="1"/>
  <c r="K561" i="1"/>
  <c r="K560" i="1"/>
  <c r="L560" i="1" s="1"/>
  <c r="K559" i="1"/>
  <c r="K558" i="1"/>
  <c r="K557" i="1"/>
  <c r="M557" i="1" s="1"/>
  <c r="K556" i="1"/>
  <c r="M556" i="1" s="1"/>
  <c r="K555" i="1"/>
  <c r="K554" i="1"/>
  <c r="K553" i="1"/>
  <c r="K552" i="1"/>
  <c r="K551" i="1"/>
  <c r="K550" i="1"/>
  <c r="K549" i="1"/>
  <c r="K548" i="1"/>
  <c r="K547" i="1"/>
  <c r="K546" i="1"/>
  <c r="K545" i="1"/>
  <c r="L545" i="1" s="1"/>
  <c r="K544" i="1"/>
  <c r="K543" i="1"/>
  <c r="M543" i="1" s="1"/>
  <c r="K542" i="1"/>
  <c r="K541" i="1"/>
  <c r="M541" i="1" s="1"/>
  <c r="K540" i="1"/>
  <c r="K539" i="1"/>
  <c r="L539" i="1" s="1"/>
  <c r="K538" i="1"/>
  <c r="K537" i="1"/>
  <c r="K536" i="1"/>
  <c r="K535" i="1"/>
  <c r="K534" i="1"/>
  <c r="K533" i="1"/>
  <c r="L533" i="1" s="1"/>
  <c r="K532" i="1"/>
  <c r="M532" i="1" s="1"/>
  <c r="K531" i="1"/>
  <c r="L531" i="1" s="1"/>
  <c r="K530" i="1"/>
  <c r="K529" i="1"/>
  <c r="K528" i="1"/>
  <c r="K527" i="1"/>
  <c r="K526" i="1"/>
  <c r="K525" i="1"/>
  <c r="K524" i="1"/>
  <c r="K523" i="1"/>
  <c r="K522" i="1"/>
  <c r="K521" i="1"/>
  <c r="K520" i="1"/>
  <c r="M520" i="1" s="1"/>
  <c r="K519" i="1"/>
  <c r="K518" i="1"/>
  <c r="K517" i="1"/>
  <c r="K516" i="1"/>
  <c r="M516" i="1" s="1"/>
  <c r="K515" i="1"/>
  <c r="M515" i="1" s="1"/>
  <c r="K514" i="1"/>
  <c r="M514" i="1" s="1"/>
  <c r="K513" i="1"/>
  <c r="K512" i="1"/>
  <c r="K511" i="1"/>
  <c r="K510" i="1"/>
  <c r="K509" i="1"/>
  <c r="L509" i="1" s="1"/>
  <c r="K508" i="1"/>
  <c r="K507" i="1"/>
  <c r="L507" i="1" s="1"/>
  <c r="K506" i="1"/>
  <c r="K505" i="1"/>
  <c r="K504" i="1"/>
  <c r="K503" i="1"/>
  <c r="K502" i="1"/>
  <c r="K501" i="1"/>
  <c r="K500" i="1"/>
  <c r="K499" i="1"/>
  <c r="K498" i="1"/>
  <c r="K497" i="1"/>
  <c r="L497" i="1" s="1"/>
  <c r="K496" i="1"/>
  <c r="K495" i="1"/>
  <c r="K494" i="1"/>
  <c r="K493" i="1"/>
  <c r="K492" i="1"/>
  <c r="K491" i="1"/>
  <c r="K490" i="1"/>
  <c r="M490" i="1" s="1"/>
  <c r="K489" i="1"/>
  <c r="K488" i="1"/>
  <c r="L488" i="1" s="1"/>
  <c r="K487" i="1"/>
  <c r="K486" i="1"/>
  <c r="K485" i="1"/>
  <c r="K484" i="1"/>
  <c r="L484" i="1" s="1"/>
  <c r="K483" i="1"/>
  <c r="K482" i="1"/>
  <c r="K481" i="1"/>
  <c r="K480" i="1"/>
  <c r="K479" i="1"/>
  <c r="K478" i="1"/>
  <c r="K477" i="1"/>
  <c r="K476" i="1"/>
  <c r="K475" i="1"/>
  <c r="K474" i="1"/>
  <c r="K473" i="1"/>
  <c r="L473" i="1" s="1"/>
  <c r="K472" i="1"/>
  <c r="M472" i="1" s="1"/>
  <c r="K471" i="1"/>
  <c r="K470" i="1"/>
  <c r="K469" i="1"/>
  <c r="K468" i="1"/>
  <c r="L468" i="1" s="1"/>
  <c r="K467" i="1"/>
  <c r="K466" i="1"/>
  <c r="L466" i="1" s="1"/>
  <c r="K465" i="1"/>
  <c r="K464" i="1"/>
  <c r="K463" i="1"/>
  <c r="K462" i="1"/>
  <c r="K461" i="1"/>
  <c r="K460" i="1"/>
  <c r="L460" i="1" s="1"/>
  <c r="K459" i="1"/>
  <c r="K458" i="1"/>
  <c r="K457" i="1"/>
  <c r="K456" i="1"/>
  <c r="K455" i="1"/>
  <c r="K454" i="1"/>
  <c r="K453" i="1"/>
  <c r="K452" i="1"/>
  <c r="M452" i="1" s="1"/>
  <c r="K451" i="1"/>
  <c r="K450" i="1"/>
  <c r="K449" i="1"/>
  <c r="M449" i="1" s="1"/>
  <c r="K448" i="1"/>
  <c r="K447" i="1"/>
  <c r="K446" i="1"/>
  <c r="K445" i="1"/>
  <c r="K444" i="1"/>
  <c r="K443" i="1"/>
  <c r="K442" i="1"/>
  <c r="K441" i="1"/>
  <c r="K440" i="1"/>
  <c r="K439" i="1"/>
  <c r="K438" i="1"/>
  <c r="K437" i="1"/>
  <c r="L437" i="1" s="1"/>
  <c r="K436" i="1"/>
  <c r="K435" i="1"/>
  <c r="K434" i="1"/>
  <c r="K433" i="1"/>
  <c r="K432" i="1"/>
  <c r="K431" i="1"/>
  <c r="M431" i="1" s="1"/>
  <c r="K430" i="1"/>
  <c r="K429" i="1"/>
  <c r="K428" i="1"/>
  <c r="L428" i="1" s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M410" i="1" s="1"/>
  <c r="K409" i="1"/>
  <c r="K408" i="1"/>
  <c r="M408" i="1" s="1"/>
  <c r="K407" i="1"/>
  <c r="L407" i="1" s="1"/>
  <c r="K406" i="1"/>
  <c r="K405" i="1"/>
  <c r="K404" i="1"/>
  <c r="K403" i="1"/>
  <c r="K402" i="1"/>
  <c r="K401" i="1"/>
  <c r="L401" i="1" s="1"/>
  <c r="K400" i="1"/>
  <c r="K399" i="1"/>
  <c r="L399" i="1" s="1"/>
  <c r="K398" i="1"/>
  <c r="K397" i="1"/>
  <c r="K396" i="1"/>
  <c r="K395" i="1"/>
  <c r="K394" i="1"/>
  <c r="K393" i="1"/>
  <c r="M393" i="1" s="1"/>
  <c r="K392" i="1"/>
  <c r="M392" i="1" s="1"/>
  <c r="K391" i="1"/>
  <c r="K390" i="1"/>
  <c r="K389" i="1"/>
  <c r="K388" i="1"/>
  <c r="K387" i="1"/>
  <c r="M387" i="1" s="1"/>
  <c r="K386" i="1"/>
  <c r="K385" i="1"/>
  <c r="K384" i="1"/>
  <c r="K383" i="1"/>
  <c r="K382" i="1"/>
  <c r="K381" i="1"/>
  <c r="K380" i="1"/>
  <c r="K379" i="1"/>
  <c r="K378" i="1"/>
  <c r="K377" i="1"/>
  <c r="K376" i="1"/>
  <c r="K375" i="1"/>
  <c r="M375" i="1" s="1"/>
  <c r="K374" i="1"/>
  <c r="K373" i="1"/>
  <c r="K372" i="1"/>
  <c r="L372" i="1" s="1"/>
  <c r="K371" i="1"/>
  <c r="K370" i="1"/>
  <c r="L370" i="1" s="1"/>
  <c r="K369" i="1"/>
  <c r="M369" i="1" s="1"/>
  <c r="K368" i="1"/>
  <c r="K367" i="1"/>
  <c r="K366" i="1"/>
  <c r="K365" i="1"/>
  <c r="K364" i="1"/>
  <c r="M364" i="1" s="1"/>
  <c r="K363" i="1"/>
  <c r="K362" i="1"/>
  <c r="K361" i="1"/>
  <c r="K360" i="1"/>
  <c r="K359" i="1"/>
  <c r="K358" i="1"/>
  <c r="K357" i="1"/>
  <c r="K356" i="1"/>
  <c r="K355" i="1"/>
  <c r="K354" i="1"/>
  <c r="K353" i="1"/>
  <c r="K352" i="1"/>
  <c r="L352" i="1" s="1"/>
  <c r="K351" i="1"/>
  <c r="K350" i="1"/>
  <c r="K349" i="1"/>
  <c r="M349" i="1" s="1"/>
  <c r="K348" i="1"/>
  <c r="M348" i="1" s="1"/>
  <c r="K347" i="1"/>
  <c r="K346" i="1"/>
  <c r="K345" i="1"/>
  <c r="K344" i="1"/>
  <c r="K343" i="1"/>
  <c r="K342" i="1"/>
  <c r="K341" i="1"/>
  <c r="K340" i="1"/>
  <c r="L340" i="1" s="1"/>
  <c r="K339" i="1"/>
  <c r="L339" i="1" s="1"/>
  <c r="K338" i="1"/>
  <c r="K337" i="1"/>
  <c r="K336" i="1"/>
  <c r="K335" i="1"/>
  <c r="K334" i="1"/>
  <c r="K333" i="1"/>
  <c r="M333" i="1" s="1"/>
  <c r="K332" i="1"/>
  <c r="K331" i="1"/>
  <c r="K330" i="1"/>
  <c r="K329" i="1"/>
  <c r="M329" i="1" s="1"/>
  <c r="K328" i="1"/>
  <c r="K327" i="1"/>
  <c r="L327" i="1" s="1"/>
  <c r="K326" i="1"/>
  <c r="K325" i="1"/>
  <c r="K324" i="1"/>
  <c r="K323" i="1"/>
  <c r="K322" i="1"/>
  <c r="K321" i="1"/>
  <c r="K320" i="1"/>
  <c r="K319" i="1"/>
  <c r="K318" i="1"/>
  <c r="K317" i="1"/>
  <c r="K316" i="1"/>
  <c r="L316" i="1" s="1"/>
  <c r="K315" i="1"/>
  <c r="M315" i="1" s="1"/>
  <c r="K314" i="1"/>
  <c r="K313" i="1"/>
  <c r="M313" i="1" s="1"/>
  <c r="K312" i="1"/>
  <c r="K311" i="1"/>
  <c r="L311" i="1" s="1"/>
  <c r="K310" i="1"/>
  <c r="K309" i="1"/>
  <c r="L309" i="1" s="1"/>
  <c r="K308" i="1"/>
  <c r="K307" i="1"/>
  <c r="K306" i="1"/>
  <c r="K305" i="1"/>
  <c r="M305" i="1" s="1"/>
  <c r="K304" i="1"/>
  <c r="K303" i="1"/>
  <c r="L303" i="1" s="1"/>
  <c r="K302" i="1"/>
  <c r="K301" i="1"/>
  <c r="K300" i="1"/>
  <c r="K299" i="1"/>
  <c r="K298" i="1"/>
  <c r="K297" i="1"/>
  <c r="K296" i="1"/>
  <c r="K295" i="1"/>
  <c r="K294" i="1"/>
  <c r="K293" i="1"/>
  <c r="L293" i="1" s="1"/>
  <c r="K292" i="1"/>
  <c r="M292" i="1" s="1"/>
  <c r="K291" i="1"/>
  <c r="M291" i="1" s="1"/>
  <c r="K290" i="1"/>
  <c r="K289" i="1"/>
  <c r="K288" i="1"/>
  <c r="K287" i="1"/>
  <c r="K286" i="1"/>
  <c r="K285" i="1"/>
  <c r="K284" i="1"/>
  <c r="K283" i="1"/>
  <c r="K282" i="1"/>
  <c r="K281" i="1"/>
  <c r="M281" i="1" s="1"/>
  <c r="K280" i="1"/>
  <c r="K279" i="1"/>
  <c r="K278" i="1"/>
  <c r="K277" i="1"/>
  <c r="M277" i="1" s="1"/>
  <c r="K276" i="1"/>
  <c r="M276" i="1" s="1"/>
  <c r="K275" i="1"/>
  <c r="L275" i="1" s="1"/>
  <c r="K274" i="1"/>
  <c r="K273" i="1"/>
  <c r="K272" i="1"/>
  <c r="K271" i="1"/>
  <c r="K270" i="1"/>
  <c r="K269" i="1"/>
  <c r="M269" i="1" s="1"/>
  <c r="K268" i="1"/>
  <c r="M268" i="1" s="1"/>
  <c r="K267" i="1"/>
  <c r="L267" i="1" s="1"/>
  <c r="K266" i="1"/>
  <c r="K265" i="1"/>
  <c r="K264" i="1"/>
  <c r="M264" i="1" s="1"/>
  <c r="K263" i="1"/>
  <c r="M263" i="1" s="1"/>
  <c r="K262" i="1"/>
  <c r="K261" i="1"/>
  <c r="M261" i="1" s="1"/>
  <c r="K260" i="1"/>
  <c r="K259" i="1"/>
  <c r="K258" i="1"/>
  <c r="K257" i="1"/>
  <c r="L257" i="1" s="1"/>
  <c r="K256" i="1"/>
  <c r="M256" i="1" s="1"/>
  <c r="K255" i="1"/>
  <c r="M255" i="1" s="1"/>
  <c r="K254" i="1"/>
  <c r="K253" i="1"/>
  <c r="K252" i="1"/>
  <c r="K251" i="1"/>
  <c r="K250" i="1"/>
  <c r="K249" i="1"/>
  <c r="M249" i="1" s="1"/>
  <c r="K248" i="1"/>
  <c r="M248" i="1" s="1"/>
  <c r="K247" i="1"/>
  <c r="K246" i="1"/>
  <c r="K245" i="1"/>
  <c r="M245" i="1" s="1"/>
  <c r="K244" i="1"/>
  <c r="K243" i="1"/>
  <c r="M243" i="1" s="1"/>
  <c r="K242" i="1"/>
  <c r="K241" i="1"/>
  <c r="K240" i="1"/>
  <c r="K239" i="1"/>
  <c r="K238" i="1"/>
  <c r="K237" i="1"/>
  <c r="K236" i="1"/>
  <c r="K235" i="1"/>
  <c r="K234" i="1"/>
  <c r="K233" i="1"/>
  <c r="K232" i="1"/>
  <c r="M232" i="1" s="1"/>
  <c r="K231" i="1"/>
  <c r="M231" i="1" s="1"/>
  <c r="K230" i="1"/>
  <c r="K229" i="1"/>
  <c r="K228" i="1"/>
  <c r="K227" i="1"/>
  <c r="K226" i="1"/>
  <c r="K225" i="1"/>
  <c r="K224" i="1"/>
  <c r="K223" i="1"/>
  <c r="K222" i="1"/>
  <c r="K221" i="1"/>
  <c r="L221" i="1" s="1"/>
  <c r="K220" i="1"/>
  <c r="K219" i="1"/>
  <c r="M219" i="1" s="1"/>
  <c r="K218" i="1"/>
  <c r="K217" i="1"/>
  <c r="K216" i="1"/>
  <c r="L216" i="1" s="1"/>
  <c r="K215" i="1"/>
  <c r="L215" i="1" s="1"/>
  <c r="K214" i="1"/>
  <c r="K213" i="1"/>
  <c r="K212" i="1"/>
  <c r="K211" i="1"/>
  <c r="K210" i="1"/>
  <c r="K209" i="1"/>
  <c r="K208" i="1"/>
  <c r="L208" i="1" s="1"/>
  <c r="K207" i="1"/>
  <c r="K206" i="1"/>
  <c r="K205" i="1"/>
  <c r="K204" i="1"/>
  <c r="M204" i="1" s="1"/>
  <c r="K203" i="1"/>
  <c r="L203" i="1" s="1"/>
  <c r="K202" i="1"/>
  <c r="L202" i="1" s="1"/>
  <c r="K201" i="1"/>
  <c r="K200" i="1"/>
  <c r="K199" i="1"/>
  <c r="K198" i="1"/>
  <c r="K197" i="1"/>
  <c r="L197" i="1" s="1"/>
  <c r="K196" i="1"/>
  <c r="M196" i="1" s="1"/>
  <c r="K195" i="1"/>
  <c r="L195" i="1" s="1"/>
  <c r="K194" i="1"/>
  <c r="K193" i="1"/>
  <c r="K192" i="1"/>
  <c r="K191" i="1"/>
  <c r="K190" i="1"/>
  <c r="K189" i="1"/>
  <c r="M189" i="1" s="1"/>
  <c r="K188" i="1"/>
  <c r="K187" i="1"/>
  <c r="K186" i="1"/>
  <c r="L186" i="1" s="1"/>
  <c r="K185" i="1"/>
  <c r="M185" i="1" s="1"/>
  <c r="K184" i="1"/>
  <c r="K183" i="1"/>
  <c r="M183" i="1" s="1"/>
  <c r="K182" i="1"/>
  <c r="K181" i="1"/>
  <c r="K180" i="1"/>
  <c r="K179" i="1"/>
  <c r="K178" i="1"/>
  <c r="K177" i="1"/>
  <c r="K176" i="1"/>
  <c r="K175" i="1"/>
  <c r="K174" i="1"/>
  <c r="M174" i="1" s="1"/>
  <c r="K173" i="1"/>
  <c r="M173" i="1" s="1"/>
  <c r="K172" i="1"/>
  <c r="L172" i="1" s="1"/>
  <c r="K171" i="1"/>
  <c r="L171" i="1" s="1"/>
  <c r="K170" i="1"/>
  <c r="K169" i="1"/>
  <c r="K168" i="1"/>
  <c r="K167" i="1"/>
  <c r="K166" i="1"/>
  <c r="K165" i="1"/>
  <c r="K164" i="1"/>
  <c r="K163" i="1"/>
  <c r="K162" i="1"/>
  <c r="M162" i="1" s="1"/>
  <c r="K161" i="1"/>
  <c r="M161" i="1" s="1"/>
  <c r="K160" i="1"/>
  <c r="K159" i="1"/>
  <c r="M159" i="1" s="1"/>
  <c r="K158" i="1"/>
  <c r="K157" i="1"/>
  <c r="K156" i="1"/>
  <c r="K155" i="1"/>
  <c r="K154" i="1"/>
  <c r="K153" i="1"/>
  <c r="K152" i="1"/>
  <c r="K151" i="1"/>
  <c r="K150" i="1"/>
  <c r="K149" i="1"/>
  <c r="M149" i="1" s="1"/>
  <c r="K148" i="1"/>
  <c r="L148" i="1" s="1"/>
  <c r="K147" i="1"/>
  <c r="L147" i="1" s="1"/>
  <c r="K146" i="1"/>
  <c r="K145" i="1"/>
  <c r="K144" i="1"/>
  <c r="K143" i="1"/>
  <c r="K142" i="1"/>
  <c r="K141" i="1"/>
  <c r="K140" i="1"/>
  <c r="K139" i="1"/>
  <c r="K138" i="1"/>
  <c r="K137" i="1"/>
  <c r="M137" i="1" s="1"/>
  <c r="K136" i="1"/>
  <c r="K135" i="1"/>
  <c r="M135" i="1" s="1"/>
  <c r="K134" i="1"/>
  <c r="K133" i="1"/>
  <c r="K132" i="1"/>
  <c r="M132" i="1" s="1"/>
  <c r="K131" i="1"/>
  <c r="L131" i="1" s="1"/>
  <c r="K130" i="1"/>
  <c r="K129" i="1"/>
  <c r="K128" i="1"/>
  <c r="K127" i="1"/>
  <c r="K126" i="1"/>
  <c r="K125" i="1"/>
  <c r="M125" i="1" s="1"/>
  <c r="K124" i="1"/>
  <c r="M124" i="1" s="1"/>
  <c r="K123" i="1"/>
  <c r="M123" i="1" s="1"/>
  <c r="K122" i="1"/>
  <c r="K121" i="1"/>
  <c r="K120" i="1"/>
  <c r="L120" i="1" s="1"/>
  <c r="K119" i="1"/>
  <c r="K118" i="1"/>
  <c r="L118" i="1" s="1"/>
  <c r="K117" i="1"/>
  <c r="L117" i="1" s="1"/>
  <c r="K116" i="1"/>
  <c r="K115" i="1"/>
  <c r="K114" i="1"/>
  <c r="K113" i="1"/>
  <c r="M113" i="1" s="1"/>
  <c r="K112" i="1"/>
  <c r="K111" i="1"/>
  <c r="M111" i="1" s="1"/>
  <c r="K110" i="1"/>
  <c r="K109" i="1"/>
  <c r="K108" i="1"/>
  <c r="K107" i="1"/>
  <c r="M107" i="1" s="1"/>
  <c r="K106" i="1"/>
  <c r="L106" i="1" s="1"/>
  <c r="K105" i="1"/>
  <c r="L105" i="1" s="1"/>
  <c r="K104" i="1"/>
  <c r="K103" i="1"/>
  <c r="K102" i="1"/>
  <c r="K101" i="1"/>
  <c r="M101" i="1" s="1"/>
  <c r="K100" i="1"/>
  <c r="M100" i="1" s="1"/>
  <c r="K99" i="1"/>
  <c r="M99" i="1" s="1"/>
  <c r="K98" i="1"/>
  <c r="K97" i="1"/>
  <c r="K96" i="1"/>
  <c r="K95" i="1"/>
  <c r="K94" i="1"/>
  <c r="K93" i="1"/>
  <c r="M93" i="1" s="1"/>
  <c r="K92" i="1"/>
  <c r="K91" i="1"/>
  <c r="K90" i="1"/>
  <c r="L90" i="1" s="1"/>
  <c r="K89" i="1"/>
  <c r="M89" i="1" s="1"/>
  <c r="K88" i="1"/>
  <c r="K87" i="1"/>
  <c r="M87" i="1" s="1"/>
  <c r="K86" i="1"/>
  <c r="K85" i="1"/>
  <c r="K84" i="1"/>
  <c r="K83" i="1"/>
  <c r="K82" i="1"/>
  <c r="K81" i="1"/>
  <c r="K80" i="1"/>
  <c r="K79" i="1"/>
  <c r="K78" i="1"/>
  <c r="M78" i="1" s="1"/>
  <c r="K77" i="1"/>
  <c r="M77" i="1" s="1"/>
  <c r="K76" i="1"/>
  <c r="L76" i="1" s="1"/>
  <c r="K75" i="1"/>
  <c r="L75" i="1" s="1"/>
  <c r="K74" i="1"/>
  <c r="K73" i="1"/>
  <c r="K72" i="1"/>
  <c r="K71" i="1"/>
  <c r="K70" i="1"/>
  <c r="K69" i="1"/>
  <c r="K68" i="1"/>
  <c r="K67" i="1"/>
  <c r="K66" i="1"/>
  <c r="M66" i="1" s="1"/>
  <c r="K65" i="1"/>
  <c r="M65" i="1" s="1"/>
  <c r="K64" i="1"/>
  <c r="K63" i="1"/>
  <c r="M63" i="1" s="1"/>
  <c r="K62" i="1"/>
  <c r="K61" i="1"/>
  <c r="K60" i="1"/>
  <c r="K59" i="1"/>
  <c r="K58" i="1"/>
  <c r="K57" i="1"/>
  <c r="K56" i="1"/>
  <c r="K55" i="1"/>
  <c r="K54" i="1"/>
  <c r="K53" i="1"/>
  <c r="M53" i="1" s="1"/>
  <c r="K52" i="1"/>
  <c r="L52" i="1" s="1"/>
  <c r="K51" i="1"/>
  <c r="L51" i="1" s="1"/>
  <c r="K50" i="1"/>
  <c r="K49" i="1"/>
  <c r="K48" i="1"/>
  <c r="K47" i="1"/>
  <c r="K46" i="1"/>
  <c r="K45" i="1"/>
  <c r="K44" i="1"/>
  <c r="K43" i="1"/>
  <c r="K42" i="1"/>
  <c r="K41" i="1"/>
  <c r="M41" i="1" s="1"/>
  <c r="K40" i="1"/>
  <c r="K39" i="1"/>
  <c r="M39" i="1" s="1"/>
  <c r="K38" i="1"/>
  <c r="K37" i="1"/>
  <c r="K36" i="1"/>
  <c r="M36" i="1" s="1"/>
  <c r="K35" i="1"/>
  <c r="L35" i="1" s="1"/>
  <c r="K34" i="1"/>
  <c r="K33" i="1"/>
  <c r="K32" i="1"/>
  <c r="K31" i="1"/>
  <c r="K30" i="1"/>
  <c r="K29" i="1"/>
  <c r="M29" i="1" s="1"/>
  <c r="K28" i="1"/>
  <c r="M28" i="1" s="1"/>
  <c r="K27" i="1"/>
  <c r="M27" i="1" s="1"/>
  <c r="K26" i="1"/>
  <c r="K25" i="1"/>
  <c r="K24" i="1"/>
  <c r="L24" i="1" s="1"/>
  <c r="K23" i="1"/>
  <c r="K22" i="1"/>
  <c r="L22" i="1" s="1"/>
  <c r="K21" i="1"/>
  <c r="L21" i="1" s="1"/>
  <c r="K20" i="1"/>
  <c r="K19" i="1"/>
  <c r="K18" i="1"/>
  <c r="K17" i="1"/>
  <c r="M17" i="1" s="1"/>
  <c r="K16" i="1"/>
  <c r="K15" i="1"/>
  <c r="M15" i="1" s="1"/>
  <c r="K14" i="1"/>
  <c r="K13" i="1"/>
  <c r="K12" i="1"/>
  <c r="K11" i="1"/>
  <c r="M11" i="1" s="1"/>
  <c r="K10" i="1"/>
  <c r="L10" i="1" s="1"/>
  <c r="K9" i="1"/>
  <c r="L9" i="1" s="1"/>
  <c r="K8" i="1"/>
  <c r="K7" i="1"/>
  <c r="K6" i="1"/>
  <c r="K5" i="1"/>
  <c r="M5" i="1" s="1"/>
  <c r="K4" i="1"/>
  <c r="M4" i="1" s="1"/>
  <c r="K3" i="1"/>
  <c r="M3" i="1" s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M148" i="1" l="1"/>
  <c r="M581" i="1"/>
  <c r="M1468" i="1"/>
  <c r="L159" i="1"/>
  <c r="M771" i="1"/>
  <c r="M1503" i="1"/>
  <c r="M221" i="1"/>
  <c r="M772" i="1"/>
  <c r="M1504" i="1"/>
  <c r="L231" i="1"/>
  <c r="L773" i="1"/>
  <c r="L1551" i="1"/>
  <c r="L796" i="1"/>
  <c r="L1876" i="1"/>
  <c r="L232" i="1"/>
  <c r="M923" i="1"/>
  <c r="L1887" i="1"/>
  <c r="M52" i="1"/>
  <c r="L329" i="1"/>
  <c r="L927" i="1"/>
  <c r="L1924" i="1"/>
  <c r="L63" i="1"/>
  <c r="L349" i="1"/>
  <c r="L963" i="1"/>
  <c r="L1934" i="1"/>
  <c r="L65" i="1"/>
  <c r="M352" i="1"/>
  <c r="L964" i="1"/>
  <c r="M2535" i="1"/>
  <c r="M75" i="1"/>
  <c r="L364" i="1"/>
  <c r="M1180" i="1"/>
  <c r="L2572" i="1"/>
  <c r="M147" i="1"/>
  <c r="L557" i="1"/>
  <c r="L1192" i="1"/>
  <c r="L2655" i="1"/>
  <c r="L568" i="1"/>
  <c r="M1228" i="1"/>
  <c r="M2679" i="1"/>
  <c r="M51" i="1"/>
  <c r="L135" i="1"/>
  <c r="M197" i="1"/>
  <c r="M303" i="1"/>
  <c r="M531" i="1"/>
  <c r="M713" i="1"/>
  <c r="M893" i="1"/>
  <c r="M1061" i="1"/>
  <c r="M1385" i="1"/>
  <c r="M1816" i="1"/>
  <c r="M2441" i="1"/>
  <c r="L219" i="1"/>
  <c r="M327" i="1"/>
  <c r="M533" i="1"/>
  <c r="L748" i="1"/>
  <c r="M917" i="1"/>
  <c r="M1071" i="1"/>
  <c r="L1420" i="1"/>
  <c r="L1875" i="1"/>
  <c r="L2465" i="1"/>
  <c r="M76" i="1"/>
  <c r="L161" i="1"/>
  <c r="L243" i="1"/>
  <c r="L387" i="1"/>
  <c r="L604" i="1"/>
  <c r="M797" i="1"/>
  <c r="M965" i="1"/>
  <c r="L1263" i="1"/>
  <c r="L1600" i="1"/>
  <c r="L1938" i="1"/>
  <c r="L2680" i="1"/>
  <c r="L5" i="1"/>
  <c r="L77" i="1"/>
  <c r="M171" i="1"/>
  <c r="M257" i="1"/>
  <c r="L449" i="1"/>
  <c r="L615" i="1"/>
  <c r="M827" i="1"/>
  <c r="M989" i="1"/>
  <c r="M1311" i="1"/>
  <c r="M2078" i="1"/>
  <c r="M2681" i="1"/>
  <c r="M22" i="1"/>
  <c r="L89" i="1"/>
  <c r="M172" i="1"/>
  <c r="L281" i="1"/>
  <c r="L472" i="1"/>
  <c r="M628" i="1"/>
  <c r="M833" i="1"/>
  <c r="L999" i="1"/>
  <c r="M1337" i="1"/>
  <c r="M1601" i="1"/>
  <c r="L2162" i="1"/>
  <c r="M2705" i="1"/>
  <c r="L1150" i="1"/>
  <c r="L563" i="1"/>
  <c r="L27" i="1"/>
  <c r="L101" i="1"/>
  <c r="L173" i="1"/>
  <c r="L291" i="1"/>
  <c r="M473" i="1"/>
  <c r="M641" i="1"/>
  <c r="L856" i="1"/>
  <c r="L1035" i="1"/>
  <c r="M1347" i="1"/>
  <c r="L1647" i="1"/>
  <c r="M2244" i="1"/>
  <c r="M2871" i="1"/>
  <c r="L39" i="1"/>
  <c r="M106" i="1"/>
  <c r="L185" i="1"/>
  <c r="L292" i="1"/>
  <c r="L490" i="1"/>
  <c r="L687" i="1"/>
  <c r="L891" i="1"/>
  <c r="L1036" i="1"/>
  <c r="L1349" i="1"/>
  <c r="L1708" i="1"/>
  <c r="L2343" i="1"/>
  <c r="M3101" i="1"/>
  <c r="L123" i="1"/>
  <c r="L189" i="1"/>
  <c r="M293" i="1"/>
  <c r="M507" i="1"/>
  <c r="L688" i="1"/>
  <c r="L892" i="1"/>
  <c r="M1037" i="1"/>
  <c r="M1383" i="1"/>
  <c r="L1762" i="1"/>
  <c r="L2440" i="1"/>
  <c r="L3172" i="1"/>
  <c r="L2599" i="1"/>
  <c r="M2599" i="1"/>
  <c r="M2659" i="1"/>
  <c r="L2659" i="1"/>
  <c r="M2719" i="1"/>
  <c r="L2719" i="1"/>
  <c r="L2791" i="1"/>
  <c r="M2791" i="1"/>
  <c r="M2827" i="1"/>
  <c r="L2827" i="1"/>
  <c r="L2851" i="1"/>
  <c r="M2851" i="1"/>
  <c r="L2935" i="1"/>
  <c r="M2935" i="1"/>
  <c r="L3019" i="1"/>
  <c r="M3019" i="1"/>
  <c r="M3175" i="1"/>
  <c r="L3175" i="1"/>
  <c r="M3199" i="1"/>
  <c r="L3199" i="1"/>
  <c r="M3271" i="1"/>
  <c r="L3271" i="1"/>
  <c r="M3295" i="1"/>
  <c r="L3295" i="1"/>
  <c r="M3331" i="1"/>
  <c r="L3331" i="1"/>
  <c r="M3379" i="1"/>
  <c r="L3379" i="1"/>
  <c r="L19" i="1"/>
  <c r="M19" i="1"/>
  <c r="L55" i="1"/>
  <c r="M55" i="1"/>
  <c r="L91" i="1"/>
  <c r="M91" i="1"/>
  <c r="L127" i="1"/>
  <c r="M127" i="1"/>
  <c r="L163" i="1"/>
  <c r="M163" i="1"/>
  <c r="M199" i="1"/>
  <c r="L199" i="1"/>
  <c r="M235" i="1"/>
  <c r="L235" i="1"/>
  <c r="M271" i="1"/>
  <c r="L271" i="1"/>
  <c r="M307" i="1"/>
  <c r="L307" i="1"/>
  <c r="M343" i="1"/>
  <c r="L343" i="1"/>
  <c r="M367" i="1"/>
  <c r="L367" i="1"/>
  <c r="M403" i="1"/>
  <c r="L403" i="1"/>
  <c r="M427" i="1"/>
  <c r="L427" i="1"/>
  <c r="M475" i="1"/>
  <c r="L475" i="1"/>
  <c r="M511" i="1"/>
  <c r="L511" i="1"/>
  <c r="M535" i="1"/>
  <c r="L535" i="1"/>
  <c r="M571" i="1"/>
  <c r="L571" i="1"/>
  <c r="M631" i="1"/>
  <c r="L631" i="1"/>
  <c r="M667" i="1"/>
  <c r="L667" i="1"/>
  <c r="M691" i="1"/>
  <c r="L691" i="1"/>
  <c r="M727" i="1"/>
  <c r="L727" i="1"/>
  <c r="M763" i="1"/>
  <c r="L763" i="1"/>
  <c r="M799" i="1"/>
  <c r="L799" i="1"/>
  <c r="M835" i="1"/>
  <c r="L835" i="1"/>
  <c r="M871" i="1"/>
  <c r="L871" i="1"/>
  <c r="M895" i="1"/>
  <c r="L895" i="1"/>
  <c r="M931" i="1"/>
  <c r="L931" i="1"/>
  <c r="M955" i="1"/>
  <c r="L955" i="1"/>
  <c r="M991" i="1"/>
  <c r="L991" i="1"/>
  <c r="M1027" i="1"/>
  <c r="L1027" i="1"/>
  <c r="M1063" i="1"/>
  <c r="L1063" i="1"/>
  <c r="M1087" i="1"/>
  <c r="L1087" i="1"/>
  <c r="L1123" i="1"/>
  <c r="M1123" i="1"/>
  <c r="M1147" i="1"/>
  <c r="L1147" i="1"/>
  <c r="L1183" i="1"/>
  <c r="M1183" i="1"/>
  <c r="M1219" i="1"/>
  <c r="L1219" i="1"/>
  <c r="L1267" i="1"/>
  <c r="M1267" i="1"/>
  <c r="L1315" i="1"/>
  <c r="M1315" i="1"/>
  <c r="L1339" i="1"/>
  <c r="M1339" i="1"/>
  <c r="L1375" i="1"/>
  <c r="M1375" i="1"/>
  <c r="M1423" i="1"/>
  <c r="L1423" i="1"/>
  <c r="L1471" i="1"/>
  <c r="M1471" i="1"/>
  <c r="L1519" i="1"/>
  <c r="M1519" i="1"/>
  <c r="L1555" i="1"/>
  <c r="M1555" i="1"/>
  <c r="L1615" i="1"/>
  <c r="M1615" i="1"/>
  <c r="M1639" i="1"/>
  <c r="L1639" i="1"/>
  <c r="M1675" i="1"/>
  <c r="L1675" i="1"/>
  <c r="M1687" i="1"/>
  <c r="L1687" i="1"/>
  <c r="M1723" i="1"/>
  <c r="L1723" i="1"/>
  <c r="L1759" i="1"/>
  <c r="M1759" i="1"/>
  <c r="M1783" i="1"/>
  <c r="L1783" i="1"/>
  <c r="M1819" i="1"/>
  <c r="L1819" i="1"/>
  <c r="M1831" i="1"/>
  <c r="L1831" i="1"/>
  <c r="L1843" i="1"/>
  <c r="M1843" i="1"/>
  <c r="L1855" i="1"/>
  <c r="M1855" i="1"/>
  <c r="M1867" i="1"/>
  <c r="L1867" i="1"/>
  <c r="M1879" i="1"/>
  <c r="L1879" i="1"/>
  <c r="M1891" i="1"/>
  <c r="L1891" i="1"/>
  <c r="L1903" i="1"/>
  <c r="M1903" i="1"/>
  <c r="M1915" i="1"/>
  <c r="L1915" i="1"/>
  <c r="M1927" i="1"/>
  <c r="L1927" i="1"/>
  <c r="L1939" i="1"/>
  <c r="M1939" i="1"/>
  <c r="M1951" i="1"/>
  <c r="L1951" i="1"/>
  <c r="M1963" i="1"/>
  <c r="L1963" i="1"/>
  <c r="L1975" i="1"/>
  <c r="M1975" i="1"/>
  <c r="L1987" i="1"/>
  <c r="M1987" i="1"/>
  <c r="L1999" i="1"/>
  <c r="M1999" i="1"/>
  <c r="L2011" i="1"/>
  <c r="M2011" i="1"/>
  <c r="L2023" i="1"/>
  <c r="M2023" i="1"/>
  <c r="L2035" i="1"/>
  <c r="M2035" i="1"/>
  <c r="L2047" i="1"/>
  <c r="M2047" i="1"/>
  <c r="L2059" i="1"/>
  <c r="M2059" i="1"/>
  <c r="L2071" i="1"/>
  <c r="M2071" i="1"/>
  <c r="M2083" i="1"/>
  <c r="L2083" i="1"/>
  <c r="M2095" i="1"/>
  <c r="L2095" i="1"/>
  <c r="L2107" i="1"/>
  <c r="M2107" i="1"/>
  <c r="M2119" i="1"/>
  <c r="L2119" i="1"/>
  <c r="M2131" i="1"/>
  <c r="L2131" i="1"/>
  <c r="L2143" i="1"/>
  <c r="M2143" i="1"/>
  <c r="M2155" i="1"/>
  <c r="L2155" i="1"/>
  <c r="M2167" i="1"/>
  <c r="L2167" i="1"/>
  <c r="M2179" i="1"/>
  <c r="L2179" i="1"/>
  <c r="L2191" i="1"/>
  <c r="M2191" i="1"/>
  <c r="L2203" i="1"/>
  <c r="M2203" i="1"/>
  <c r="M2215" i="1"/>
  <c r="L2215" i="1"/>
  <c r="M2227" i="1"/>
  <c r="L2227" i="1"/>
  <c r="M2239" i="1"/>
  <c r="L2239" i="1"/>
  <c r="M2251" i="1"/>
  <c r="L2251" i="1"/>
  <c r="L2263" i="1"/>
  <c r="M2263" i="1"/>
  <c r="M2275" i="1"/>
  <c r="L2275" i="1"/>
  <c r="M2287" i="1"/>
  <c r="L2287" i="1"/>
  <c r="L2299" i="1"/>
  <c r="M2299" i="1"/>
  <c r="L2311" i="1"/>
  <c r="M2311" i="1"/>
  <c r="M2323" i="1"/>
  <c r="L2323" i="1"/>
  <c r="M2335" i="1"/>
  <c r="L2335" i="1"/>
  <c r="M2347" i="1"/>
  <c r="L2347" i="1"/>
  <c r="M2359" i="1"/>
  <c r="L2359" i="1"/>
  <c r="M2371" i="1"/>
  <c r="L2371" i="1"/>
  <c r="L2383" i="1"/>
  <c r="M2383" i="1"/>
  <c r="M2395" i="1"/>
  <c r="L2395" i="1"/>
  <c r="M2407" i="1"/>
  <c r="L2407" i="1"/>
  <c r="L2419" i="1"/>
  <c r="M2419" i="1"/>
  <c r="L2431" i="1"/>
  <c r="M2431" i="1"/>
  <c r="M2443" i="1"/>
  <c r="L2443" i="1"/>
  <c r="M2455" i="1"/>
  <c r="L2455" i="1"/>
  <c r="L2467" i="1"/>
  <c r="M2467" i="1"/>
  <c r="M2479" i="1"/>
  <c r="L2479" i="1"/>
  <c r="M2491" i="1"/>
  <c r="L2491" i="1"/>
  <c r="L2503" i="1"/>
  <c r="M2503" i="1"/>
  <c r="M2515" i="1"/>
  <c r="L2515" i="1"/>
  <c r="M2527" i="1"/>
  <c r="L2527" i="1"/>
  <c r="M2539" i="1"/>
  <c r="L2539" i="1"/>
  <c r="M2551" i="1"/>
  <c r="L2551" i="1"/>
  <c r="M2563" i="1"/>
  <c r="L2563" i="1"/>
  <c r="L2575" i="1"/>
  <c r="M2575" i="1"/>
  <c r="L2587" i="1"/>
  <c r="M2587" i="1"/>
  <c r="M2611" i="1"/>
  <c r="L2611" i="1"/>
  <c r="M2623" i="1"/>
  <c r="L2623" i="1"/>
  <c r="L2635" i="1"/>
  <c r="M2635" i="1"/>
  <c r="M2647" i="1"/>
  <c r="L2647" i="1"/>
  <c r="M2671" i="1"/>
  <c r="L2671" i="1"/>
  <c r="M2683" i="1"/>
  <c r="L2683" i="1"/>
  <c r="M2695" i="1"/>
  <c r="L2695" i="1"/>
  <c r="L2707" i="1"/>
  <c r="M2707" i="1"/>
  <c r="L2731" i="1"/>
  <c r="M2731" i="1"/>
  <c r="L2743" i="1"/>
  <c r="M2743" i="1"/>
  <c r="M2755" i="1"/>
  <c r="L2755" i="1"/>
  <c r="M2767" i="1"/>
  <c r="L2767" i="1"/>
  <c r="M2779" i="1"/>
  <c r="L2779" i="1"/>
  <c r="L2803" i="1"/>
  <c r="M2803" i="1"/>
  <c r="L2815" i="1"/>
  <c r="M2815" i="1"/>
  <c r="M2839" i="1"/>
  <c r="L2839" i="1"/>
  <c r="M2863" i="1"/>
  <c r="L2863" i="1"/>
  <c r="L2875" i="1"/>
  <c r="M2875" i="1"/>
  <c r="L2899" i="1"/>
  <c r="M2899" i="1"/>
  <c r="M2911" i="1"/>
  <c r="L2911" i="1"/>
  <c r="L2959" i="1"/>
  <c r="M2959" i="1"/>
  <c r="M2971" i="1"/>
  <c r="L2971" i="1"/>
  <c r="M2983" i="1"/>
  <c r="L2983" i="1"/>
  <c r="L2995" i="1"/>
  <c r="M2995" i="1"/>
  <c r="L3007" i="1"/>
  <c r="M3007" i="1"/>
  <c r="M3055" i="1"/>
  <c r="L3055" i="1"/>
  <c r="L3067" i="1"/>
  <c r="M3067" i="1"/>
  <c r="L3079" i="1"/>
  <c r="M3079" i="1"/>
  <c r="L3115" i="1"/>
  <c r="M3115" i="1"/>
  <c r="M3187" i="1"/>
  <c r="L3187" i="1"/>
  <c r="M3211" i="1"/>
  <c r="L3211" i="1"/>
  <c r="M3223" i="1"/>
  <c r="L3223" i="1"/>
  <c r="M3247" i="1"/>
  <c r="L3247" i="1"/>
  <c r="M3259" i="1"/>
  <c r="L3259" i="1"/>
  <c r="M3283" i="1"/>
  <c r="L3283" i="1"/>
  <c r="M3307" i="1"/>
  <c r="L3307" i="1"/>
  <c r="M3355" i="1"/>
  <c r="L3355" i="1"/>
  <c r="M2887" i="1"/>
  <c r="L2887" i="1"/>
  <c r="M2923" i="1"/>
  <c r="L2923" i="1"/>
  <c r="L3031" i="1"/>
  <c r="M3031" i="1"/>
  <c r="L3103" i="1"/>
  <c r="M3103" i="1"/>
  <c r="M3235" i="1"/>
  <c r="L3235" i="1"/>
  <c r="M3319" i="1"/>
  <c r="L3319" i="1"/>
  <c r="M3367" i="1"/>
  <c r="L3367" i="1"/>
  <c r="M3343" i="1"/>
  <c r="L3343" i="1"/>
  <c r="M1579" i="1"/>
  <c r="L1579" i="1"/>
  <c r="L1747" i="1"/>
  <c r="M1747" i="1"/>
  <c r="L3127" i="1"/>
  <c r="M3127" i="1"/>
  <c r="M1231" i="1"/>
  <c r="L1231" i="1"/>
  <c r="M1291" i="1"/>
  <c r="L1291" i="1"/>
  <c r="M1387" i="1"/>
  <c r="L1387" i="1"/>
  <c r="L1483" i="1"/>
  <c r="M1483" i="1"/>
  <c r="L1567" i="1"/>
  <c r="M1567" i="1"/>
  <c r="M1735" i="1"/>
  <c r="L1735" i="1"/>
  <c r="L3139" i="1"/>
  <c r="M3139" i="1"/>
  <c r="M1771" i="1"/>
  <c r="L1771" i="1"/>
  <c r="L3091" i="1"/>
  <c r="M3091" i="1"/>
  <c r="L1159" i="1"/>
  <c r="M1159" i="1"/>
  <c r="M1351" i="1"/>
  <c r="L1351" i="1"/>
  <c r="M1435" i="1"/>
  <c r="L1435" i="1"/>
  <c r="L1711" i="1"/>
  <c r="M1711" i="1"/>
  <c r="L3151" i="1"/>
  <c r="M3151" i="1"/>
  <c r="L2947" i="1"/>
  <c r="M2947" i="1"/>
  <c r="L7" i="1"/>
  <c r="M7" i="1"/>
  <c r="L43" i="1"/>
  <c r="M43" i="1"/>
  <c r="L79" i="1"/>
  <c r="M79" i="1"/>
  <c r="L115" i="1"/>
  <c r="M115" i="1"/>
  <c r="L151" i="1"/>
  <c r="M151" i="1"/>
  <c r="L187" i="1"/>
  <c r="M187" i="1"/>
  <c r="M223" i="1"/>
  <c r="L223" i="1"/>
  <c r="M259" i="1"/>
  <c r="L259" i="1"/>
  <c r="M295" i="1"/>
  <c r="L295" i="1"/>
  <c r="M331" i="1"/>
  <c r="L331" i="1"/>
  <c r="M379" i="1"/>
  <c r="L379" i="1"/>
  <c r="M415" i="1"/>
  <c r="L415" i="1"/>
  <c r="M451" i="1"/>
  <c r="L451" i="1"/>
  <c r="M487" i="1"/>
  <c r="L487" i="1"/>
  <c r="M523" i="1"/>
  <c r="L523" i="1"/>
  <c r="M559" i="1"/>
  <c r="L559" i="1"/>
  <c r="M583" i="1"/>
  <c r="L583" i="1"/>
  <c r="M607" i="1"/>
  <c r="L607" i="1"/>
  <c r="M643" i="1"/>
  <c r="L643" i="1"/>
  <c r="M679" i="1"/>
  <c r="L679" i="1"/>
  <c r="M715" i="1"/>
  <c r="L715" i="1"/>
  <c r="M751" i="1"/>
  <c r="L751" i="1"/>
  <c r="M787" i="1"/>
  <c r="L787" i="1"/>
  <c r="M823" i="1"/>
  <c r="L823" i="1"/>
  <c r="M859" i="1"/>
  <c r="L859" i="1"/>
  <c r="M907" i="1"/>
  <c r="L907" i="1"/>
  <c r="M943" i="1"/>
  <c r="L943" i="1"/>
  <c r="M979" i="1"/>
  <c r="L979" i="1"/>
  <c r="M1003" i="1"/>
  <c r="L1003" i="1"/>
  <c r="M1039" i="1"/>
  <c r="L1039" i="1"/>
  <c r="M1075" i="1"/>
  <c r="L1075" i="1"/>
  <c r="M1111" i="1"/>
  <c r="L1111" i="1"/>
  <c r="M1135" i="1"/>
  <c r="L1135" i="1"/>
  <c r="L1195" i="1"/>
  <c r="M1195" i="1"/>
  <c r="L1243" i="1"/>
  <c r="M1243" i="1"/>
  <c r="M1279" i="1"/>
  <c r="L1279" i="1"/>
  <c r="M1327" i="1"/>
  <c r="L1327" i="1"/>
  <c r="M1399" i="1"/>
  <c r="L1399" i="1"/>
  <c r="L1459" i="1"/>
  <c r="M1459" i="1"/>
  <c r="M1507" i="1"/>
  <c r="L1507" i="1"/>
  <c r="M1543" i="1"/>
  <c r="L1543" i="1"/>
  <c r="M1603" i="1"/>
  <c r="L1603" i="1"/>
  <c r="L1663" i="1"/>
  <c r="M1663" i="1"/>
  <c r="M1795" i="1"/>
  <c r="L1795" i="1"/>
  <c r="L3163" i="1"/>
  <c r="M3163" i="1"/>
  <c r="L31" i="1"/>
  <c r="M31" i="1"/>
  <c r="L67" i="1"/>
  <c r="M67" i="1"/>
  <c r="L103" i="1"/>
  <c r="M103" i="1"/>
  <c r="L139" i="1"/>
  <c r="M139" i="1"/>
  <c r="L175" i="1"/>
  <c r="M175" i="1"/>
  <c r="M211" i="1"/>
  <c r="L211" i="1"/>
  <c r="M247" i="1"/>
  <c r="L247" i="1"/>
  <c r="M283" i="1"/>
  <c r="L283" i="1"/>
  <c r="M319" i="1"/>
  <c r="L319" i="1"/>
  <c r="M355" i="1"/>
  <c r="L355" i="1"/>
  <c r="M391" i="1"/>
  <c r="L391" i="1"/>
  <c r="M439" i="1"/>
  <c r="L439" i="1"/>
  <c r="M463" i="1"/>
  <c r="L463" i="1"/>
  <c r="M499" i="1"/>
  <c r="L499" i="1"/>
  <c r="M547" i="1"/>
  <c r="L547" i="1"/>
  <c r="M595" i="1"/>
  <c r="L595" i="1"/>
  <c r="M619" i="1"/>
  <c r="L619" i="1"/>
  <c r="M655" i="1"/>
  <c r="L655" i="1"/>
  <c r="M703" i="1"/>
  <c r="L703" i="1"/>
  <c r="M739" i="1"/>
  <c r="L739" i="1"/>
  <c r="M775" i="1"/>
  <c r="L775" i="1"/>
  <c r="M811" i="1"/>
  <c r="L811" i="1"/>
  <c r="M847" i="1"/>
  <c r="L847" i="1"/>
  <c r="M883" i="1"/>
  <c r="L883" i="1"/>
  <c r="M919" i="1"/>
  <c r="L919" i="1"/>
  <c r="M967" i="1"/>
  <c r="L967" i="1"/>
  <c r="M1015" i="1"/>
  <c r="L1015" i="1"/>
  <c r="M1051" i="1"/>
  <c r="L1051" i="1"/>
  <c r="M1099" i="1"/>
  <c r="L1099" i="1"/>
  <c r="L1171" i="1"/>
  <c r="M1171" i="1"/>
  <c r="M1207" i="1"/>
  <c r="L1207" i="1"/>
  <c r="M1255" i="1"/>
  <c r="L1255" i="1"/>
  <c r="L1303" i="1"/>
  <c r="M1303" i="1"/>
  <c r="M1363" i="1"/>
  <c r="L1363" i="1"/>
  <c r="L1411" i="1"/>
  <c r="M1411" i="1"/>
  <c r="L1447" i="1"/>
  <c r="M1447" i="1"/>
  <c r="M1495" i="1"/>
  <c r="L1495" i="1"/>
  <c r="M1531" i="1"/>
  <c r="L1531" i="1"/>
  <c r="M1591" i="1"/>
  <c r="L1591" i="1"/>
  <c r="M1627" i="1"/>
  <c r="L1627" i="1"/>
  <c r="L1651" i="1"/>
  <c r="M1651" i="1"/>
  <c r="M1699" i="1"/>
  <c r="L1699" i="1"/>
  <c r="L1807" i="1"/>
  <c r="M1807" i="1"/>
  <c r="M3043" i="1"/>
  <c r="L3043" i="1"/>
  <c r="M3391" i="1"/>
  <c r="L3391" i="1"/>
  <c r="M3403" i="1"/>
  <c r="L3403" i="1"/>
  <c r="M3415" i="1"/>
  <c r="L3415" i="1"/>
  <c r="L3561" i="1"/>
  <c r="M3561" i="1"/>
  <c r="M24" i="1"/>
  <c r="L66" i="1"/>
  <c r="L107" i="1"/>
  <c r="L248" i="1"/>
  <c r="M428" i="1"/>
  <c r="L635" i="1"/>
  <c r="L742" i="1"/>
  <c r="L828" i="1"/>
  <c r="L925" i="1"/>
  <c r="L1305" i="1"/>
  <c r="L1425" i="1"/>
  <c r="L2001" i="1"/>
  <c r="L2334" i="1"/>
  <c r="M3526" i="1"/>
  <c r="L3526" i="1"/>
  <c r="M3538" i="1"/>
  <c r="L3538" i="1"/>
  <c r="M117" i="1"/>
  <c r="M202" i="1"/>
  <c r="L431" i="1"/>
  <c r="L514" i="1"/>
  <c r="M638" i="1"/>
  <c r="L829" i="1"/>
  <c r="M1184" i="1"/>
  <c r="L1307" i="1"/>
  <c r="L1426" i="1"/>
  <c r="L2002" i="1"/>
  <c r="M3347" i="1"/>
  <c r="L3347" i="1"/>
  <c r="M3359" i="1"/>
  <c r="L3359" i="1"/>
  <c r="L3371" i="1"/>
  <c r="M3371" i="1"/>
  <c r="L3383" i="1"/>
  <c r="M3383" i="1"/>
  <c r="M3395" i="1"/>
  <c r="L3395" i="1"/>
  <c r="M3407" i="1"/>
  <c r="L3407" i="1"/>
  <c r="M3419" i="1"/>
  <c r="L3419" i="1"/>
  <c r="L3431" i="1"/>
  <c r="M3431" i="1"/>
  <c r="M35" i="1"/>
  <c r="M118" i="1"/>
  <c r="M203" i="1"/>
  <c r="L249" i="1"/>
  <c r="L369" i="1"/>
  <c r="L515" i="1"/>
  <c r="L586" i="1"/>
  <c r="M743" i="1"/>
  <c r="M958" i="1"/>
  <c r="M1189" i="1"/>
  <c r="M1460" i="1"/>
  <c r="M1822" i="1"/>
  <c r="L2004" i="1"/>
  <c r="L2348" i="1"/>
  <c r="M3540" i="1"/>
  <c r="L3540" i="1"/>
  <c r="L36" i="1"/>
  <c r="M120" i="1"/>
  <c r="L162" i="1"/>
  <c r="L204" i="1"/>
  <c r="M309" i="1"/>
  <c r="M370" i="1"/>
  <c r="L452" i="1"/>
  <c r="L516" i="1"/>
  <c r="M658" i="1"/>
  <c r="M1067" i="1"/>
  <c r="M1190" i="1"/>
  <c r="L1462" i="1"/>
  <c r="L1825" i="1"/>
  <c r="M2437" i="1"/>
  <c r="M3433" i="1"/>
  <c r="L3433" i="1"/>
  <c r="M3445" i="1"/>
  <c r="L3445" i="1"/>
  <c r="M3457" i="1"/>
  <c r="L3457" i="1"/>
  <c r="M3469" i="1"/>
  <c r="L3469" i="1"/>
  <c r="M3481" i="1"/>
  <c r="L3481" i="1"/>
  <c r="M3493" i="1"/>
  <c r="L3493" i="1"/>
  <c r="M3505" i="1"/>
  <c r="L3505" i="1"/>
  <c r="M3517" i="1"/>
  <c r="L3517" i="1"/>
  <c r="L78" i="1"/>
  <c r="M215" i="1"/>
  <c r="L261" i="1"/>
  <c r="M311" i="1"/>
  <c r="M372" i="1"/>
  <c r="M587" i="1"/>
  <c r="L659" i="1"/>
  <c r="L858" i="1"/>
  <c r="M1069" i="1"/>
  <c r="M1341" i="1"/>
  <c r="L1464" i="1"/>
  <c r="M1652" i="1"/>
  <c r="L1873" i="1"/>
  <c r="L2073" i="1"/>
  <c r="L2850" i="1"/>
  <c r="L1622" i="1"/>
  <c r="M1622" i="1"/>
  <c r="L1634" i="1"/>
  <c r="M1634" i="1"/>
  <c r="M131" i="1"/>
  <c r="M216" i="1"/>
  <c r="L263" i="1"/>
  <c r="L313" i="1"/>
  <c r="M466" i="1"/>
  <c r="L1225" i="1"/>
  <c r="M1346" i="1"/>
  <c r="L1654" i="1"/>
  <c r="L2854" i="1"/>
  <c r="M1454" i="1"/>
  <c r="L1454" i="1"/>
  <c r="M1502" i="1"/>
  <c r="L1502" i="1"/>
  <c r="L1538" i="1"/>
  <c r="M1538" i="1"/>
  <c r="L1598" i="1"/>
  <c r="M1598" i="1"/>
  <c r="M90" i="1"/>
  <c r="L132" i="1"/>
  <c r="L264" i="1"/>
  <c r="L392" i="1"/>
  <c r="M468" i="1"/>
  <c r="M539" i="1"/>
  <c r="L611" i="1"/>
  <c r="L685" i="1"/>
  <c r="M886" i="1"/>
  <c r="L1106" i="1"/>
  <c r="M1226" i="1"/>
  <c r="M1498" i="1"/>
  <c r="M1657" i="1"/>
  <c r="M1406" i="1"/>
  <c r="L1406" i="1"/>
  <c r="M1418" i="1"/>
  <c r="L1418" i="1"/>
  <c r="M1430" i="1"/>
  <c r="L1430" i="1"/>
  <c r="L1442" i="1"/>
  <c r="M1442" i="1"/>
  <c r="M1466" i="1"/>
  <c r="L1466" i="1"/>
  <c r="L1478" i="1"/>
  <c r="M1478" i="1"/>
  <c r="L1490" i="1"/>
  <c r="M1490" i="1"/>
  <c r="L1514" i="1"/>
  <c r="M1514" i="1"/>
  <c r="L1526" i="1"/>
  <c r="M1526" i="1"/>
  <c r="L1550" i="1"/>
  <c r="M1550" i="1"/>
  <c r="L1562" i="1"/>
  <c r="M1562" i="1"/>
  <c r="L1574" i="1"/>
  <c r="M1574" i="1"/>
  <c r="M1586" i="1"/>
  <c r="L1586" i="1"/>
  <c r="L1610" i="1"/>
  <c r="M1610" i="1"/>
  <c r="M9" i="1"/>
  <c r="L174" i="1"/>
  <c r="M275" i="1"/>
  <c r="L393" i="1"/>
  <c r="L541" i="1"/>
  <c r="L613" i="1"/>
  <c r="M995" i="1"/>
  <c r="M2160" i="1"/>
  <c r="L2600" i="1"/>
  <c r="M2600" i="1"/>
  <c r="M2636" i="1"/>
  <c r="L2636" i="1"/>
  <c r="M2708" i="1"/>
  <c r="L2708" i="1"/>
  <c r="M2780" i="1"/>
  <c r="L2780" i="1"/>
  <c r="M2876" i="1"/>
  <c r="L2876" i="1"/>
  <c r="M2960" i="1"/>
  <c r="L2960" i="1"/>
  <c r="L3128" i="1"/>
  <c r="M3128" i="1"/>
  <c r="M10" i="1"/>
  <c r="L93" i="1"/>
  <c r="L276" i="1"/>
  <c r="L333" i="1"/>
  <c r="M407" i="1"/>
  <c r="M614" i="1"/>
  <c r="L997" i="1"/>
  <c r="L1112" i="1"/>
  <c r="L1382" i="1"/>
  <c r="L2550" i="1"/>
  <c r="M3154" i="1"/>
  <c r="M3427" i="1"/>
  <c r="L3427" i="1"/>
  <c r="M3439" i="1"/>
  <c r="L3439" i="1"/>
  <c r="M3451" i="1"/>
  <c r="L3451" i="1"/>
  <c r="M3463" i="1"/>
  <c r="L3463" i="1"/>
  <c r="M3475" i="1"/>
  <c r="L3475" i="1"/>
  <c r="M3487" i="1"/>
  <c r="L3487" i="1"/>
  <c r="M3499" i="1"/>
  <c r="L3499" i="1"/>
  <c r="M3511" i="1"/>
  <c r="L3511" i="1"/>
  <c r="M3523" i="1"/>
  <c r="L3523" i="1"/>
  <c r="M8" i="1"/>
  <c r="L8" i="1"/>
  <c r="M20" i="1"/>
  <c r="L20" i="1"/>
  <c r="M32" i="1"/>
  <c r="L32" i="1"/>
  <c r="M44" i="1"/>
  <c r="L44" i="1"/>
  <c r="M56" i="1"/>
  <c r="L56" i="1"/>
  <c r="M68" i="1"/>
  <c r="L68" i="1"/>
  <c r="M80" i="1"/>
  <c r="L80" i="1"/>
  <c r="M92" i="1"/>
  <c r="L92" i="1"/>
  <c r="M104" i="1"/>
  <c r="L104" i="1"/>
  <c r="M116" i="1"/>
  <c r="L116" i="1"/>
  <c r="M128" i="1"/>
  <c r="L128" i="1"/>
  <c r="M140" i="1"/>
  <c r="L140" i="1"/>
  <c r="M152" i="1"/>
  <c r="L152" i="1"/>
  <c r="M164" i="1"/>
  <c r="L164" i="1"/>
  <c r="M176" i="1"/>
  <c r="L176" i="1"/>
  <c r="M188" i="1"/>
  <c r="L188" i="1"/>
  <c r="L200" i="1"/>
  <c r="M200" i="1"/>
  <c r="M212" i="1"/>
  <c r="L212" i="1"/>
  <c r="M224" i="1"/>
  <c r="L224" i="1"/>
  <c r="M236" i="1"/>
  <c r="L236" i="1"/>
  <c r="M260" i="1"/>
  <c r="L260" i="1"/>
  <c r="L272" i="1"/>
  <c r="M272" i="1"/>
  <c r="M284" i="1"/>
  <c r="L284" i="1"/>
  <c r="M296" i="1"/>
  <c r="L296" i="1"/>
  <c r="L308" i="1"/>
  <c r="M308" i="1"/>
  <c r="L320" i="1"/>
  <c r="M320" i="1"/>
  <c r="M332" i="1"/>
  <c r="L332" i="1"/>
  <c r="L344" i="1"/>
  <c r="M344" i="1"/>
  <c r="M356" i="1"/>
  <c r="L356" i="1"/>
  <c r="M368" i="1"/>
  <c r="L368" i="1"/>
  <c r="M380" i="1"/>
  <c r="L380" i="1"/>
  <c r="M404" i="1"/>
  <c r="L404" i="1"/>
  <c r="L416" i="1"/>
  <c r="M416" i="1"/>
  <c r="L440" i="1"/>
  <c r="M440" i="1"/>
  <c r="L464" i="1"/>
  <c r="M464" i="1"/>
  <c r="M476" i="1"/>
  <c r="L476" i="1"/>
  <c r="L500" i="1"/>
  <c r="M500" i="1"/>
  <c r="L512" i="1"/>
  <c r="M512" i="1"/>
  <c r="L524" i="1"/>
  <c r="M524" i="1"/>
  <c r="L536" i="1"/>
  <c r="M536" i="1"/>
  <c r="L548" i="1"/>
  <c r="M548" i="1"/>
  <c r="L572" i="1"/>
  <c r="M572" i="1"/>
  <c r="L584" i="1"/>
  <c r="M584" i="1"/>
  <c r="L596" i="1"/>
  <c r="M596" i="1"/>
  <c r="L608" i="1"/>
  <c r="M608" i="1"/>
  <c r="L620" i="1"/>
  <c r="M620" i="1"/>
  <c r="L644" i="1"/>
  <c r="M644" i="1"/>
  <c r="L656" i="1"/>
  <c r="M656" i="1"/>
  <c r="L668" i="1"/>
  <c r="M668" i="1"/>
  <c r="L680" i="1"/>
  <c r="M680" i="1"/>
  <c r="L692" i="1"/>
  <c r="M692" i="1"/>
  <c r="L704" i="1"/>
  <c r="M704" i="1"/>
  <c r="L728" i="1"/>
  <c r="M728" i="1"/>
  <c r="L740" i="1"/>
  <c r="M740" i="1"/>
  <c r="L752" i="1"/>
  <c r="M752" i="1"/>
  <c r="L764" i="1"/>
  <c r="M764" i="1"/>
  <c r="L776" i="1"/>
  <c r="M776" i="1"/>
  <c r="L788" i="1"/>
  <c r="M788" i="1"/>
  <c r="L800" i="1"/>
  <c r="M800" i="1"/>
  <c r="L812" i="1"/>
  <c r="M812" i="1"/>
  <c r="L824" i="1"/>
  <c r="M824" i="1"/>
  <c r="L836" i="1"/>
  <c r="M836" i="1"/>
  <c r="L848" i="1"/>
  <c r="M848" i="1"/>
  <c r="L860" i="1"/>
  <c r="M860" i="1"/>
  <c r="L872" i="1"/>
  <c r="M872" i="1"/>
  <c r="L884" i="1"/>
  <c r="M884" i="1"/>
  <c r="L896" i="1"/>
  <c r="M896" i="1"/>
  <c r="L908" i="1"/>
  <c r="M908" i="1"/>
  <c r="L920" i="1"/>
  <c r="M920" i="1"/>
  <c r="L932" i="1"/>
  <c r="M932" i="1"/>
  <c r="L944" i="1"/>
  <c r="M944" i="1"/>
  <c r="L956" i="1"/>
  <c r="M956" i="1"/>
  <c r="L968" i="1"/>
  <c r="M968" i="1"/>
  <c r="L980" i="1"/>
  <c r="M980" i="1"/>
  <c r="L992" i="1"/>
  <c r="M992" i="1"/>
  <c r="L1004" i="1"/>
  <c r="M1004" i="1"/>
  <c r="L1016" i="1"/>
  <c r="M1016" i="1"/>
  <c r="L1028" i="1"/>
  <c r="M1028" i="1"/>
  <c r="L1040" i="1"/>
  <c r="M1040" i="1"/>
  <c r="L1052" i="1"/>
  <c r="M1052" i="1"/>
  <c r="L1064" i="1"/>
  <c r="M1064" i="1"/>
  <c r="M1076" i="1"/>
  <c r="L1076" i="1"/>
  <c r="M1088" i="1"/>
  <c r="L1088" i="1"/>
  <c r="M1100" i="1"/>
  <c r="L1100" i="1"/>
  <c r="M1124" i="1"/>
  <c r="L1124" i="1"/>
  <c r="L1136" i="1"/>
  <c r="M1136" i="1"/>
  <c r="M1160" i="1"/>
  <c r="L1160" i="1"/>
  <c r="L1172" i="1"/>
  <c r="M1172" i="1"/>
  <c r="M1196" i="1"/>
  <c r="L1196" i="1"/>
  <c r="L1208" i="1"/>
  <c r="M1208" i="1"/>
  <c r="M1220" i="1"/>
  <c r="L1220" i="1"/>
  <c r="M1232" i="1"/>
  <c r="L1232" i="1"/>
  <c r="M1244" i="1"/>
  <c r="L1244" i="1"/>
  <c r="M1256" i="1"/>
  <c r="L1256" i="1"/>
  <c r="L1280" i="1"/>
  <c r="M1280" i="1"/>
  <c r="M1292" i="1"/>
  <c r="L1292" i="1"/>
  <c r="M1304" i="1"/>
  <c r="L1304" i="1"/>
  <c r="L1316" i="1"/>
  <c r="M1316" i="1"/>
  <c r="L1328" i="1"/>
  <c r="M1328" i="1"/>
  <c r="L1340" i="1"/>
  <c r="M1340" i="1"/>
  <c r="L1352" i="1"/>
  <c r="M1352" i="1"/>
  <c r="M1364" i="1"/>
  <c r="L1364" i="1"/>
  <c r="M1376" i="1"/>
  <c r="L1376" i="1"/>
  <c r="M1388" i="1"/>
  <c r="L1388" i="1"/>
  <c r="L1400" i="1"/>
  <c r="M1400" i="1"/>
  <c r="M1412" i="1"/>
  <c r="L1412" i="1"/>
  <c r="L1424" i="1"/>
  <c r="M1424" i="1"/>
  <c r="M1436" i="1"/>
  <c r="L1436" i="1"/>
  <c r="M1448" i="1"/>
  <c r="L1448" i="1"/>
  <c r="L1472" i="1"/>
  <c r="M1472" i="1"/>
  <c r="M1484" i="1"/>
  <c r="L1484" i="1"/>
  <c r="L1496" i="1"/>
  <c r="M1496" i="1"/>
  <c r="L1508" i="1"/>
  <c r="M1508" i="1"/>
  <c r="L1520" i="1"/>
  <c r="M1520" i="1"/>
  <c r="L1532" i="1"/>
  <c r="M1532" i="1"/>
  <c r="M1544" i="1"/>
  <c r="L1544" i="1"/>
  <c r="L1556" i="1"/>
  <c r="M1556" i="1"/>
  <c r="L1568" i="1"/>
  <c r="M1568" i="1"/>
  <c r="L1580" i="1"/>
  <c r="M1580" i="1"/>
  <c r="M1592" i="1"/>
  <c r="L1592" i="1"/>
  <c r="L1604" i="1"/>
  <c r="M1604" i="1"/>
  <c r="L1616" i="1"/>
  <c r="M1616" i="1"/>
  <c r="L1628" i="1"/>
  <c r="M1628" i="1"/>
  <c r="M1640" i="1"/>
  <c r="L1640" i="1"/>
  <c r="L1664" i="1"/>
  <c r="M1664" i="1"/>
  <c r="L1676" i="1"/>
  <c r="M1676" i="1"/>
  <c r="M1688" i="1"/>
  <c r="L1688" i="1"/>
  <c r="L1700" i="1"/>
  <c r="M1700" i="1"/>
  <c r="L1724" i="1"/>
  <c r="M1724" i="1"/>
  <c r="M1736" i="1"/>
  <c r="L1736" i="1"/>
  <c r="L1748" i="1"/>
  <c r="M1748" i="1"/>
  <c r="L1760" i="1"/>
  <c r="M1760" i="1"/>
  <c r="L1772" i="1"/>
  <c r="M1772" i="1"/>
  <c r="M1784" i="1"/>
  <c r="L1784" i="1"/>
  <c r="L1796" i="1"/>
  <c r="M1796" i="1"/>
  <c r="L1808" i="1"/>
  <c r="M1808" i="1"/>
  <c r="L1820" i="1"/>
  <c r="M1820" i="1"/>
  <c r="M1832" i="1"/>
  <c r="L1832" i="1"/>
  <c r="L1844" i="1"/>
  <c r="M1844" i="1"/>
  <c r="L1856" i="1"/>
  <c r="M1856" i="1"/>
  <c r="L1868" i="1"/>
  <c r="M1868" i="1"/>
  <c r="M1880" i="1"/>
  <c r="L1880" i="1"/>
  <c r="L1892" i="1"/>
  <c r="M1892" i="1"/>
  <c r="L1904" i="1"/>
  <c r="M1904" i="1"/>
  <c r="M1916" i="1"/>
  <c r="L1916" i="1"/>
  <c r="L1928" i="1"/>
  <c r="M1928" i="1"/>
  <c r="M1940" i="1"/>
  <c r="L1940" i="1"/>
  <c r="L1952" i="1"/>
  <c r="M1952" i="1"/>
  <c r="L1964" i="1"/>
  <c r="M1964" i="1"/>
  <c r="M1976" i="1"/>
  <c r="L1976" i="1"/>
  <c r="M1988" i="1"/>
  <c r="L1988" i="1"/>
  <c r="M2000" i="1"/>
  <c r="L2000" i="1"/>
  <c r="M2012" i="1"/>
  <c r="L2012" i="1"/>
  <c r="M2024" i="1"/>
  <c r="L2024" i="1"/>
  <c r="M2036" i="1"/>
  <c r="L2036" i="1"/>
  <c r="M2048" i="1"/>
  <c r="L2048" i="1"/>
  <c r="M2060" i="1"/>
  <c r="L2060" i="1"/>
  <c r="M2072" i="1"/>
  <c r="L2072" i="1"/>
  <c r="L2084" i="1"/>
  <c r="M2084" i="1"/>
  <c r="M2096" i="1"/>
  <c r="L2096" i="1"/>
  <c r="M2108" i="1"/>
  <c r="L2108" i="1"/>
  <c r="L2120" i="1"/>
  <c r="M2120" i="1"/>
  <c r="M2132" i="1"/>
  <c r="L2132" i="1"/>
  <c r="M2144" i="1"/>
  <c r="L2144" i="1"/>
  <c r="L2156" i="1"/>
  <c r="M2156" i="1"/>
  <c r="L2168" i="1"/>
  <c r="M2168" i="1"/>
  <c r="M2180" i="1"/>
  <c r="L2180" i="1"/>
  <c r="M2192" i="1"/>
  <c r="L2192" i="1"/>
  <c r="M2204" i="1"/>
  <c r="L2204" i="1"/>
  <c r="M2216" i="1"/>
  <c r="L2216" i="1"/>
  <c r="L2228" i="1"/>
  <c r="M2228" i="1"/>
  <c r="L2240" i="1"/>
  <c r="M2240" i="1"/>
  <c r="M2252" i="1"/>
  <c r="L2252" i="1"/>
  <c r="L2264" i="1"/>
  <c r="M2264" i="1"/>
  <c r="L2276" i="1"/>
  <c r="M2276" i="1"/>
  <c r="M2288" i="1"/>
  <c r="L2288" i="1"/>
  <c r="M2300" i="1"/>
  <c r="L2300" i="1"/>
  <c r="M2312" i="1"/>
  <c r="L2312" i="1"/>
  <c r="M2324" i="1"/>
  <c r="L2324" i="1"/>
  <c r="M2336" i="1"/>
  <c r="L2336" i="1"/>
  <c r="M2360" i="1"/>
  <c r="L2360" i="1"/>
  <c r="M2372" i="1"/>
  <c r="L2372" i="1"/>
  <c r="M2384" i="1"/>
  <c r="L2384" i="1"/>
  <c r="L2396" i="1"/>
  <c r="M2396" i="1"/>
  <c r="M2408" i="1"/>
  <c r="L2408" i="1"/>
  <c r="M2420" i="1"/>
  <c r="L2420" i="1"/>
  <c r="M2432" i="1"/>
  <c r="L2432" i="1"/>
  <c r="L2444" i="1"/>
  <c r="M2444" i="1"/>
  <c r="M2456" i="1"/>
  <c r="L2456" i="1"/>
  <c r="M2468" i="1"/>
  <c r="L2468" i="1"/>
  <c r="M2480" i="1"/>
  <c r="L2480" i="1"/>
  <c r="L2492" i="1"/>
  <c r="M2492" i="1"/>
  <c r="L2504" i="1"/>
  <c r="M2504" i="1"/>
  <c r="L2516" i="1"/>
  <c r="M2516" i="1"/>
  <c r="M2528" i="1"/>
  <c r="L2528" i="1"/>
  <c r="M2540" i="1"/>
  <c r="L2540" i="1"/>
  <c r="L2552" i="1"/>
  <c r="M2552" i="1"/>
  <c r="L2564" i="1"/>
  <c r="M2564" i="1"/>
  <c r="L2576" i="1"/>
  <c r="M2576" i="1"/>
  <c r="L2588" i="1"/>
  <c r="M2588" i="1"/>
  <c r="L2612" i="1"/>
  <c r="M2612" i="1"/>
  <c r="L2624" i="1"/>
  <c r="M2624" i="1"/>
  <c r="M2648" i="1"/>
  <c r="L2648" i="1"/>
  <c r="M2660" i="1"/>
  <c r="L2660" i="1"/>
  <c r="M2672" i="1"/>
  <c r="L2672" i="1"/>
  <c r="M2684" i="1"/>
  <c r="L2684" i="1"/>
  <c r="M2696" i="1"/>
  <c r="L2696" i="1"/>
  <c r="M2720" i="1"/>
  <c r="L2720" i="1"/>
  <c r="M2732" i="1"/>
  <c r="L2732" i="1"/>
  <c r="M2744" i="1"/>
  <c r="L2744" i="1"/>
  <c r="M2756" i="1"/>
  <c r="L2756" i="1"/>
  <c r="M2768" i="1"/>
  <c r="L2768" i="1"/>
  <c r="M2792" i="1"/>
  <c r="L2792" i="1"/>
  <c r="M2804" i="1"/>
  <c r="L2804" i="1"/>
  <c r="M2816" i="1"/>
  <c r="L2816" i="1"/>
  <c r="M2828" i="1"/>
  <c r="L2828" i="1"/>
  <c r="M2840" i="1"/>
  <c r="L2840" i="1"/>
  <c r="M2852" i="1"/>
  <c r="L2852" i="1"/>
  <c r="M2864" i="1"/>
  <c r="L2864" i="1"/>
  <c r="M2888" i="1"/>
  <c r="L2888" i="1"/>
  <c r="M2900" i="1"/>
  <c r="L2900" i="1"/>
  <c r="M2912" i="1"/>
  <c r="L2912" i="1"/>
  <c r="M2924" i="1"/>
  <c r="L2924" i="1"/>
  <c r="M2936" i="1"/>
  <c r="L2936" i="1"/>
  <c r="M2948" i="1"/>
  <c r="L2948" i="1"/>
  <c r="M2972" i="1"/>
  <c r="L2972" i="1"/>
  <c r="L2984" i="1"/>
  <c r="M2984" i="1"/>
  <c r="M2996" i="1"/>
  <c r="L2996" i="1"/>
  <c r="L3008" i="1"/>
  <c r="M3008" i="1"/>
  <c r="L3020" i="1"/>
  <c r="M3020" i="1"/>
  <c r="L3032" i="1"/>
  <c r="M3032" i="1"/>
  <c r="L3044" i="1"/>
  <c r="M3044" i="1"/>
  <c r="L3056" i="1"/>
  <c r="M3056" i="1"/>
  <c r="L3068" i="1"/>
  <c r="M3068" i="1"/>
  <c r="L3080" i="1"/>
  <c r="M3080" i="1"/>
  <c r="M3092" i="1"/>
  <c r="L3092" i="1"/>
  <c r="L3104" i="1"/>
  <c r="M3104" i="1"/>
  <c r="L3116" i="1"/>
  <c r="M3116" i="1"/>
  <c r="M3140" i="1"/>
  <c r="L3140" i="1"/>
  <c r="M3152" i="1"/>
  <c r="L3152" i="1"/>
  <c r="M3164" i="1"/>
  <c r="L3164" i="1"/>
  <c r="L3176" i="1"/>
  <c r="M3176" i="1"/>
  <c r="L3188" i="1"/>
  <c r="M3188" i="1"/>
  <c r="M3200" i="1"/>
  <c r="L3200" i="1"/>
  <c r="M3212" i="1"/>
  <c r="L3212" i="1"/>
  <c r="M3224" i="1"/>
  <c r="L3224" i="1"/>
  <c r="M3236" i="1"/>
  <c r="L3236" i="1"/>
  <c r="M3248" i="1"/>
  <c r="L3248" i="1"/>
  <c r="M3260" i="1"/>
  <c r="L3260" i="1"/>
  <c r="M3272" i="1"/>
  <c r="L3272" i="1"/>
  <c r="M3284" i="1"/>
  <c r="L3284" i="1"/>
  <c r="M3296" i="1"/>
  <c r="L3296" i="1"/>
  <c r="M3308" i="1"/>
  <c r="L3308" i="1"/>
  <c r="M3320" i="1"/>
  <c r="L3320" i="1"/>
  <c r="M3332" i="1"/>
  <c r="L3332" i="1"/>
  <c r="M3344" i="1"/>
  <c r="L3344" i="1"/>
  <c r="M3356" i="1"/>
  <c r="L3356" i="1"/>
  <c r="M3368" i="1"/>
  <c r="L3368" i="1"/>
  <c r="M3380" i="1"/>
  <c r="L3380" i="1"/>
  <c r="M3392" i="1"/>
  <c r="L3392" i="1"/>
  <c r="M632" i="1"/>
  <c r="M716" i="1"/>
  <c r="L33" i="1"/>
  <c r="M33" i="1"/>
  <c r="M45" i="1"/>
  <c r="L45" i="1"/>
  <c r="L57" i="1"/>
  <c r="M57" i="1"/>
  <c r="M69" i="1"/>
  <c r="L69" i="1"/>
  <c r="L81" i="1"/>
  <c r="M81" i="1"/>
  <c r="L129" i="1"/>
  <c r="M129" i="1"/>
  <c r="M141" i="1"/>
  <c r="L141" i="1"/>
  <c r="L153" i="1"/>
  <c r="M153" i="1"/>
  <c r="M165" i="1"/>
  <c r="L165" i="1"/>
  <c r="L177" i="1"/>
  <c r="M177" i="1"/>
  <c r="M201" i="1"/>
  <c r="L201" i="1"/>
  <c r="L213" i="1"/>
  <c r="M213" i="1"/>
  <c r="M225" i="1"/>
  <c r="L225" i="1"/>
  <c r="M237" i="1"/>
  <c r="L237" i="1"/>
  <c r="M273" i="1"/>
  <c r="L273" i="1"/>
  <c r="L285" i="1"/>
  <c r="M285" i="1"/>
  <c r="L297" i="1"/>
  <c r="M297" i="1"/>
  <c r="L321" i="1"/>
  <c r="M321" i="1"/>
  <c r="M345" i="1"/>
  <c r="L345" i="1"/>
  <c r="L357" i="1"/>
  <c r="M357" i="1"/>
  <c r="L381" i="1"/>
  <c r="M381" i="1"/>
  <c r="M405" i="1"/>
  <c r="L405" i="1"/>
  <c r="M417" i="1"/>
  <c r="L417" i="1"/>
  <c r="L429" i="1"/>
  <c r="M429" i="1"/>
  <c r="L441" i="1"/>
  <c r="M441" i="1"/>
  <c r="M453" i="1"/>
  <c r="L453" i="1"/>
  <c r="L465" i="1"/>
  <c r="M465" i="1"/>
  <c r="L477" i="1"/>
  <c r="M477" i="1"/>
  <c r="M489" i="1"/>
  <c r="L489" i="1"/>
  <c r="M501" i="1"/>
  <c r="L501" i="1"/>
  <c r="M513" i="1"/>
  <c r="L513" i="1"/>
  <c r="L525" i="1"/>
  <c r="M525" i="1"/>
  <c r="M537" i="1"/>
  <c r="L537" i="1"/>
  <c r="L549" i="1"/>
  <c r="M549" i="1"/>
  <c r="M561" i="1"/>
  <c r="L561" i="1"/>
  <c r="M573" i="1"/>
  <c r="L573" i="1"/>
  <c r="M585" i="1"/>
  <c r="L585" i="1"/>
  <c r="M597" i="1"/>
  <c r="L597" i="1"/>
  <c r="M609" i="1"/>
  <c r="L609" i="1"/>
  <c r="L621" i="1"/>
  <c r="M621" i="1"/>
  <c r="M633" i="1"/>
  <c r="L633" i="1"/>
  <c r="M645" i="1"/>
  <c r="L645" i="1"/>
  <c r="M657" i="1"/>
  <c r="L657" i="1"/>
  <c r="L669" i="1"/>
  <c r="M669" i="1"/>
  <c r="M681" i="1"/>
  <c r="L681" i="1"/>
  <c r="M693" i="1"/>
  <c r="L693" i="1"/>
  <c r="M705" i="1"/>
  <c r="L705" i="1"/>
  <c r="L717" i="1"/>
  <c r="M717" i="1"/>
  <c r="M729" i="1"/>
  <c r="L729" i="1"/>
  <c r="L741" i="1"/>
  <c r="M741" i="1"/>
  <c r="M753" i="1"/>
  <c r="L753" i="1"/>
  <c r="M765" i="1"/>
  <c r="L765" i="1"/>
  <c r="M777" i="1"/>
  <c r="L777" i="1"/>
  <c r="M789" i="1"/>
  <c r="L789" i="1"/>
  <c r="M801" i="1"/>
  <c r="L801" i="1"/>
  <c r="L813" i="1"/>
  <c r="M813" i="1"/>
  <c r="M825" i="1"/>
  <c r="L825" i="1"/>
  <c r="M837" i="1"/>
  <c r="L837" i="1"/>
  <c r="M849" i="1"/>
  <c r="L849" i="1"/>
  <c r="L861" i="1"/>
  <c r="M861" i="1"/>
  <c r="M873" i="1"/>
  <c r="L873" i="1"/>
  <c r="L885" i="1"/>
  <c r="M885" i="1"/>
  <c r="M897" i="1"/>
  <c r="L897" i="1"/>
  <c r="L909" i="1"/>
  <c r="M909" i="1"/>
  <c r="M921" i="1"/>
  <c r="L921" i="1"/>
  <c r="L933" i="1"/>
  <c r="M933" i="1"/>
  <c r="M945" i="1"/>
  <c r="L945" i="1"/>
  <c r="L957" i="1"/>
  <c r="M957" i="1"/>
  <c r="M969" i="1"/>
  <c r="L969" i="1"/>
  <c r="L981" i="1"/>
  <c r="M981" i="1"/>
  <c r="M993" i="1"/>
  <c r="L993" i="1"/>
  <c r="L1005" i="1"/>
  <c r="M1005" i="1"/>
  <c r="M1017" i="1"/>
  <c r="L1017" i="1"/>
  <c r="L1029" i="1"/>
  <c r="M1029" i="1"/>
  <c r="M1041" i="1"/>
  <c r="L1041" i="1"/>
  <c r="L1053" i="1"/>
  <c r="M1053" i="1"/>
  <c r="M1065" i="1"/>
  <c r="L1065" i="1"/>
  <c r="L1077" i="1"/>
  <c r="M1077" i="1"/>
  <c r="M1089" i="1"/>
  <c r="L1089" i="1"/>
  <c r="M1101" i="1"/>
  <c r="L1101" i="1"/>
  <c r="L1113" i="1"/>
  <c r="M1113" i="1"/>
  <c r="M1125" i="1"/>
  <c r="L1125" i="1"/>
  <c r="M1137" i="1"/>
  <c r="L1137" i="1"/>
  <c r="L1149" i="1"/>
  <c r="M1149" i="1"/>
  <c r="M1161" i="1"/>
  <c r="L1161" i="1"/>
  <c r="M1173" i="1"/>
  <c r="L1173" i="1"/>
  <c r="L1185" i="1"/>
  <c r="M1185" i="1"/>
  <c r="L1197" i="1"/>
  <c r="M1197" i="1"/>
  <c r="L1209" i="1"/>
  <c r="M1209" i="1"/>
  <c r="L1221" i="1"/>
  <c r="M1221" i="1"/>
  <c r="M1233" i="1"/>
  <c r="L1233" i="1"/>
  <c r="M1245" i="1"/>
  <c r="L1245" i="1"/>
  <c r="M1257" i="1"/>
  <c r="L1257" i="1"/>
  <c r="M1281" i="1"/>
  <c r="L1281" i="1"/>
  <c r="L1293" i="1"/>
  <c r="M1293" i="1"/>
  <c r="M1317" i="1"/>
  <c r="L1317" i="1"/>
  <c r="L1329" i="1"/>
  <c r="M1329" i="1"/>
  <c r="M1353" i="1"/>
  <c r="L1353" i="1"/>
  <c r="L1365" i="1"/>
  <c r="M1365" i="1"/>
  <c r="M1377" i="1"/>
  <c r="L1377" i="1"/>
  <c r="M1389" i="1"/>
  <c r="L1389" i="1"/>
  <c r="M1401" i="1"/>
  <c r="L1401" i="1"/>
  <c r="M1413" i="1"/>
  <c r="L1413" i="1"/>
  <c r="L1437" i="1"/>
  <c r="M1437" i="1"/>
  <c r="M1449" i="1"/>
  <c r="L1449" i="1"/>
  <c r="M1461" i="1"/>
  <c r="L1461" i="1"/>
  <c r="L1473" i="1"/>
  <c r="M1473" i="1"/>
  <c r="L1485" i="1"/>
  <c r="M1485" i="1"/>
  <c r="L1497" i="1"/>
  <c r="M1497" i="1"/>
  <c r="M1509" i="1"/>
  <c r="L1509" i="1"/>
  <c r="M1521" i="1"/>
  <c r="L1521" i="1"/>
  <c r="M1533" i="1"/>
  <c r="L1533" i="1"/>
  <c r="M1545" i="1"/>
  <c r="L1545" i="1"/>
  <c r="M1557" i="1"/>
  <c r="L1557" i="1"/>
  <c r="M1569" i="1"/>
  <c r="L1569" i="1"/>
  <c r="M1581" i="1"/>
  <c r="L1581" i="1"/>
  <c r="M1593" i="1"/>
  <c r="L1593" i="1"/>
  <c r="M1605" i="1"/>
  <c r="L1605" i="1"/>
  <c r="M1617" i="1"/>
  <c r="L1617" i="1"/>
  <c r="M1629" i="1"/>
  <c r="L1629" i="1"/>
  <c r="M1641" i="1"/>
  <c r="L1641" i="1"/>
  <c r="M1653" i="1"/>
  <c r="L1653" i="1"/>
  <c r="M1665" i="1"/>
  <c r="L1665" i="1"/>
  <c r="M1677" i="1"/>
  <c r="L1677" i="1"/>
  <c r="M1689" i="1"/>
  <c r="L1689" i="1"/>
  <c r="M1701" i="1"/>
  <c r="L1701" i="1"/>
  <c r="M1713" i="1"/>
  <c r="L1713" i="1"/>
  <c r="M1725" i="1"/>
  <c r="L1725" i="1"/>
  <c r="M1737" i="1"/>
  <c r="L1737" i="1"/>
  <c r="M1749" i="1"/>
  <c r="L1749" i="1"/>
  <c r="M1773" i="1"/>
  <c r="L1773" i="1"/>
  <c r="M1785" i="1"/>
  <c r="L1785" i="1"/>
  <c r="M1797" i="1"/>
  <c r="L1797" i="1"/>
  <c r="M1809" i="1"/>
  <c r="L1809" i="1"/>
  <c r="M1821" i="1"/>
  <c r="L1821" i="1"/>
  <c r="M1833" i="1"/>
  <c r="L1833" i="1"/>
  <c r="M1845" i="1"/>
  <c r="L1845" i="1"/>
  <c r="M1857" i="1"/>
  <c r="L1857" i="1"/>
  <c r="M1869" i="1"/>
  <c r="L1869" i="1"/>
  <c r="M1881" i="1"/>
  <c r="L1881" i="1"/>
  <c r="M1893" i="1"/>
  <c r="L1893" i="1"/>
  <c r="M1905" i="1"/>
  <c r="L1905" i="1"/>
  <c r="M1917" i="1"/>
  <c r="L1917" i="1"/>
  <c r="M1929" i="1"/>
  <c r="L1929" i="1"/>
  <c r="M1941" i="1"/>
  <c r="L1941" i="1"/>
  <c r="M1953" i="1"/>
  <c r="L1953" i="1"/>
  <c r="M1965" i="1"/>
  <c r="L1965" i="1"/>
  <c r="M1977" i="1"/>
  <c r="L1977" i="1"/>
  <c r="M1989" i="1"/>
  <c r="L1989" i="1"/>
  <c r="M2013" i="1"/>
  <c r="L2013" i="1"/>
  <c r="M2025" i="1"/>
  <c r="L2025" i="1"/>
  <c r="M2037" i="1"/>
  <c r="L2037" i="1"/>
  <c r="M2049" i="1"/>
  <c r="L2049" i="1"/>
  <c r="M2061" i="1"/>
  <c r="L2061" i="1"/>
  <c r="M2085" i="1"/>
  <c r="L2085" i="1"/>
  <c r="M2097" i="1"/>
  <c r="L2097" i="1"/>
  <c r="M2109" i="1"/>
  <c r="L2109" i="1"/>
  <c r="M2121" i="1"/>
  <c r="L2121" i="1"/>
  <c r="M2133" i="1"/>
  <c r="L2133" i="1"/>
  <c r="M2145" i="1"/>
  <c r="L2145" i="1"/>
  <c r="M2157" i="1"/>
  <c r="L2157" i="1"/>
  <c r="M2169" i="1"/>
  <c r="L2169" i="1"/>
  <c r="M2181" i="1"/>
  <c r="L2181" i="1"/>
  <c r="M2193" i="1"/>
  <c r="L2193" i="1"/>
  <c r="M2205" i="1"/>
  <c r="L2205" i="1"/>
  <c r="M2217" i="1"/>
  <c r="L2217" i="1"/>
  <c r="M2229" i="1"/>
  <c r="L2229" i="1"/>
  <c r="M2253" i="1"/>
  <c r="L2253" i="1"/>
  <c r="M2265" i="1"/>
  <c r="L2265" i="1"/>
  <c r="M2277" i="1"/>
  <c r="L2277" i="1"/>
  <c r="M2289" i="1"/>
  <c r="L2289" i="1"/>
  <c r="M2301" i="1"/>
  <c r="L2301" i="1"/>
  <c r="M2313" i="1"/>
  <c r="L2313" i="1"/>
  <c r="M2325" i="1"/>
  <c r="L2325" i="1"/>
  <c r="M2337" i="1"/>
  <c r="L2337" i="1"/>
  <c r="M2349" i="1"/>
  <c r="L2349" i="1"/>
  <c r="M2361" i="1"/>
  <c r="L2361" i="1"/>
  <c r="M2373" i="1"/>
  <c r="L2373" i="1"/>
  <c r="M2385" i="1"/>
  <c r="L2385" i="1"/>
  <c r="M2397" i="1"/>
  <c r="L2397" i="1"/>
  <c r="M2409" i="1"/>
  <c r="L2409" i="1"/>
  <c r="M2421" i="1"/>
  <c r="L2421" i="1"/>
  <c r="L2433" i="1"/>
  <c r="M2433" i="1"/>
  <c r="L2445" i="1"/>
  <c r="M2445" i="1"/>
  <c r="L2457" i="1"/>
  <c r="M2457" i="1"/>
  <c r="M2469" i="1"/>
  <c r="L2469" i="1"/>
  <c r="M2481" i="1"/>
  <c r="L2481" i="1"/>
  <c r="M2493" i="1"/>
  <c r="L2493" i="1"/>
  <c r="M2505" i="1"/>
  <c r="L2505" i="1"/>
  <c r="L2517" i="1"/>
  <c r="M2517" i="1"/>
  <c r="M2529" i="1"/>
  <c r="L2529" i="1"/>
  <c r="M2541" i="1"/>
  <c r="L2541" i="1"/>
  <c r="M2553" i="1"/>
  <c r="L2553" i="1"/>
  <c r="M2565" i="1"/>
  <c r="L2565" i="1"/>
  <c r="M2577" i="1"/>
  <c r="L2577" i="1"/>
  <c r="M2589" i="1"/>
  <c r="L2589" i="1"/>
  <c r="M2601" i="1"/>
  <c r="L2601" i="1"/>
  <c r="M2613" i="1"/>
  <c r="L2613" i="1"/>
  <c r="M2625" i="1"/>
  <c r="L2625" i="1"/>
  <c r="L2637" i="1"/>
  <c r="M2637" i="1"/>
  <c r="L2649" i="1"/>
  <c r="M2649" i="1"/>
  <c r="L2661" i="1"/>
  <c r="M2661" i="1"/>
  <c r="L2673" i="1"/>
  <c r="M2673" i="1"/>
  <c r="L2685" i="1"/>
  <c r="M2685" i="1"/>
  <c r="M2697" i="1"/>
  <c r="L2697" i="1"/>
  <c r="L2709" i="1"/>
  <c r="M2709" i="1"/>
  <c r="M2721" i="1"/>
  <c r="L2721" i="1"/>
  <c r="M2733" i="1"/>
  <c r="L2733" i="1"/>
  <c r="M2745" i="1"/>
  <c r="L2745" i="1"/>
  <c r="L2757" i="1"/>
  <c r="M2757" i="1"/>
  <c r="M2769" i="1"/>
  <c r="L2769" i="1"/>
  <c r="L2781" i="1"/>
  <c r="M2781" i="1"/>
  <c r="M2793" i="1"/>
  <c r="L2793" i="1"/>
  <c r="M2805" i="1"/>
  <c r="L2805" i="1"/>
  <c r="M2817" i="1"/>
  <c r="L2817" i="1"/>
  <c r="L2829" i="1"/>
  <c r="M2829" i="1"/>
  <c r="M2841" i="1"/>
  <c r="L2841" i="1"/>
  <c r="L2853" i="1"/>
  <c r="M2853" i="1"/>
  <c r="L2865" i="1"/>
  <c r="M2865" i="1"/>
  <c r="M2877" i="1"/>
  <c r="L2877" i="1"/>
  <c r="L2889" i="1"/>
  <c r="M2889" i="1"/>
  <c r="L2901" i="1"/>
  <c r="M2901" i="1"/>
  <c r="M2913" i="1"/>
  <c r="L2913" i="1"/>
  <c r="M2925" i="1"/>
  <c r="L2925" i="1"/>
  <c r="M2937" i="1"/>
  <c r="L2937" i="1"/>
  <c r="M2949" i="1"/>
  <c r="L2949" i="1"/>
  <c r="L2961" i="1"/>
  <c r="M2961" i="1"/>
  <c r="L2973" i="1"/>
  <c r="M2973" i="1"/>
  <c r="L2985" i="1"/>
  <c r="M2985" i="1"/>
  <c r="L2997" i="1"/>
  <c r="M2997" i="1"/>
  <c r="L3009" i="1"/>
  <c r="M3009" i="1"/>
  <c r="L3021" i="1"/>
  <c r="M3021" i="1"/>
  <c r="L3033" i="1"/>
  <c r="M3033" i="1"/>
  <c r="L3045" i="1"/>
  <c r="M3045" i="1"/>
  <c r="L3057" i="1"/>
  <c r="M3057" i="1"/>
  <c r="M3069" i="1"/>
  <c r="L3069" i="1"/>
  <c r="L3081" i="1"/>
  <c r="M3081" i="1"/>
  <c r="M3093" i="1"/>
  <c r="L3093" i="1"/>
  <c r="L3105" i="1"/>
  <c r="M3105" i="1"/>
  <c r="L3117" i="1"/>
  <c r="M3117" i="1"/>
  <c r="L3129" i="1"/>
  <c r="M3129" i="1"/>
  <c r="M3141" i="1"/>
  <c r="L3141" i="1"/>
  <c r="M3153" i="1"/>
  <c r="L3153" i="1"/>
  <c r="M3165" i="1"/>
  <c r="L3165" i="1"/>
  <c r="L3177" i="1"/>
  <c r="M3177" i="1"/>
  <c r="M3189" i="1"/>
  <c r="L3189" i="1"/>
  <c r="M3201" i="1"/>
  <c r="L3201" i="1"/>
  <c r="M3213" i="1"/>
  <c r="L3213" i="1"/>
  <c r="L3225" i="1"/>
  <c r="M3225" i="1"/>
  <c r="M3237" i="1"/>
  <c r="L3237" i="1"/>
  <c r="M3249" i="1"/>
  <c r="L3249" i="1"/>
  <c r="M3261" i="1"/>
  <c r="L3261" i="1"/>
  <c r="L3273" i="1"/>
  <c r="M3273" i="1"/>
  <c r="M3285" i="1"/>
  <c r="L3285" i="1"/>
  <c r="M3297" i="1"/>
  <c r="L3297" i="1"/>
  <c r="M3309" i="1"/>
  <c r="L3309" i="1"/>
  <c r="L3321" i="1"/>
  <c r="M3321" i="1"/>
  <c r="M3333" i="1"/>
  <c r="L3333" i="1"/>
  <c r="L3345" i="1"/>
  <c r="M3345" i="1"/>
  <c r="M3357" i="1"/>
  <c r="L3357" i="1"/>
  <c r="M3369" i="1"/>
  <c r="L3369" i="1"/>
  <c r="M3381" i="1"/>
  <c r="L3381" i="1"/>
  <c r="M3393" i="1"/>
  <c r="L3393" i="1"/>
  <c r="M3405" i="1"/>
  <c r="L3405" i="1"/>
  <c r="L3417" i="1"/>
  <c r="M3417" i="1"/>
  <c r="M3429" i="1"/>
  <c r="L3429" i="1"/>
  <c r="L3441" i="1"/>
  <c r="M3441" i="1"/>
  <c r="M3453" i="1"/>
  <c r="L3453" i="1"/>
  <c r="L3465" i="1"/>
  <c r="M3465" i="1"/>
  <c r="M3477" i="1"/>
  <c r="L3477" i="1"/>
  <c r="M3489" i="1"/>
  <c r="L3489" i="1"/>
  <c r="M3501" i="1"/>
  <c r="L3501" i="1"/>
  <c r="L3513" i="1"/>
  <c r="M3513" i="1"/>
  <c r="M3525" i="1"/>
  <c r="L3525" i="1"/>
  <c r="L3537" i="1"/>
  <c r="M3537" i="1"/>
  <c r="M3549" i="1"/>
  <c r="L3549" i="1"/>
  <c r="L34" i="1"/>
  <c r="M34" i="1"/>
  <c r="L46" i="1"/>
  <c r="M46" i="1"/>
  <c r="L58" i="1"/>
  <c r="M58" i="1"/>
  <c r="L70" i="1"/>
  <c r="M70" i="1"/>
  <c r="L82" i="1"/>
  <c r="M82" i="1"/>
  <c r="L94" i="1"/>
  <c r="M94" i="1"/>
  <c r="L130" i="1"/>
  <c r="M130" i="1"/>
  <c r="L142" i="1"/>
  <c r="M142" i="1"/>
  <c r="L154" i="1"/>
  <c r="M154" i="1"/>
  <c r="L166" i="1"/>
  <c r="M166" i="1"/>
  <c r="L178" i="1"/>
  <c r="M178" i="1"/>
  <c r="L190" i="1"/>
  <c r="M190" i="1"/>
  <c r="M214" i="1"/>
  <c r="L214" i="1"/>
  <c r="L226" i="1"/>
  <c r="M226" i="1"/>
  <c r="M238" i="1"/>
  <c r="L238" i="1"/>
  <c r="M250" i="1"/>
  <c r="L250" i="1"/>
  <c r="M262" i="1"/>
  <c r="L262" i="1"/>
  <c r="L274" i="1"/>
  <c r="M274" i="1"/>
  <c r="M286" i="1"/>
  <c r="L286" i="1"/>
  <c r="L298" i="1"/>
  <c r="M298" i="1"/>
  <c r="L310" i="1"/>
  <c r="M310" i="1"/>
  <c r="L322" i="1"/>
  <c r="M322" i="1"/>
  <c r="L334" i="1"/>
  <c r="M334" i="1"/>
  <c r="L346" i="1"/>
  <c r="M346" i="1"/>
  <c r="M358" i="1"/>
  <c r="L358" i="1"/>
  <c r="M382" i="1"/>
  <c r="L382" i="1"/>
  <c r="M394" i="1"/>
  <c r="L394" i="1"/>
  <c r="M406" i="1"/>
  <c r="L406" i="1"/>
  <c r="M418" i="1"/>
  <c r="L418" i="1"/>
  <c r="M430" i="1"/>
  <c r="L430" i="1"/>
  <c r="L442" i="1"/>
  <c r="M442" i="1"/>
  <c r="M454" i="1"/>
  <c r="L454" i="1"/>
  <c r="M478" i="1"/>
  <c r="L478" i="1"/>
  <c r="M502" i="1"/>
  <c r="L502" i="1"/>
  <c r="L526" i="1"/>
  <c r="M526" i="1"/>
  <c r="L538" i="1"/>
  <c r="M538" i="1"/>
  <c r="M550" i="1"/>
  <c r="L550" i="1"/>
  <c r="M574" i="1"/>
  <c r="L574" i="1"/>
  <c r="M598" i="1"/>
  <c r="L598" i="1"/>
  <c r="M610" i="1"/>
  <c r="L610" i="1"/>
  <c r="L622" i="1"/>
  <c r="M622" i="1"/>
  <c r="L634" i="1"/>
  <c r="M634" i="1"/>
  <c r="M646" i="1"/>
  <c r="L646" i="1"/>
  <c r="M670" i="1"/>
  <c r="L670" i="1"/>
  <c r="M682" i="1"/>
  <c r="L682" i="1"/>
  <c r="M694" i="1"/>
  <c r="L694" i="1"/>
  <c r="M706" i="1"/>
  <c r="L706" i="1"/>
  <c r="L718" i="1"/>
  <c r="M718" i="1"/>
  <c r="L730" i="1"/>
  <c r="M730" i="1"/>
  <c r="M754" i="1"/>
  <c r="L754" i="1"/>
  <c r="M766" i="1"/>
  <c r="L766" i="1"/>
  <c r="M778" i="1"/>
  <c r="L778" i="1"/>
  <c r="M790" i="1"/>
  <c r="L790" i="1"/>
  <c r="L814" i="1"/>
  <c r="M814" i="1"/>
  <c r="L826" i="1"/>
  <c r="M826" i="1"/>
  <c r="M838" i="1"/>
  <c r="L838" i="1"/>
  <c r="M850" i="1"/>
  <c r="L850" i="1"/>
  <c r="M862" i="1"/>
  <c r="L862" i="1"/>
  <c r="L874" i="1"/>
  <c r="M874" i="1"/>
  <c r="L898" i="1"/>
  <c r="M898" i="1"/>
  <c r="L910" i="1"/>
  <c r="M910" i="1"/>
  <c r="L922" i="1"/>
  <c r="M922" i="1"/>
  <c r="L934" i="1"/>
  <c r="M934" i="1"/>
  <c r="L946" i="1"/>
  <c r="M946" i="1"/>
  <c r="L970" i="1"/>
  <c r="M970" i="1"/>
  <c r="L982" i="1"/>
  <c r="M982" i="1"/>
  <c r="L994" i="1"/>
  <c r="M994" i="1"/>
  <c r="L1006" i="1"/>
  <c r="M1006" i="1"/>
  <c r="L1018" i="1"/>
  <c r="M1018" i="1"/>
  <c r="L1042" i="1"/>
  <c r="M1042" i="1"/>
  <c r="L1054" i="1"/>
  <c r="M1054" i="1"/>
  <c r="L1066" i="1"/>
  <c r="M1066" i="1"/>
  <c r="L1078" i="1"/>
  <c r="M1078" i="1"/>
  <c r="L1090" i="1"/>
  <c r="M1090" i="1"/>
  <c r="M1102" i="1"/>
  <c r="L1102" i="1"/>
  <c r="M1114" i="1"/>
  <c r="L1114" i="1"/>
  <c r="M1126" i="1"/>
  <c r="L1126" i="1"/>
  <c r="M1138" i="1"/>
  <c r="L1138" i="1"/>
  <c r="L1162" i="1"/>
  <c r="M1162" i="1"/>
  <c r="M1174" i="1"/>
  <c r="L1174" i="1"/>
  <c r="M1186" i="1"/>
  <c r="L1186" i="1"/>
  <c r="L1198" i="1"/>
  <c r="M1198" i="1"/>
  <c r="L1210" i="1"/>
  <c r="M1210" i="1"/>
  <c r="M1222" i="1"/>
  <c r="L1222" i="1"/>
  <c r="L1234" i="1"/>
  <c r="M1234" i="1"/>
  <c r="M1246" i="1"/>
  <c r="L1246" i="1"/>
  <c r="M1258" i="1"/>
  <c r="L1258" i="1"/>
  <c r="L1270" i="1"/>
  <c r="M1270" i="1"/>
  <c r="M1282" i="1"/>
  <c r="L1282" i="1"/>
  <c r="M1294" i="1"/>
  <c r="L1294" i="1"/>
  <c r="L1306" i="1"/>
  <c r="M1306" i="1"/>
  <c r="M1318" i="1"/>
  <c r="L1318" i="1"/>
  <c r="M1330" i="1"/>
  <c r="L1330" i="1"/>
  <c r="L1342" i="1"/>
  <c r="M1342" i="1"/>
  <c r="L1354" i="1"/>
  <c r="M1354" i="1"/>
  <c r="L1366" i="1"/>
  <c r="M1366" i="1"/>
  <c r="L1378" i="1"/>
  <c r="M1378" i="1"/>
  <c r="M1390" i="1"/>
  <c r="L1390" i="1"/>
  <c r="M1402" i="1"/>
  <c r="L1402" i="1"/>
  <c r="M1414" i="1"/>
  <c r="L1414" i="1"/>
  <c r="M1438" i="1"/>
  <c r="L1438" i="1"/>
  <c r="L1450" i="1"/>
  <c r="M1450" i="1"/>
  <c r="M1474" i="1"/>
  <c r="L1474" i="1"/>
  <c r="L1486" i="1"/>
  <c r="M1486" i="1"/>
  <c r="M1510" i="1"/>
  <c r="L1510" i="1"/>
  <c r="L1522" i="1"/>
  <c r="M1522" i="1"/>
  <c r="L1534" i="1"/>
  <c r="M1534" i="1"/>
  <c r="M1558" i="1"/>
  <c r="L1558" i="1"/>
  <c r="M1570" i="1"/>
  <c r="L1570" i="1"/>
  <c r="L1582" i="1"/>
  <c r="M1582" i="1"/>
  <c r="M1594" i="1"/>
  <c r="L1594" i="1"/>
  <c r="M1606" i="1"/>
  <c r="L1606" i="1"/>
  <c r="L1618" i="1"/>
  <c r="M1618" i="1"/>
  <c r="L1630" i="1"/>
  <c r="M1630" i="1"/>
  <c r="M1642" i="1"/>
  <c r="L1642" i="1"/>
  <c r="M1666" i="1"/>
  <c r="L1666" i="1"/>
  <c r="L1678" i="1"/>
  <c r="M1678" i="1"/>
  <c r="M1690" i="1"/>
  <c r="L1690" i="1"/>
  <c r="M1702" i="1"/>
  <c r="L1702" i="1"/>
  <c r="L1714" i="1"/>
  <c r="M1714" i="1"/>
  <c r="L1726" i="1"/>
  <c r="M1726" i="1"/>
  <c r="M1738" i="1"/>
  <c r="L1738" i="1"/>
  <c r="M1750" i="1"/>
  <c r="L1750" i="1"/>
  <c r="L1774" i="1"/>
  <c r="M1774" i="1"/>
  <c r="M1786" i="1"/>
  <c r="L1786" i="1"/>
  <c r="M1798" i="1"/>
  <c r="L1798" i="1"/>
  <c r="L1810" i="1"/>
  <c r="M1810" i="1"/>
  <c r="M1834" i="1"/>
  <c r="L1834" i="1"/>
  <c r="M1846" i="1"/>
  <c r="L1846" i="1"/>
  <c r="M1858" i="1"/>
  <c r="L1858" i="1"/>
  <c r="L1870" i="1"/>
  <c r="M1870" i="1"/>
  <c r="M1882" i="1"/>
  <c r="L1882" i="1"/>
  <c r="M1894" i="1"/>
  <c r="L1894" i="1"/>
  <c r="L1906" i="1"/>
  <c r="M1906" i="1"/>
  <c r="M1918" i="1"/>
  <c r="L1918" i="1"/>
  <c r="L1930" i="1"/>
  <c r="M1930" i="1"/>
  <c r="M1942" i="1"/>
  <c r="L1942" i="1"/>
  <c r="M1954" i="1"/>
  <c r="L1954" i="1"/>
  <c r="L1966" i="1"/>
  <c r="M1966" i="1"/>
  <c r="M1978" i="1"/>
  <c r="L1978" i="1"/>
  <c r="M1990" i="1"/>
  <c r="L1990" i="1"/>
  <c r="M2014" i="1"/>
  <c r="L2014" i="1"/>
  <c r="M2026" i="1"/>
  <c r="L2026" i="1"/>
  <c r="M2038" i="1"/>
  <c r="L2038" i="1"/>
  <c r="M2050" i="1"/>
  <c r="L2050" i="1"/>
  <c r="M2062" i="1"/>
  <c r="L2062" i="1"/>
  <c r="M2074" i="1"/>
  <c r="L2074" i="1"/>
  <c r="M2086" i="1"/>
  <c r="L2086" i="1"/>
  <c r="M2098" i="1"/>
  <c r="L2098" i="1"/>
  <c r="M2110" i="1"/>
  <c r="L2110" i="1"/>
  <c r="M2122" i="1"/>
  <c r="L2122" i="1"/>
  <c r="M2134" i="1"/>
  <c r="L2134" i="1"/>
  <c r="M2146" i="1"/>
  <c r="L2146" i="1"/>
  <c r="M2158" i="1"/>
  <c r="L2158" i="1"/>
  <c r="M2170" i="1"/>
  <c r="L2170" i="1"/>
  <c r="M2182" i="1"/>
  <c r="L2182" i="1"/>
  <c r="M2194" i="1"/>
  <c r="L2194" i="1"/>
  <c r="M2206" i="1"/>
  <c r="L2206" i="1"/>
  <c r="M2218" i="1"/>
  <c r="L2218" i="1"/>
  <c r="M2230" i="1"/>
  <c r="L2230" i="1"/>
  <c r="M2242" i="1"/>
  <c r="L2242" i="1"/>
  <c r="M2254" i="1"/>
  <c r="L2254" i="1"/>
  <c r="M2266" i="1"/>
  <c r="L2266" i="1"/>
  <c r="M2278" i="1"/>
  <c r="L2278" i="1"/>
  <c r="M2290" i="1"/>
  <c r="L2290" i="1"/>
  <c r="M2302" i="1"/>
  <c r="L2302" i="1"/>
  <c r="M2314" i="1"/>
  <c r="L2314" i="1"/>
  <c r="M2326" i="1"/>
  <c r="L2326" i="1"/>
  <c r="M2338" i="1"/>
  <c r="L2338" i="1"/>
  <c r="M2350" i="1"/>
  <c r="L2350" i="1"/>
  <c r="M2362" i="1"/>
  <c r="L2362" i="1"/>
  <c r="M2374" i="1"/>
  <c r="L2374" i="1"/>
  <c r="M2386" i="1"/>
  <c r="L2386" i="1"/>
  <c r="M2398" i="1"/>
  <c r="L2398" i="1"/>
  <c r="M2410" i="1"/>
  <c r="L2410" i="1"/>
  <c r="M2422" i="1"/>
  <c r="L2422" i="1"/>
  <c r="M2434" i="1"/>
  <c r="L2434" i="1"/>
  <c r="M2446" i="1"/>
  <c r="L2446" i="1"/>
  <c r="M2458" i="1"/>
  <c r="L2458" i="1"/>
  <c r="M2470" i="1"/>
  <c r="L2470" i="1"/>
  <c r="M2482" i="1"/>
  <c r="L2482" i="1"/>
  <c r="M2494" i="1"/>
  <c r="L2494" i="1"/>
  <c r="M2506" i="1"/>
  <c r="L2506" i="1"/>
  <c r="M2518" i="1"/>
  <c r="L2518" i="1"/>
  <c r="M2530" i="1"/>
  <c r="L2530" i="1"/>
  <c r="M2542" i="1"/>
  <c r="L2542" i="1"/>
  <c r="M2554" i="1"/>
  <c r="L2554" i="1"/>
  <c r="M2566" i="1"/>
  <c r="L2566" i="1"/>
  <c r="M2578" i="1"/>
  <c r="L2578" i="1"/>
  <c r="M2590" i="1"/>
  <c r="L2590" i="1"/>
  <c r="M2602" i="1"/>
  <c r="L2602" i="1"/>
  <c r="M2614" i="1"/>
  <c r="L2614" i="1"/>
  <c r="L2626" i="1"/>
  <c r="M2626" i="1"/>
  <c r="M2638" i="1"/>
  <c r="L2638" i="1"/>
  <c r="L2650" i="1"/>
  <c r="M2650" i="1"/>
  <c r="L2662" i="1"/>
  <c r="M2662" i="1"/>
  <c r="M2674" i="1"/>
  <c r="L2674" i="1"/>
  <c r="L2686" i="1"/>
  <c r="M2686" i="1"/>
  <c r="M2698" i="1"/>
  <c r="L2698" i="1"/>
  <c r="M2710" i="1"/>
  <c r="L2710" i="1"/>
  <c r="L2722" i="1"/>
  <c r="M2722" i="1"/>
  <c r="L2734" i="1"/>
  <c r="M2734" i="1"/>
  <c r="L2746" i="1"/>
  <c r="M2746" i="1"/>
  <c r="M2758" i="1"/>
  <c r="L2758" i="1"/>
  <c r="L2770" i="1"/>
  <c r="M2770" i="1"/>
  <c r="L2782" i="1"/>
  <c r="M2782" i="1"/>
  <c r="L2794" i="1"/>
  <c r="M2794" i="1"/>
  <c r="L2806" i="1"/>
  <c r="M2806" i="1"/>
  <c r="M2818" i="1"/>
  <c r="L2818" i="1"/>
  <c r="M2830" i="1"/>
  <c r="L2830" i="1"/>
  <c r="M2842" i="1"/>
  <c r="L2842" i="1"/>
  <c r="L2866" i="1"/>
  <c r="M2866" i="1"/>
  <c r="L2878" i="1"/>
  <c r="M2878" i="1"/>
  <c r="M2890" i="1"/>
  <c r="L2890" i="1"/>
  <c r="L2902" i="1"/>
  <c r="M2902" i="1"/>
  <c r="M2914" i="1"/>
  <c r="L2914" i="1"/>
  <c r="M2926" i="1"/>
  <c r="L2926" i="1"/>
  <c r="M2938" i="1"/>
  <c r="L2938" i="1"/>
  <c r="M2950" i="1"/>
  <c r="L2950" i="1"/>
  <c r="M2962" i="1"/>
  <c r="L2962" i="1"/>
  <c r="M2974" i="1"/>
  <c r="L2974" i="1"/>
  <c r="M2986" i="1"/>
  <c r="L2986" i="1"/>
  <c r="L2998" i="1"/>
  <c r="M2998" i="1"/>
  <c r="L3010" i="1"/>
  <c r="M3010" i="1"/>
  <c r="M3022" i="1"/>
  <c r="L3022" i="1"/>
  <c r="M3034" i="1"/>
  <c r="L3034" i="1"/>
  <c r="M3046" i="1"/>
  <c r="L3046" i="1"/>
  <c r="L3058" i="1"/>
  <c r="M3058" i="1"/>
  <c r="L3070" i="1"/>
  <c r="M3070" i="1"/>
  <c r="L3082" i="1"/>
  <c r="M3082" i="1"/>
  <c r="L3094" i="1"/>
  <c r="M3094" i="1"/>
  <c r="L3106" i="1"/>
  <c r="M3106" i="1"/>
  <c r="L3118" i="1"/>
  <c r="M3118" i="1"/>
  <c r="M3130" i="1"/>
  <c r="L3130" i="1"/>
  <c r="L3142" i="1"/>
  <c r="M3142" i="1"/>
  <c r="M3166" i="1"/>
  <c r="L3166" i="1"/>
  <c r="M3178" i="1"/>
  <c r="L3178" i="1"/>
  <c r="L3190" i="1"/>
  <c r="M3190" i="1"/>
  <c r="L3202" i="1"/>
  <c r="M3202" i="1"/>
  <c r="L3214" i="1"/>
  <c r="M3214" i="1"/>
  <c r="L3226" i="1"/>
  <c r="M3226" i="1"/>
  <c r="L3238" i="1"/>
  <c r="M3238" i="1"/>
  <c r="M3250" i="1"/>
  <c r="L3250" i="1"/>
  <c r="L3262" i="1"/>
  <c r="M3262" i="1"/>
  <c r="M3274" i="1"/>
  <c r="L3274" i="1"/>
  <c r="L3286" i="1"/>
  <c r="M3286" i="1"/>
  <c r="M3298" i="1"/>
  <c r="L3298" i="1"/>
  <c r="M3310" i="1"/>
  <c r="L3310" i="1"/>
  <c r="L3322" i="1"/>
  <c r="M3322" i="1"/>
  <c r="M3334" i="1"/>
  <c r="L3334" i="1"/>
  <c r="M3346" i="1"/>
  <c r="L3346" i="1"/>
  <c r="L3358" i="1"/>
  <c r="M3358" i="1"/>
  <c r="L3370" i="1"/>
  <c r="M3370" i="1"/>
  <c r="L3382" i="1"/>
  <c r="M3382" i="1"/>
  <c r="M3394" i="1"/>
  <c r="L3394" i="1"/>
  <c r="M3406" i="1"/>
  <c r="L3406" i="1"/>
  <c r="L3418" i="1"/>
  <c r="M3418" i="1"/>
  <c r="M3430" i="1"/>
  <c r="L3430" i="1"/>
  <c r="M3442" i="1"/>
  <c r="L3442" i="1"/>
  <c r="L3454" i="1"/>
  <c r="M3454" i="1"/>
  <c r="M3466" i="1"/>
  <c r="L3466" i="1"/>
  <c r="L3478" i="1"/>
  <c r="M3478" i="1"/>
  <c r="L3490" i="1"/>
  <c r="M3490" i="1"/>
  <c r="L3502" i="1"/>
  <c r="M3502" i="1"/>
  <c r="L3514" i="1"/>
  <c r="M3514" i="1"/>
  <c r="M23" i="1"/>
  <c r="L23" i="1"/>
  <c r="M47" i="1"/>
  <c r="L47" i="1"/>
  <c r="M59" i="1"/>
  <c r="L59" i="1"/>
  <c r="M71" i="1"/>
  <c r="L71" i="1"/>
  <c r="M83" i="1"/>
  <c r="L83" i="1"/>
  <c r="M95" i="1"/>
  <c r="L95" i="1"/>
  <c r="M119" i="1"/>
  <c r="L119" i="1"/>
  <c r="M143" i="1"/>
  <c r="L143" i="1"/>
  <c r="M155" i="1"/>
  <c r="L155" i="1"/>
  <c r="M167" i="1"/>
  <c r="L167" i="1"/>
  <c r="M179" i="1"/>
  <c r="L179" i="1"/>
  <c r="M191" i="1"/>
  <c r="L191" i="1"/>
  <c r="M227" i="1"/>
  <c r="L227" i="1"/>
  <c r="L239" i="1"/>
  <c r="M239" i="1"/>
  <c r="M251" i="1"/>
  <c r="L251" i="1"/>
  <c r="M287" i="1"/>
  <c r="L287" i="1"/>
  <c r="M299" i="1"/>
  <c r="L299" i="1"/>
  <c r="L323" i="1"/>
  <c r="M323" i="1"/>
  <c r="L335" i="1"/>
  <c r="M335" i="1"/>
  <c r="M347" i="1"/>
  <c r="L347" i="1"/>
  <c r="M359" i="1"/>
  <c r="L359" i="1"/>
  <c r="M371" i="1"/>
  <c r="L371" i="1"/>
  <c r="L383" i="1"/>
  <c r="M383" i="1"/>
  <c r="M395" i="1"/>
  <c r="L395" i="1"/>
  <c r="M419" i="1"/>
  <c r="L419" i="1"/>
  <c r="M443" i="1"/>
  <c r="L443" i="1"/>
  <c r="L455" i="1"/>
  <c r="M455" i="1"/>
  <c r="L467" i="1"/>
  <c r="M467" i="1"/>
  <c r="L479" i="1"/>
  <c r="M479" i="1"/>
  <c r="L491" i="1"/>
  <c r="M491" i="1"/>
  <c r="L503" i="1"/>
  <c r="M503" i="1"/>
  <c r="L527" i="1"/>
  <c r="M527" i="1"/>
  <c r="L551" i="1"/>
  <c r="M551" i="1"/>
  <c r="L575" i="1"/>
  <c r="M575" i="1"/>
  <c r="L599" i="1"/>
  <c r="M599" i="1"/>
  <c r="L623" i="1"/>
  <c r="M623" i="1"/>
  <c r="L647" i="1"/>
  <c r="M647" i="1"/>
  <c r="L671" i="1"/>
  <c r="M671" i="1"/>
  <c r="L683" i="1"/>
  <c r="M683" i="1"/>
  <c r="L695" i="1"/>
  <c r="M695" i="1"/>
  <c r="M707" i="1"/>
  <c r="L707" i="1"/>
  <c r="L719" i="1"/>
  <c r="M719" i="1"/>
  <c r="M731" i="1"/>
  <c r="L731" i="1"/>
  <c r="M755" i="1"/>
  <c r="L755" i="1"/>
  <c r="L767" i="1"/>
  <c r="M767" i="1"/>
  <c r="L779" i="1"/>
  <c r="M779" i="1"/>
  <c r="L791" i="1"/>
  <c r="M791" i="1"/>
  <c r="M803" i="1"/>
  <c r="L803" i="1"/>
  <c r="L815" i="1"/>
  <c r="M815" i="1"/>
  <c r="L839" i="1"/>
  <c r="M839" i="1"/>
  <c r="L851" i="1"/>
  <c r="M851" i="1"/>
  <c r="L863" i="1"/>
  <c r="M863" i="1"/>
  <c r="L875" i="1"/>
  <c r="M875" i="1"/>
  <c r="L887" i="1"/>
  <c r="M887" i="1"/>
  <c r="L899" i="1"/>
  <c r="M899" i="1"/>
  <c r="L911" i="1"/>
  <c r="M911" i="1"/>
  <c r="L935" i="1"/>
  <c r="M935" i="1"/>
  <c r="L947" i="1"/>
  <c r="M947" i="1"/>
  <c r="L959" i="1"/>
  <c r="M959" i="1"/>
  <c r="L971" i="1"/>
  <c r="M971" i="1"/>
  <c r="L983" i="1"/>
  <c r="M983" i="1"/>
  <c r="L1007" i="1"/>
  <c r="M1007" i="1"/>
  <c r="L1019" i="1"/>
  <c r="M1019" i="1"/>
  <c r="L1031" i="1"/>
  <c r="M1031" i="1"/>
  <c r="L1043" i="1"/>
  <c r="M1043" i="1"/>
  <c r="L1055" i="1"/>
  <c r="M1055" i="1"/>
  <c r="L1079" i="1"/>
  <c r="M1079" i="1"/>
  <c r="M1091" i="1"/>
  <c r="L1091" i="1"/>
  <c r="L1103" i="1"/>
  <c r="M1103" i="1"/>
  <c r="M1115" i="1"/>
  <c r="L1115" i="1"/>
  <c r="M1127" i="1"/>
  <c r="L1127" i="1"/>
  <c r="L1139" i="1"/>
  <c r="M1139" i="1"/>
  <c r="M1151" i="1"/>
  <c r="L1151" i="1"/>
  <c r="M1163" i="1"/>
  <c r="L1163" i="1"/>
  <c r="L1175" i="1"/>
  <c r="M1175" i="1"/>
  <c r="M1187" i="1"/>
  <c r="L1187" i="1"/>
  <c r="M1199" i="1"/>
  <c r="L1199" i="1"/>
  <c r="L1211" i="1"/>
  <c r="M1211" i="1"/>
  <c r="L1223" i="1"/>
  <c r="M1223" i="1"/>
  <c r="L1235" i="1"/>
  <c r="M1235" i="1"/>
  <c r="L1247" i="1"/>
  <c r="M1247" i="1"/>
  <c r="M1259" i="1"/>
  <c r="L1259" i="1"/>
  <c r="M1271" i="1"/>
  <c r="L1271" i="1"/>
  <c r="M1283" i="1"/>
  <c r="L1283" i="1"/>
  <c r="M1295" i="1"/>
  <c r="L1295" i="1"/>
  <c r="L1319" i="1"/>
  <c r="M1319" i="1"/>
  <c r="M1331" i="1"/>
  <c r="L1331" i="1"/>
  <c r="M1343" i="1"/>
  <c r="L1343" i="1"/>
  <c r="L1355" i="1"/>
  <c r="M1355" i="1"/>
  <c r="L1367" i="1"/>
  <c r="M1367" i="1"/>
  <c r="M1379" i="1"/>
  <c r="L1379" i="1"/>
  <c r="L1391" i="1"/>
  <c r="M1391" i="1"/>
  <c r="M1403" i="1"/>
  <c r="L1403" i="1"/>
  <c r="M1415" i="1"/>
  <c r="L1415" i="1"/>
  <c r="L1427" i="1"/>
  <c r="M1427" i="1"/>
  <c r="M1439" i="1"/>
  <c r="L1439" i="1"/>
  <c r="M1451" i="1"/>
  <c r="L1451" i="1"/>
  <c r="L1463" i="1"/>
  <c r="M1463" i="1"/>
  <c r="M1475" i="1"/>
  <c r="L1475" i="1"/>
  <c r="M1487" i="1"/>
  <c r="L1487" i="1"/>
  <c r="L1499" i="1"/>
  <c r="M1499" i="1"/>
  <c r="L1511" i="1"/>
  <c r="M1511" i="1"/>
  <c r="L1523" i="1"/>
  <c r="M1523" i="1"/>
  <c r="L1535" i="1"/>
  <c r="M1535" i="1"/>
  <c r="L1547" i="1"/>
  <c r="M1547" i="1"/>
  <c r="L1559" i="1"/>
  <c r="M1559" i="1"/>
  <c r="L1571" i="1"/>
  <c r="M1571" i="1"/>
  <c r="L1583" i="1"/>
  <c r="M1583" i="1"/>
  <c r="L1595" i="1"/>
  <c r="M1595" i="1"/>
  <c r="L1607" i="1"/>
  <c r="M1607" i="1"/>
  <c r="L1619" i="1"/>
  <c r="M1619" i="1"/>
  <c r="L1631" i="1"/>
  <c r="M1631" i="1"/>
  <c r="L1643" i="1"/>
  <c r="M1643" i="1"/>
  <c r="L1655" i="1"/>
  <c r="M1655" i="1"/>
  <c r="L1667" i="1"/>
  <c r="M1667" i="1"/>
  <c r="L1679" i="1"/>
  <c r="M1679" i="1"/>
  <c r="L1691" i="1"/>
  <c r="M1691" i="1"/>
  <c r="L1703" i="1"/>
  <c r="M1703" i="1"/>
  <c r="L1715" i="1"/>
  <c r="M1715" i="1"/>
  <c r="L1727" i="1"/>
  <c r="M1727" i="1"/>
  <c r="L1739" i="1"/>
  <c r="M1739" i="1"/>
  <c r="L1751" i="1"/>
  <c r="M1751" i="1"/>
  <c r="L1763" i="1"/>
  <c r="M1763" i="1"/>
  <c r="L1775" i="1"/>
  <c r="M1775" i="1"/>
  <c r="L1787" i="1"/>
  <c r="M1787" i="1"/>
  <c r="L1799" i="1"/>
  <c r="M1799" i="1"/>
  <c r="L1811" i="1"/>
  <c r="M1811" i="1"/>
  <c r="L1823" i="1"/>
  <c r="M1823" i="1"/>
  <c r="L1835" i="1"/>
  <c r="M1835" i="1"/>
  <c r="L1847" i="1"/>
  <c r="M1847" i="1"/>
  <c r="L1859" i="1"/>
  <c r="M1859" i="1"/>
  <c r="L1871" i="1"/>
  <c r="M1871" i="1"/>
  <c r="L1883" i="1"/>
  <c r="M1883" i="1"/>
  <c r="L1895" i="1"/>
  <c r="M1895" i="1"/>
  <c r="L1907" i="1"/>
  <c r="M1907" i="1"/>
  <c r="L1919" i="1"/>
  <c r="M1919" i="1"/>
  <c r="L1931" i="1"/>
  <c r="M1931" i="1"/>
  <c r="L1943" i="1"/>
  <c r="M1943" i="1"/>
  <c r="L1955" i="1"/>
  <c r="M1955" i="1"/>
  <c r="L1967" i="1"/>
  <c r="M1967" i="1"/>
  <c r="L1979" i="1"/>
  <c r="M1979" i="1"/>
  <c r="L1991" i="1"/>
  <c r="M1991" i="1"/>
  <c r="L2003" i="1"/>
  <c r="M2003" i="1"/>
  <c r="L2015" i="1"/>
  <c r="M2015" i="1"/>
  <c r="L2027" i="1"/>
  <c r="M2027" i="1"/>
  <c r="L2039" i="1"/>
  <c r="M2039" i="1"/>
  <c r="L2051" i="1"/>
  <c r="M2051" i="1"/>
  <c r="L2063" i="1"/>
  <c r="M2063" i="1"/>
  <c r="L2075" i="1"/>
  <c r="M2075" i="1"/>
  <c r="L2087" i="1"/>
  <c r="M2087" i="1"/>
  <c r="L2099" i="1"/>
  <c r="M2099" i="1"/>
  <c r="L2111" i="1"/>
  <c r="M2111" i="1"/>
  <c r="L2123" i="1"/>
  <c r="M2123" i="1"/>
  <c r="L2135" i="1"/>
  <c r="M2135" i="1"/>
  <c r="L2147" i="1"/>
  <c r="M2147" i="1"/>
  <c r="L2159" i="1"/>
  <c r="M2159" i="1"/>
  <c r="L2171" i="1"/>
  <c r="M2171" i="1"/>
  <c r="L2183" i="1"/>
  <c r="M2183" i="1"/>
  <c r="L2195" i="1"/>
  <c r="M2195" i="1"/>
  <c r="L2207" i="1"/>
  <c r="M2207" i="1"/>
  <c r="L2219" i="1"/>
  <c r="M2219" i="1"/>
  <c r="L2231" i="1"/>
  <c r="M2231" i="1"/>
  <c r="L2243" i="1"/>
  <c r="M2243" i="1"/>
  <c r="L2255" i="1"/>
  <c r="M2255" i="1"/>
  <c r="L2267" i="1"/>
  <c r="M2267" i="1"/>
  <c r="L2279" i="1"/>
  <c r="M2279" i="1"/>
  <c r="L2291" i="1"/>
  <c r="M2291" i="1"/>
  <c r="L2303" i="1"/>
  <c r="M2303" i="1"/>
  <c r="L2315" i="1"/>
  <c r="M2315" i="1"/>
  <c r="L2327" i="1"/>
  <c r="M2327" i="1"/>
  <c r="L2339" i="1"/>
  <c r="M2339" i="1"/>
  <c r="L2351" i="1"/>
  <c r="M2351" i="1"/>
  <c r="L2363" i="1"/>
  <c r="M2363" i="1"/>
  <c r="L2375" i="1"/>
  <c r="M2375" i="1"/>
  <c r="L2387" i="1"/>
  <c r="M2387" i="1"/>
  <c r="L2399" i="1"/>
  <c r="M2399" i="1"/>
  <c r="L2411" i="1"/>
  <c r="M2411" i="1"/>
  <c r="M2423" i="1"/>
  <c r="L2423" i="1"/>
  <c r="M2435" i="1"/>
  <c r="L2435" i="1"/>
  <c r="M2447" i="1"/>
  <c r="L2447" i="1"/>
  <c r="M2459" i="1"/>
  <c r="L2459" i="1"/>
  <c r="M2471" i="1"/>
  <c r="L2471" i="1"/>
  <c r="L2483" i="1"/>
  <c r="M2483" i="1"/>
  <c r="M2495" i="1"/>
  <c r="L2495" i="1"/>
  <c r="M2507" i="1"/>
  <c r="L2507" i="1"/>
  <c r="M2519" i="1"/>
  <c r="L2519" i="1"/>
  <c r="M2531" i="1"/>
  <c r="L2531" i="1"/>
  <c r="L2543" i="1"/>
  <c r="M2543" i="1"/>
  <c r="M2555" i="1"/>
  <c r="L2555" i="1"/>
  <c r="M2567" i="1"/>
  <c r="L2567" i="1"/>
  <c r="L2579" i="1"/>
  <c r="M2579" i="1"/>
  <c r="M2591" i="1"/>
  <c r="L2591" i="1"/>
  <c r="M2603" i="1"/>
  <c r="L2603" i="1"/>
  <c r="L2615" i="1"/>
  <c r="M2615" i="1"/>
  <c r="M2627" i="1"/>
  <c r="L2627" i="1"/>
  <c r="L2639" i="1"/>
  <c r="M2639" i="1"/>
  <c r="M2651" i="1"/>
  <c r="L2651" i="1"/>
  <c r="L2663" i="1"/>
  <c r="M2663" i="1"/>
  <c r="M2675" i="1"/>
  <c r="L2675" i="1"/>
  <c r="M2687" i="1"/>
  <c r="L2687" i="1"/>
  <c r="L2699" i="1"/>
  <c r="M2699" i="1"/>
  <c r="M2711" i="1"/>
  <c r="L2711" i="1"/>
  <c r="M2723" i="1"/>
  <c r="L2723" i="1"/>
  <c r="L2735" i="1"/>
  <c r="M2735" i="1"/>
  <c r="M2747" i="1"/>
  <c r="L2747" i="1"/>
  <c r="L2759" i="1"/>
  <c r="M2759" i="1"/>
  <c r="L2771" i="1"/>
  <c r="M2771" i="1"/>
  <c r="M2783" i="1"/>
  <c r="L2783" i="1"/>
  <c r="M2795" i="1"/>
  <c r="L2795" i="1"/>
  <c r="L2807" i="1"/>
  <c r="M2807" i="1"/>
  <c r="L2819" i="1"/>
  <c r="M2819" i="1"/>
  <c r="M2831" i="1"/>
  <c r="L2831" i="1"/>
  <c r="M2843" i="1"/>
  <c r="L2843" i="1"/>
  <c r="M2855" i="1"/>
  <c r="L2855" i="1"/>
  <c r="M2867" i="1"/>
  <c r="L2867" i="1"/>
  <c r="L2879" i="1"/>
  <c r="M2879" i="1"/>
  <c r="L2891" i="1"/>
  <c r="M2891" i="1"/>
  <c r="M2903" i="1"/>
  <c r="L2903" i="1"/>
  <c r="M2915" i="1"/>
  <c r="L2915" i="1"/>
  <c r="L2927" i="1"/>
  <c r="M2927" i="1"/>
  <c r="M2939" i="1"/>
  <c r="L2939" i="1"/>
  <c r="L2951" i="1"/>
  <c r="M2951" i="1"/>
  <c r="M2963" i="1"/>
  <c r="L2963" i="1"/>
  <c r="M2975" i="1"/>
  <c r="L2975" i="1"/>
  <c r="M2987" i="1"/>
  <c r="L2987" i="1"/>
  <c r="M2999" i="1"/>
  <c r="L2999" i="1"/>
  <c r="L3011" i="1"/>
  <c r="M3011" i="1"/>
  <c r="M3023" i="1"/>
  <c r="L3023" i="1"/>
  <c r="L3035" i="1"/>
  <c r="M3035" i="1"/>
  <c r="M3047" i="1"/>
  <c r="L3047" i="1"/>
  <c r="M3059" i="1"/>
  <c r="L3059" i="1"/>
  <c r="M3071" i="1"/>
  <c r="L3071" i="1"/>
  <c r="L3083" i="1"/>
  <c r="M3083" i="1"/>
  <c r="L3095" i="1"/>
  <c r="M3095" i="1"/>
  <c r="L3107" i="1"/>
  <c r="M3107" i="1"/>
  <c r="M3119" i="1"/>
  <c r="L3119" i="1"/>
  <c r="L3131" i="1"/>
  <c r="M3131" i="1"/>
  <c r="M3143" i="1"/>
  <c r="L3143" i="1"/>
  <c r="L3155" i="1"/>
  <c r="M3155" i="1"/>
  <c r="M3167" i="1"/>
  <c r="L3167" i="1"/>
  <c r="M3179" i="1"/>
  <c r="L3179" i="1"/>
  <c r="L3191" i="1"/>
  <c r="M3191" i="1"/>
  <c r="M3203" i="1"/>
  <c r="L3203" i="1"/>
  <c r="M3215" i="1"/>
  <c r="L3215" i="1"/>
  <c r="L3227" i="1"/>
  <c r="M3227" i="1"/>
  <c r="M3239" i="1"/>
  <c r="L3239" i="1"/>
  <c r="M3251" i="1"/>
  <c r="L3251" i="1"/>
  <c r="M3263" i="1"/>
  <c r="L3263" i="1"/>
  <c r="L3275" i="1"/>
  <c r="M3275" i="1"/>
  <c r="L3287" i="1"/>
  <c r="M3287" i="1"/>
  <c r="M3299" i="1"/>
  <c r="L3299" i="1"/>
  <c r="M3311" i="1"/>
  <c r="L3311" i="1"/>
  <c r="M3323" i="1"/>
  <c r="L3323" i="1"/>
  <c r="L3335" i="1"/>
  <c r="M3335" i="1"/>
  <c r="M12" i="1"/>
  <c r="L12" i="1"/>
  <c r="L48" i="1"/>
  <c r="M48" i="1"/>
  <c r="M60" i="1"/>
  <c r="L60" i="1"/>
  <c r="L72" i="1"/>
  <c r="M72" i="1"/>
  <c r="M84" i="1"/>
  <c r="L84" i="1"/>
  <c r="L96" i="1"/>
  <c r="M96" i="1"/>
  <c r="M108" i="1"/>
  <c r="L108" i="1"/>
  <c r="L144" i="1"/>
  <c r="M144" i="1"/>
  <c r="M156" i="1"/>
  <c r="L156" i="1"/>
  <c r="L168" i="1"/>
  <c r="M168" i="1"/>
  <c r="M180" i="1"/>
  <c r="L180" i="1"/>
  <c r="L192" i="1"/>
  <c r="M192" i="1"/>
  <c r="L228" i="1"/>
  <c r="M228" i="1"/>
  <c r="M240" i="1"/>
  <c r="L240" i="1"/>
  <c r="L252" i="1"/>
  <c r="M252" i="1"/>
  <c r="M288" i="1"/>
  <c r="L288" i="1"/>
  <c r="M300" i="1"/>
  <c r="L300" i="1"/>
  <c r="M312" i="1"/>
  <c r="L312" i="1"/>
  <c r="L324" i="1"/>
  <c r="M324" i="1"/>
  <c r="L336" i="1"/>
  <c r="M336" i="1"/>
  <c r="L360" i="1"/>
  <c r="M360" i="1"/>
  <c r="M384" i="1"/>
  <c r="L384" i="1"/>
  <c r="L396" i="1"/>
  <c r="M396" i="1"/>
  <c r="M420" i="1"/>
  <c r="L420" i="1"/>
  <c r="M432" i="1"/>
  <c r="L432" i="1"/>
  <c r="M444" i="1"/>
  <c r="L444" i="1"/>
  <c r="M456" i="1"/>
  <c r="L456" i="1"/>
  <c r="M480" i="1"/>
  <c r="L480" i="1"/>
  <c r="M492" i="1"/>
  <c r="L492" i="1"/>
  <c r="M504" i="1"/>
  <c r="L504" i="1"/>
  <c r="M528" i="1"/>
  <c r="L528" i="1"/>
  <c r="M540" i="1"/>
  <c r="L540" i="1"/>
  <c r="M552" i="1"/>
  <c r="L552" i="1"/>
  <c r="M564" i="1"/>
  <c r="L564" i="1"/>
  <c r="M576" i="1"/>
  <c r="L576" i="1"/>
  <c r="M588" i="1"/>
  <c r="L588" i="1"/>
  <c r="M600" i="1"/>
  <c r="L600" i="1"/>
  <c r="M612" i="1"/>
  <c r="L612" i="1"/>
  <c r="M624" i="1"/>
  <c r="L624" i="1"/>
  <c r="M636" i="1"/>
  <c r="L636" i="1"/>
  <c r="M648" i="1"/>
  <c r="L648" i="1"/>
  <c r="M660" i="1"/>
  <c r="L660" i="1"/>
  <c r="M672" i="1"/>
  <c r="L672" i="1"/>
  <c r="M684" i="1"/>
  <c r="L684" i="1"/>
  <c r="M696" i="1"/>
  <c r="L696" i="1"/>
  <c r="M708" i="1"/>
  <c r="L708" i="1"/>
  <c r="M720" i="1"/>
  <c r="L720" i="1"/>
  <c r="M732" i="1"/>
  <c r="L732" i="1"/>
  <c r="M744" i="1"/>
  <c r="L744" i="1"/>
  <c r="M756" i="1"/>
  <c r="L756" i="1"/>
  <c r="M768" i="1"/>
  <c r="L768" i="1"/>
  <c r="M780" i="1"/>
  <c r="L780" i="1"/>
  <c r="M792" i="1"/>
  <c r="L792" i="1"/>
  <c r="M804" i="1"/>
  <c r="L804" i="1"/>
  <c r="M816" i="1"/>
  <c r="L816" i="1"/>
  <c r="M840" i="1"/>
  <c r="L840" i="1"/>
  <c r="M852" i="1"/>
  <c r="L852" i="1"/>
  <c r="M864" i="1"/>
  <c r="L864" i="1"/>
  <c r="M876" i="1"/>
  <c r="L876" i="1"/>
  <c r="M888" i="1"/>
  <c r="L888" i="1"/>
  <c r="M900" i="1"/>
  <c r="L900" i="1"/>
  <c r="M912" i="1"/>
  <c r="L912" i="1"/>
  <c r="M924" i="1"/>
  <c r="L924" i="1"/>
  <c r="M936" i="1"/>
  <c r="L936" i="1"/>
  <c r="M948" i="1"/>
  <c r="L948" i="1"/>
  <c r="M960" i="1"/>
  <c r="L960" i="1"/>
  <c r="M972" i="1"/>
  <c r="L972" i="1"/>
  <c r="M984" i="1"/>
  <c r="L984" i="1"/>
  <c r="M996" i="1"/>
  <c r="L996" i="1"/>
  <c r="M1008" i="1"/>
  <c r="L1008" i="1"/>
  <c r="M1020" i="1"/>
  <c r="L1020" i="1"/>
  <c r="M1032" i="1"/>
  <c r="L1032" i="1"/>
  <c r="M1044" i="1"/>
  <c r="L1044" i="1"/>
  <c r="M1056" i="1"/>
  <c r="L1056" i="1"/>
  <c r="M1068" i="1"/>
  <c r="L1068" i="1"/>
  <c r="M1080" i="1"/>
  <c r="L1080" i="1"/>
  <c r="M1092" i="1"/>
  <c r="L1092" i="1"/>
  <c r="M1104" i="1"/>
  <c r="L1104" i="1"/>
  <c r="M1116" i="1"/>
  <c r="L1116" i="1"/>
  <c r="M1128" i="1"/>
  <c r="L1128" i="1"/>
  <c r="M1140" i="1"/>
  <c r="L1140" i="1"/>
  <c r="M1152" i="1"/>
  <c r="L1152" i="1"/>
  <c r="M1164" i="1"/>
  <c r="L1164" i="1"/>
  <c r="M1176" i="1"/>
  <c r="L1176" i="1"/>
  <c r="M1188" i="1"/>
  <c r="L1188" i="1"/>
  <c r="M1200" i="1"/>
  <c r="L1200" i="1"/>
  <c r="M1212" i="1"/>
  <c r="L1212" i="1"/>
  <c r="M1224" i="1"/>
  <c r="L1224" i="1"/>
  <c r="M1236" i="1"/>
  <c r="L1236" i="1"/>
  <c r="M1248" i="1"/>
  <c r="L1248" i="1"/>
  <c r="M1260" i="1"/>
  <c r="L1260" i="1"/>
  <c r="M1272" i="1"/>
  <c r="L1272" i="1"/>
  <c r="M1284" i="1"/>
  <c r="L1284" i="1"/>
  <c r="M1296" i="1"/>
  <c r="L1296" i="1"/>
  <c r="M1308" i="1"/>
  <c r="L1308" i="1"/>
  <c r="M1320" i="1"/>
  <c r="L1320" i="1"/>
  <c r="M1332" i="1"/>
  <c r="L1332" i="1"/>
  <c r="M1344" i="1"/>
  <c r="L1344" i="1"/>
  <c r="M1356" i="1"/>
  <c r="L1356" i="1"/>
  <c r="M1368" i="1"/>
  <c r="L1368" i="1"/>
  <c r="M1380" i="1"/>
  <c r="L1380" i="1"/>
  <c r="M1392" i="1"/>
  <c r="L1392" i="1"/>
  <c r="M1404" i="1"/>
  <c r="L1404" i="1"/>
  <c r="M1416" i="1"/>
  <c r="L1416" i="1"/>
  <c r="M1428" i="1"/>
  <c r="L1428" i="1"/>
  <c r="M1440" i="1"/>
  <c r="L1440" i="1"/>
  <c r="M1452" i="1"/>
  <c r="L1452" i="1"/>
  <c r="M1476" i="1"/>
  <c r="L1476" i="1"/>
  <c r="M1488" i="1"/>
  <c r="L1488" i="1"/>
  <c r="M1500" i="1"/>
  <c r="L1500" i="1"/>
  <c r="M1512" i="1"/>
  <c r="L1512" i="1"/>
  <c r="M1524" i="1"/>
  <c r="L1524" i="1"/>
  <c r="M1536" i="1"/>
  <c r="L1536" i="1"/>
  <c r="M1548" i="1"/>
  <c r="L1548" i="1"/>
  <c r="M1560" i="1"/>
  <c r="L1560" i="1"/>
  <c r="M1572" i="1"/>
  <c r="L1572" i="1"/>
  <c r="M1584" i="1"/>
  <c r="L1584" i="1"/>
  <c r="M1596" i="1"/>
  <c r="L1596" i="1"/>
  <c r="M1608" i="1"/>
  <c r="L1608" i="1"/>
  <c r="M1620" i="1"/>
  <c r="L1620" i="1"/>
  <c r="M1632" i="1"/>
  <c r="L1632" i="1"/>
  <c r="M1644" i="1"/>
  <c r="L1644" i="1"/>
  <c r="M1656" i="1"/>
  <c r="L1656" i="1"/>
  <c r="M1668" i="1"/>
  <c r="L1668" i="1"/>
  <c r="M1680" i="1"/>
  <c r="L1680" i="1"/>
  <c r="M1692" i="1"/>
  <c r="L1692" i="1"/>
  <c r="M1704" i="1"/>
  <c r="L1704" i="1"/>
  <c r="M1716" i="1"/>
  <c r="L1716" i="1"/>
  <c r="M1728" i="1"/>
  <c r="L1728" i="1"/>
  <c r="M1740" i="1"/>
  <c r="L1740" i="1"/>
  <c r="M1752" i="1"/>
  <c r="L1752" i="1"/>
  <c r="M1764" i="1"/>
  <c r="L1764" i="1"/>
  <c r="M1776" i="1"/>
  <c r="L1776" i="1"/>
  <c r="M1788" i="1"/>
  <c r="L1788" i="1"/>
  <c r="M1800" i="1"/>
  <c r="L1800" i="1"/>
  <c r="M1812" i="1"/>
  <c r="L1812" i="1"/>
  <c r="M1824" i="1"/>
  <c r="L1824" i="1"/>
  <c r="M1836" i="1"/>
  <c r="L1836" i="1"/>
  <c r="M1848" i="1"/>
  <c r="L1848" i="1"/>
  <c r="M1860" i="1"/>
  <c r="L1860" i="1"/>
  <c r="M1872" i="1"/>
  <c r="L1872" i="1"/>
  <c r="M1884" i="1"/>
  <c r="L1884" i="1"/>
  <c r="M1896" i="1"/>
  <c r="L1896" i="1"/>
  <c r="M1908" i="1"/>
  <c r="L1908" i="1"/>
  <c r="L1920" i="1"/>
  <c r="M1920" i="1"/>
  <c r="M1932" i="1"/>
  <c r="L1932" i="1"/>
  <c r="M1944" i="1"/>
  <c r="L1944" i="1"/>
  <c r="M1956" i="1"/>
  <c r="L1956" i="1"/>
  <c r="L1968" i="1"/>
  <c r="M1968" i="1"/>
  <c r="M1980" i="1"/>
  <c r="L1980" i="1"/>
  <c r="L1992" i="1"/>
  <c r="M1992" i="1"/>
  <c r="M2016" i="1"/>
  <c r="L2016" i="1"/>
  <c r="M2028" i="1"/>
  <c r="L2028" i="1"/>
  <c r="M2040" i="1"/>
  <c r="L2040" i="1"/>
  <c r="M2052" i="1"/>
  <c r="L2052" i="1"/>
  <c r="L2064" i="1"/>
  <c r="M2064" i="1"/>
  <c r="L2076" i="1"/>
  <c r="M2076" i="1"/>
  <c r="L2088" i="1"/>
  <c r="M2088" i="1"/>
  <c r="M2100" i="1"/>
  <c r="L2100" i="1"/>
  <c r="L2112" i="1"/>
  <c r="M2112" i="1"/>
  <c r="M2124" i="1"/>
  <c r="L2124" i="1"/>
  <c r="M2136" i="1"/>
  <c r="L2136" i="1"/>
  <c r="L2148" i="1"/>
  <c r="M2148" i="1"/>
  <c r="L2172" i="1"/>
  <c r="M2172" i="1"/>
  <c r="L2184" i="1"/>
  <c r="M2184" i="1"/>
  <c r="L2196" i="1"/>
  <c r="M2196" i="1"/>
  <c r="M2208" i="1"/>
  <c r="L2208" i="1"/>
  <c r="M2220" i="1"/>
  <c r="L2220" i="1"/>
  <c r="M2232" i="1"/>
  <c r="L2232" i="1"/>
  <c r="M2256" i="1"/>
  <c r="L2256" i="1"/>
  <c r="M2268" i="1"/>
  <c r="L2268" i="1"/>
  <c r="M2280" i="1"/>
  <c r="L2280" i="1"/>
  <c r="L2292" i="1"/>
  <c r="M2292" i="1"/>
  <c r="L2304" i="1"/>
  <c r="M2304" i="1"/>
  <c r="M2316" i="1"/>
  <c r="L2316" i="1"/>
  <c r="M2328" i="1"/>
  <c r="L2328" i="1"/>
  <c r="L2340" i="1"/>
  <c r="M2340" i="1"/>
  <c r="M2352" i="1"/>
  <c r="L2352" i="1"/>
  <c r="M2364" i="1"/>
  <c r="L2364" i="1"/>
  <c r="M2376" i="1"/>
  <c r="L2376" i="1"/>
  <c r="M2388" i="1"/>
  <c r="L2388" i="1"/>
  <c r="M2400" i="1"/>
  <c r="L2400" i="1"/>
  <c r="M2412" i="1"/>
  <c r="L2412" i="1"/>
  <c r="L2424" i="1"/>
  <c r="M2424" i="1"/>
  <c r="M2436" i="1"/>
  <c r="L2436" i="1"/>
  <c r="M2448" i="1"/>
  <c r="L2448" i="1"/>
  <c r="M2460" i="1"/>
  <c r="L2460" i="1"/>
  <c r="M2472" i="1"/>
  <c r="L2472" i="1"/>
  <c r="L2484" i="1"/>
  <c r="M2484" i="1"/>
  <c r="L2496" i="1"/>
  <c r="M2496" i="1"/>
  <c r="M2508" i="1"/>
  <c r="L2508" i="1"/>
  <c r="M2520" i="1"/>
  <c r="L2520" i="1"/>
  <c r="M2532" i="1"/>
  <c r="L2532" i="1"/>
  <c r="M2544" i="1"/>
  <c r="L2544" i="1"/>
  <c r="M2568" i="1"/>
  <c r="L2568" i="1"/>
  <c r="M2580" i="1"/>
  <c r="L2580" i="1"/>
  <c r="M2592" i="1"/>
  <c r="L2592" i="1"/>
  <c r="M2604" i="1"/>
  <c r="L2604" i="1"/>
  <c r="M2616" i="1"/>
  <c r="L2616" i="1"/>
  <c r="L2628" i="1"/>
  <c r="M2628" i="1"/>
  <c r="M2640" i="1"/>
  <c r="L2640" i="1"/>
  <c r="L2652" i="1"/>
  <c r="M2652" i="1"/>
  <c r="M2664" i="1"/>
  <c r="L2664" i="1"/>
  <c r="L2676" i="1"/>
  <c r="M2676" i="1"/>
  <c r="L2688" i="1"/>
  <c r="M2688" i="1"/>
  <c r="M2700" i="1"/>
  <c r="L2700" i="1"/>
  <c r="M2712" i="1"/>
  <c r="L2712" i="1"/>
  <c r="M2724" i="1"/>
  <c r="L2724" i="1"/>
  <c r="M2736" i="1"/>
  <c r="L2736" i="1"/>
  <c r="L2748" i="1"/>
  <c r="M2748" i="1"/>
  <c r="L2760" i="1"/>
  <c r="M2760" i="1"/>
  <c r="M2772" i="1"/>
  <c r="L2772" i="1"/>
  <c r="L2784" i="1"/>
  <c r="M2784" i="1"/>
  <c r="L2796" i="1"/>
  <c r="M2796" i="1"/>
  <c r="M2808" i="1"/>
  <c r="L2808" i="1"/>
  <c r="L2820" i="1"/>
  <c r="M2820" i="1"/>
  <c r="M2832" i="1"/>
  <c r="L2832" i="1"/>
  <c r="M2844" i="1"/>
  <c r="L2844" i="1"/>
  <c r="M2856" i="1"/>
  <c r="L2856" i="1"/>
  <c r="L2868" i="1"/>
  <c r="M2868" i="1"/>
  <c r="M2880" i="1"/>
  <c r="L2880" i="1"/>
  <c r="L2892" i="1"/>
  <c r="M2892" i="1"/>
  <c r="L2904" i="1"/>
  <c r="M2904" i="1"/>
  <c r="L2916" i="1"/>
  <c r="M2916" i="1"/>
  <c r="L2928" i="1"/>
  <c r="M2928" i="1"/>
  <c r="M2940" i="1"/>
  <c r="L2940" i="1"/>
  <c r="M2952" i="1"/>
  <c r="L2952" i="1"/>
  <c r="L2964" i="1"/>
  <c r="M2964" i="1"/>
  <c r="M2976" i="1"/>
  <c r="L2976" i="1"/>
  <c r="M2988" i="1"/>
  <c r="L2988" i="1"/>
  <c r="M3000" i="1"/>
  <c r="L3000" i="1"/>
  <c r="M3012" i="1"/>
  <c r="L3012" i="1"/>
  <c r="M3024" i="1"/>
  <c r="L3024" i="1"/>
  <c r="L3036" i="1"/>
  <c r="M3036" i="1"/>
  <c r="M3048" i="1"/>
  <c r="L3048" i="1"/>
  <c r="M3060" i="1"/>
  <c r="L3060" i="1"/>
  <c r="M3072" i="1"/>
  <c r="L3072" i="1"/>
  <c r="L3084" i="1"/>
  <c r="M3084" i="1"/>
  <c r="L3096" i="1"/>
  <c r="M3096" i="1"/>
  <c r="M3108" i="1"/>
  <c r="L3108" i="1"/>
  <c r="M3120" i="1"/>
  <c r="L3120" i="1"/>
  <c r="L3132" i="1"/>
  <c r="M3132" i="1"/>
  <c r="L3144" i="1"/>
  <c r="M3144" i="1"/>
  <c r="L3156" i="1"/>
  <c r="M3156" i="1"/>
  <c r="L3168" i="1"/>
  <c r="M3168" i="1"/>
  <c r="L3180" i="1"/>
  <c r="M3180" i="1"/>
  <c r="M3192" i="1"/>
  <c r="L3192" i="1"/>
  <c r="M3204" i="1"/>
  <c r="L3204" i="1"/>
  <c r="M3216" i="1"/>
  <c r="L3216" i="1"/>
  <c r="M3228" i="1"/>
  <c r="L3228" i="1"/>
  <c r="L3240" i="1"/>
  <c r="M3240" i="1"/>
  <c r="M3252" i="1"/>
  <c r="L3252" i="1"/>
  <c r="L3264" i="1"/>
  <c r="M3264" i="1"/>
  <c r="M3276" i="1"/>
  <c r="L3276" i="1"/>
  <c r="L3288" i="1"/>
  <c r="M3288" i="1"/>
  <c r="M3300" i="1"/>
  <c r="L3300" i="1"/>
  <c r="M3312" i="1"/>
  <c r="L3312" i="1"/>
  <c r="M3324" i="1"/>
  <c r="L3324" i="1"/>
  <c r="M3336" i="1"/>
  <c r="L3336" i="1"/>
  <c r="M3348" i="1"/>
  <c r="L3348" i="1"/>
  <c r="M3360" i="1"/>
  <c r="L3360" i="1"/>
  <c r="M3372" i="1"/>
  <c r="L3372" i="1"/>
  <c r="L3384" i="1"/>
  <c r="M3384" i="1"/>
  <c r="M3396" i="1"/>
  <c r="L3396" i="1"/>
  <c r="M3408" i="1"/>
  <c r="L3408" i="1"/>
  <c r="M3420" i="1"/>
  <c r="L3420" i="1"/>
  <c r="M3432" i="1"/>
  <c r="L3432" i="1"/>
  <c r="M3444" i="1"/>
  <c r="L3444" i="1"/>
  <c r="M3456" i="1"/>
  <c r="L3456" i="1"/>
  <c r="M3468" i="1"/>
  <c r="L3468" i="1"/>
  <c r="M3480" i="1"/>
  <c r="L3480" i="1"/>
  <c r="M3492" i="1"/>
  <c r="L3492" i="1"/>
  <c r="M3504" i="1"/>
  <c r="L3504" i="1"/>
  <c r="M3516" i="1"/>
  <c r="L3516" i="1"/>
  <c r="M3528" i="1"/>
  <c r="L3528" i="1"/>
  <c r="L13" i="1"/>
  <c r="M13" i="1"/>
  <c r="L25" i="1"/>
  <c r="M25" i="1"/>
  <c r="L37" i="1"/>
  <c r="M37" i="1"/>
  <c r="L49" i="1"/>
  <c r="M49" i="1"/>
  <c r="L61" i="1"/>
  <c r="M61" i="1"/>
  <c r="L73" i="1"/>
  <c r="M73" i="1"/>
  <c r="L85" i="1"/>
  <c r="M85" i="1"/>
  <c r="L97" i="1"/>
  <c r="M97" i="1"/>
  <c r="L109" i="1"/>
  <c r="M109" i="1"/>
  <c r="L121" i="1"/>
  <c r="M121" i="1"/>
  <c r="L133" i="1"/>
  <c r="M133" i="1"/>
  <c r="L145" i="1"/>
  <c r="M145" i="1"/>
  <c r="L157" i="1"/>
  <c r="M157" i="1"/>
  <c r="L169" i="1"/>
  <c r="M169" i="1"/>
  <c r="L181" i="1"/>
  <c r="M181" i="1"/>
  <c r="M193" i="1"/>
  <c r="L193" i="1"/>
  <c r="M205" i="1"/>
  <c r="L205" i="1"/>
  <c r="M217" i="1"/>
  <c r="L217" i="1"/>
  <c r="M229" i="1"/>
  <c r="L229" i="1"/>
  <c r="M241" i="1"/>
  <c r="L241" i="1"/>
  <c r="M253" i="1"/>
  <c r="L253" i="1"/>
  <c r="M265" i="1"/>
  <c r="L265" i="1"/>
  <c r="M289" i="1"/>
  <c r="L289" i="1"/>
  <c r="M301" i="1"/>
  <c r="L301" i="1"/>
  <c r="M325" i="1"/>
  <c r="L325" i="1"/>
  <c r="M337" i="1"/>
  <c r="L337" i="1"/>
  <c r="M361" i="1"/>
  <c r="L361" i="1"/>
  <c r="M373" i="1"/>
  <c r="L373" i="1"/>
  <c r="M385" i="1"/>
  <c r="L385" i="1"/>
  <c r="M397" i="1"/>
  <c r="L397" i="1"/>
  <c r="M409" i="1"/>
  <c r="L409" i="1"/>
  <c r="M421" i="1"/>
  <c r="L421" i="1"/>
  <c r="M433" i="1"/>
  <c r="L433" i="1"/>
  <c r="M445" i="1"/>
  <c r="L445" i="1"/>
  <c r="M457" i="1"/>
  <c r="L457" i="1"/>
  <c r="M469" i="1"/>
  <c r="L469" i="1"/>
  <c r="M481" i="1"/>
  <c r="L481" i="1"/>
  <c r="M493" i="1"/>
  <c r="L493" i="1"/>
  <c r="M505" i="1"/>
  <c r="L505" i="1"/>
  <c r="M517" i="1"/>
  <c r="L517" i="1"/>
  <c r="M529" i="1"/>
  <c r="L529" i="1"/>
  <c r="M553" i="1"/>
  <c r="L553" i="1"/>
  <c r="M565" i="1"/>
  <c r="L565" i="1"/>
  <c r="M577" i="1"/>
  <c r="L577" i="1"/>
  <c r="M589" i="1"/>
  <c r="L589" i="1"/>
  <c r="M601" i="1"/>
  <c r="L601" i="1"/>
  <c r="M625" i="1"/>
  <c r="L625" i="1"/>
  <c r="M637" i="1"/>
  <c r="L637" i="1"/>
  <c r="M649" i="1"/>
  <c r="L649" i="1"/>
  <c r="M661" i="1"/>
  <c r="L661" i="1"/>
  <c r="M673" i="1"/>
  <c r="L673" i="1"/>
  <c r="M697" i="1"/>
  <c r="L697" i="1"/>
  <c r="M709" i="1"/>
  <c r="L709" i="1"/>
  <c r="M721" i="1"/>
  <c r="L721" i="1"/>
  <c r="M733" i="1"/>
  <c r="L733" i="1"/>
  <c r="M745" i="1"/>
  <c r="L745" i="1"/>
  <c r="M757" i="1"/>
  <c r="L757" i="1"/>
  <c r="M769" i="1"/>
  <c r="L769" i="1"/>
  <c r="M781" i="1"/>
  <c r="L781" i="1"/>
  <c r="M793" i="1"/>
  <c r="L793" i="1"/>
  <c r="M805" i="1"/>
  <c r="L805" i="1"/>
  <c r="M817" i="1"/>
  <c r="L817" i="1"/>
  <c r="M841" i="1"/>
  <c r="L841" i="1"/>
  <c r="M853" i="1"/>
  <c r="L853" i="1"/>
  <c r="M865" i="1"/>
  <c r="L865" i="1"/>
  <c r="M877" i="1"/>
  <c r="L877" i="1"/>
  <c r="M889" i="1"/>
  <c r="L889" i="1"/>
  <c r="M901" i="1"/>
  <c r="L901" i="1"/>
  <c r="M913" i="1"/>
  <c r="L913" i="1"/>
  <c r="M937" i="1"/>
  <c r="L937" i="1"/>
  <c r="M949" i="1"/>
  <c r="L949" i="1"/>
  <c r="M961" i="1"/>
  <c r="L961" i="1"/>
  <c r="M973" i="1"/>
  <c r="L973" i="1"/>
  <c r="M985" i="1"/>
  <c r="L985" i="1"/>
  <c r="M1009" i="1"/>
  <c r="L1009" i="1"/>
  <c r="M1021" i="1"/>
  <c r="L1021" i="1"/>
  <c r="M1033" i="1"/>
  <c r="L1033" i="1"/>
  <c r="M1045" i="1"/>
  <c r="L1045" i="1"/>
  <c r="M1057" i="1"/>
  <c r="L1057" i="1"/>
  <c r="M1081" i="1"/>
  <c r="L1081" i="1"/>
  <c r="M1093" i="1"/>
  <c r="L1093" i="1"/>
  <c r="M1105" i="1"/>
  <c r="L1105" i="1"/>
  <c r="M1117" i="1"/>
  <c r="L1117" i="1"/>
  <c r="M1129" i="1"/>
  <c r="L1129" i="1"/>
  <c r="L1141" i="1"/>
  <c r="M1141" i="1"/>
  <c r="L1153" i="1"/>
  <c r="M1153" i="1"/>
  <c r="M1165" i="1"/>
  <c r="L1165" i="1"/>
  <c r="L1177" i="1"/>
  <c r="M1177" i="1"/>
  <c r="M1201" i="1"/>
  <c r="L1201" i="1"/>
  <c r="L1213" i="1"/>
  <c r="M1213" i="1"/>
  <c r="M1237" i="1"/>
  <c r="L1237" i="1"/>
  <c r="M1249" i="1"/>
  <c r="L1249" i="1"/>
  <c r="M1261" i="1"/>
  <c r="L1261" i="1"/>
  <c r="M1273" i="1"/>
  <c r="L1273" i="1"/>
  <c r="L1285" i="1"/>
  <c r="M1285" i="1"/>
  <c r="M1297" i="1"/>
  <c r="L1297" i="1"/>
  <c r="M1309" i="1"/>
  <c r="L1309" i="1"/>
  <c r="L1321" i="1"/>
  <c r="M1321" i="1"/>
  <c r="L1333" i="1"/>
  <c r="M1333" i="1"/>
  <c r="M1345" i="1"/>
  <c r="L1345" i="1"/>
  <c r="L1357" i="1"/>
  <c r="M1357" i="1"/>
  <c r="M1369" i="1"/>
  <c r="L1369" i="1"/>
  <c r="M1381" i="1"/>
  <c r="L1381" i="1"/>
  <c r="M1393" i="1"/>
  <c r="L1393" i="1"/>
  <c r="M1405" i="1"/>
  <c r="L1405" i="1"/>
  <c r="M1417" i="1"/>
  <c r="L1417" i="1"/>
  <c r="L1429" i="1"/>
  <c r="M1429" i="1"/>
  <c r="L1441" i="1"/>
  <c r="M1441" i="1"/>
  <c r="M1453" i="1"/>
  <c r="L1453" i="1"/>
  <c r="L1465" i="1"/>
  <c r="M1465" i="1"/>
  <c r="L1477" i="1"/>
  <c r="M1477" i="1"/>
  <c r="M1489" i="1"/>
  <c r="L1489" i="1"/>
  <c r="L1501" i="1"/>
  <c r="M1501" i="1"/>
  <c r="L1513" i="1"/>
  <c r="M1513" i="1"/>
  <c r="M1525" i="1"/>
  <c r="L1525" i="1"/>
  <c r="M1537" i="1"/>
  <c r="L1537" i="1"/>
  <c r="L1561" i="1"/>
  <c r="M1561" i="1"/>
  <c r="M1573" i="1"/>
  <c r="L1573" i="1"/>
  <c r="M1585" i="1"/>
  <c r="L1585" i="1"/>
  <c r="M1597" i="1"/>
  <c r="L1597" i="1"/>
  <c r="L1609" i="1"/>
  <c r="M1609" i="1"/>
  <c r="M1621" i="1"/>
  <c r="L1621" i="1"/>
  <c r="M1633" i="1"/>
  <c r="L1633" i="1"/>
  <c r="M1645" i="1"/>
  <c r="L1645" i="1"/>
  <c r="M1669" i="1"/>
  <c r="L1669" i="1"/>
  <c r="M1681" i="1"/>
  <c r="L1681" i="1"/>
  <c r="M1693" i="1"/>
  <c r="L1693" i="1"/>
  <c r="L1705" i="1"/>
  <c r="M1705" i="1"/>
  <c r="M1717" i="1"/>
  <c r="L1717" i="1"/>
  <c r="L1729" i="1"/>
  <c r="M1729" i="1"/>
  <c r="M1741" i="1"/>
  <c r="L1741" i="1"/>
  <c r="L1753" i="1"/>
  <c r="M1753" i="1"/>
  <c r="M1765" i="1"/>
  <c r="L1765" i="1"/>
  <c r="M1777" i="1"/>
  <c r="L1777" i="1"/>
  <c r="M1789" i="1"/>
  <c r="L1789" i="1"/>
  <c r="L1801" i="1"/>
  <c r="M1801" i="1"/>
  <c r="M1813" i="1"/>
  <c r="L1813" i="1"/>
  <c r="M1837" i="1"/>
  <c r="L1837" i="1"/>
  <c r="L1849" i="1"/>
  <c r="M1849" i="1"/>
  <c r="M1861" i="1"/>
  <c r="L1861" i="1"/>
  <c r="M1885" i="1"/>
  <c r="L1885" i="1"/>
  <c r="L1897" i="1"/>
  <c r="M1897" i="1"/>
  <c r="M1909" i="1"/>
  <c r="L1909" i="1"/>
  <c r="L1921" i="1"/>
  <c r="M1921" i="1"/>
  <c r="M1933" i="1"/>
  <c r="L1933" i="1"/>
  <c r="L1945" i="1"/>
  <c r="M1945" i="1"/>
  <c r="L1957" i="1"/>
  <c r="M1957" i="1"/>
  <c r="M1969" i="1"/>
  <c r="L1969" i="1"/>
  <c r="L1981" i="1"/>
  <c r="M1981" i="1"/>
  <c r="L1993" i="1"/>
  <c r="M1993" i="1"/>
  <c r="L2005" i="1"/>
  <c r="M2005" i="1"/>
  <c r="L2017" i="1"/>
  <c r="M2017" i="1"/>
  <c r="L2029" i="1"/>
  <c r="M2029" i="1"/>
  <c r="L2041" i="1"/>
  <c r="M2041" i="1"/>
  <c r="L2053" i="1"/>
  <c r="M2053" i="1"/>
  <c r="L2065" i="1"/>
  <c r="M2065" i="1"/>
  <c r="M2077" i="1"/>
  <c r="L2077" i="1"/>
  <c r="L2089" i="1"/>
  <c r="M2089" i="1"/>
  <c r="L2101" i="1"/>
  <c r="M2101" i="1"/>
  <c r="M2113" i="1"/>
  <c r="L2113" i="1"/>
  <c r="M2125" i="1"/>
  <c r="L2125" i="1"/>
  <c r="M2137" i="1"/>
  <c r="L2137" i="1"/>
  <c r="M2149" i="1"/>
  <c r="L2149" i="1"/>
  <c r="M2161" i="1"/>
  <c r="L2161" i="1"/>
  <c r="M2173" i="1"/>
  <c r="L2173" i="1"/>
  <c r="M2185" i="1"/>
  <c r="L2185" i="1"/>
  <c r="M2197" i="1"/>
  <c r="L2197" i="1"/>
  <c r="M2209" i="1"/>
  <c r="L2209" i="1"/>
  <c r="M2221" i="1"/>
  <c r="L2221" i="1"/>
  <c r="M2233" i="1"/>
  <c r="L2233" i="1"/>
  <c r="L2245" i="1"/>
  <c r="M2245" i="1"/>
  <c r="L2257" i="1"/>
  <c r="M2257" i="1"/>
  <c r="M2269" i="1"/>
  <c r="L2269" i="1"/>
  <c r="M2281" i="1"/>
  <c r="L2281" i="1"/>
  <c r="M2293" i="1"/>
  <c r="L2293" i="1"/>
  <c r="M2305" i="1"/>
  <c r="L2305" i="1"/>
  <c r="L2317" i="1"/>
  <c r="M2317" i="1"/>
  <c r="L2329" i="1"/>
  <c r="M2329" i="1"/>
  <c r="M2341" i="1"/>
  <c r="L2341" i="1"/>
  <c r="L2353" i="1"/>
  <c r="M2353" i="1"/>
  <c r="M2365" i="1"/>
  <c r="L2365" i="1"/>
  <c r="M2377" i="1"/>
  <c r="L2377" i="1"/>
  <c r="M2389" i="1"/>
  <c r="L2389" i="1"/>
  <c r="M2401" i="1"/>
  <c r="L2401" i="1"/>
  <c r="M2413" i="1"/>
  <c r="L2413" i="1"/>
  <c r="L2425" i="1"/>
  <c r="M2425" i="1"/>
  <c r="M2449" i="1"/>
  <c r="L2449" i="1"/>
  <c r="M2461" i="1"/>
  <c r="L2461" i="1"/>
  <c r="M2473" i="1"/>
  <c r="L2473" i="1"/>
  <c r="M2485" i="1"/>
  <c r="L2485" i="1"/>
  <c r="M2497" i="1"/>
  <c r="L2497" i="1"/>
  <c r="L2509" i="1"/>
  <c r="M2509" i="1"/>
  <c r="M2521" i="1"/>
  <c r="L2521" i="1"/>
  <c r="M2533" i="1"/>
  <c r="L2533" i="1"/>
  <c r="M2545" i="1"/>
  <c r="L2545" i="1"/>
  <c r="M2557" i="1"/>
  <c r="L2557" i="1"/>
  <c r="L2569" i="1"/>
  <c r="M2569" i="1"/>
  <c r="M2581" i="1"/>
  <c r="L2581" i="1"/>
  <c r="M2593" i="1"/>
  <c r="L2593" i="1"/>
  <c r="M2605" i="1"/>
  <c r="L2605" i="1"/>
  <c r="M2617" i="1"/>
  <c r="L2617" i="1"/>
  <c r="M2629" i="1"/>
  <c r="L2629" i="1"/>
  <c r="M2641" i="1"/>
  <c r="L2641" i="1"/>
  <c r="L2653" i="1"/>
  <c r="M2653" i="1"/>
  <c r="L2665" i="1"/>
  <c r="M2665" i="1"/>
  <c r="M2677" i="1"/>
  <c r="L2677" i="1"/>
  <c r="L2689" i="1"/>
  <c r="M2689" i="1"/>
  <c r="M2701" i="1"/>
  <c r="L2701" i="1"/>
  <c r="L2713" i="1"/>
  <c r="M2713" i="1"/>
  <c r="M2725" i="1"/>
  <c r="L2725" i="1"/>
  <c r="L2737" i="1"/>
  <c r="M2737" i="1"/>
  <c r="L2749" i="1"/>
  <c r="M2749" i="1"/>
  <c r="L2761" i="1"/>
  <c r="M2761" i="1"/>
  <c r="L2773" i="1"/>
  <c r="M2773" i="1"/>
  <c r="L2785" i="1"/>
  <c r="M2785" i="1"/>
  <c r="L2797" i="1"/>
  <c r="M2797" i="1"/>
  <c r="M2809" i="1"/>
  <c r="L2809" i="1"/>
  <c r="L2821" i="1"/>
  <c r="M2821" i="1"/>
  <c r="L2833" i="1"/>
  <c r="M2833" i="1"/>
  <c r="M2845" i="1"/>
  <c r="L2845" i="1"/>
  <c r="M2857" i="1"/>
  <c r="L2857" i="1"/>
  <c r="L2869" i="1"/>
  <c r="M2869" i="1"/>
  <c r="M2881" i="1"/>
  <c r="L2881" i="1"/>
  <c r="M2893" i="1"/>
  <c r="L2893" i="1"/>
  <c r="L2905" i="1"/>
  <c r="M2905" i="1"/>
  <c r="M2917" i="1"/>
  <c r="L2917" i="1"/>
  <c r="M2929" i="1"/>
  <c r="L2929" i="1"/>
  <c r="L2941" i="1"/>
  <c r="M2941" i="1"/>
  <c r="M2953" i="1"/>
  <c r="L2953" i="1"/>
  <c r="M2965" i="1"/>
  <c r="L2965" i="1"/>
  <c r="M2977" i="1"/>
  <c r="L2977" i="1"/>
  <c r="L2989" i="1"/>
  <c r="M2989" i="1"/>
  <c r="M3001" i="1"/>
  <c r="L3001" i="1"/>
  <c r="M3013" i="1"/>
  <c r="L3013" i="1"/>
  <c r="L3025" i="1"/>
  <c r="M3025" i="1"/>
  <c r="M3037" i="1"/>
  <c r="L3037" i="1"/>
  <c r="L3049" i="1"/>
  <c r="M3049" i="1"/>
  <c r="L3061" i="1"/>
  <c r="M3061" i="1"/>
  <c r="L3073" i="1"/>
  <c r="M3073" i="1"/>
  <c r="L3085" i="1"/>
  <c r="M3085" i="1"/>
  <c r="L3097" i="1"/>
  <c r="M3097" i="1"/>
  <c r="L3109" i="1"/>
  <c r="M3109" i="1"/>
  <c r="L3121" i="1"/>
  <c r="M3121" i="1"/>
  <c r="L3133" i="1"/>
  <c r="M3133" i="1"/>
  <c r="L3145" i="1"/>
  <c r="M3145" i="1"/>
  <c r="L3157" i="1"/>
  <c r="M3157" i="1"/>
  <c r="L3169" i="1"/>
  <c r="M3169" i="1"/>
  <c r="M3181" i="1"/>
  <c r="L3181" i="1"/>
  <c r="M3193" i="1"/>
  <c r="L3193" i="1"/>
  <c r="M3205" i="1"/>
  <c r="L3205" i="1"/>
  <c r="M3217" i="1"/>
  <c r="L3217" i="1"/>
  <c r="M3229" i="1"/>
  <c r="L3229" i="1"/>
  <c r="M3241" i="1"/>
  <c r="L3241" i="1"/>
  <c r="M3253" i="1"/>
  <c r="L3253" i="1"/>
  <c r="M3265" i="1"/>
  <c r="L3265" i="1"/>
  <c r="M3277" i="1"/>
  <c r="L3277" i="1"/>
  <c r="M3289" i="1"/>
  <c r="L3289" i="1"/>
  <c r="M3301" i="1"/>
  <c r="L3301" i="1"/>
  <c r="M3313" i="1"/>
  <c r="L3313" i="1"/>
  <c r="M3325" i="1"/>
  <c r="L3325" i="1"/>
  <c r="M3337" i="1"/>
  <c r="L3337" i="1"/>
  <c r="M3349" i="1"/>
  <c r="L3349" i="1"/>
  <c r="M3361" i="1"/>
  <c r="L3361" i="1"/>
  <c r="M3373" i="1"/>
  <c r="L3373" i="1"/>
  <c r="M3385" i="1"/>
  <c r="L3385" i="1"/>
  <c r="M3397" i="1"/>
  <c r="L3397" i="1"/>
  <c r="M3409" i="1"/>
  <c r="L3409" i="1"/>
  <c r="M3421" i="1"/>
  <c r="L3421" i="1"/>
  <c r="M14" i="1"/>
  <c r="L14" i="1"/>
  <c r="M26" i="1"/>
  <c r="L26" i="1"/>
  <c r="M38" i="1"/>
  <c r="L38" i="1"/>
  <c r="M50" i="1"/>
  <c r="L50" i="1"/>
  <c r="M62" i="1"/>
  <c r="L62" i="1"/>
  <c r="M74" i="1"/>
  <c r="L74" i="1"/>
  <c r="M86" i="1"/>
  <c r="L86" i="1"/>
  <c r="M98" i="1"/>
  <c r="L98" i="1"/>
  <c r="M110" i="1"/>
  <c r="L110" i="1"/>
  <c r="M122" i="1"/>
  <c r="L122" i="1"/>
  <c r="M134" i="1"/>
  <c r="L134" i="1"/>
  <c r="M146" i="1"/>
  <c r="L146" i="1"/>
  <c r="M158" i="1"/>
  <c r="L158" i="1"/>
  <c r="M170" i="1"/>
  <c r="L170" i="1"/>
  <c r="M182" i="1"/>
  <c r="L182" i="1"/>
  <c r="M194" i="1"/>
  <c r="L194" i="1"/>
  <c r="M206" i="1"/>
  <c r="L206" i="1"/>
  <c r="M218" i="1"/>
  <c r="L218" i="1"/>
  <c r="M230" i="1"/>
  <c r="L230" i="1"/>
  <c r="M242" i="1"/>
  <c r="L242" i="1"/>
  <c r="L254" i="1"/>
  <c r="M254" i="1"/>
  <c r="M266" i="1"/>
  <c r="L266" i="1"/>
  <c r="M278" i="1"/>
  <c r="L278" i="1"/>
  <c r="L290" i="1"/>
  <c r="M290" i="1"/>
  <c r="M302" i="1"/>
  <c r="L302" i="1"/>
  <c r="M314" i="1"/>
  <c r="L314" i="1"/>
  <c r="L326" i="1"/>
  <c r="M326" i="1"/>
  <c r="M338" i="1"/>
  <c r="L338" i="1"/>
  <c r="M350" i="1"/>
  <c r="L350" i="1"/>
  <c r="M362" i="1"/>
  <c r="L362" i="1"/>
  <c r="M374" i="1"/>
  <c r="L374" i="1"/>
  <c r="M386" i="1"/>
  <c r="L386" i="1"/>
  <c r="L398" i="1"/>
  <c r="M398" i="1"/>
  <c r="M422" i="1"/>
  <c r="L422" i="1"/>
  <c r="M434" i="1"/>
  <c r="L434" i="1"/>
  <c r="M446" i="1"/>
  <c r="L446" i="1"/>
  <c r="L458" i="1"/>
  <c r="M458" i="1"/>
  <c r="L470" i="1"/>
  <c r="M470" i="1"/>
  <c r="M482" i="1"/>
  <c r="L482" i="1"/>
  <c r="L494" i="1"/>
  <c r="M494" i="1"/>
  <c r="L506" i="1"/>
  <c r="M506" i="1"/>
  <c r="L518" i="1"/>
  <c r="M518" i="1"/>
  <c r="L530" i="1"/>
  <c r="M530" i="1"/>
  <c r="L542" i="1"/>
  <c r="M542" i="1"/>
  <c r="L554" i="1"/>
  <c r="M554" i="1"/>
  <c r="L566" i="1"/>
  <c r="M566" i="1"/>
  <c r="L578" i="1"/>
  <c r="M578" i="1"/>
  <c r="L590" i="1"/>
  <c r="M590" i="1"/>
  <c r="L602" i="1"/>
  <c r="M602" i="1"/>
  <c r="L626" i="1"/>
  <c r="M626" i="1"/>
  <c r="L650" i="1"/>
  <c r="M650" i="1"/>
  <c r="L662" i="1"/>
  <c r="M662" i="1"/>
  <c r="L674" i="1"/>
  <c r="M674" i="1"/>
  <c r="L686" i="1"/>
  <c r="M686" i="1"/>
  <c r="L698" i="1"/>
  <c r="M698" i="1"/>
  <c r="L710" i="1"/>
  <c r="M710" i="1"/>
  <c r="L722" i="1"/>
  <c r="M722" i="1"/>
  <c r="L734" i="1"/>
  <c r="M734" i="1"/>
  <c r="L746" i="1"/>
  <c r="M746" i="1"/>
  <c r="L758" i="1"/>
  <c r="M758" i="1"/>
  <c r="L770" i="1"/>
  <c r="M770" i="1"/>
  <c r="L782" i="1"/>
  <c r="M782" i="1"/>
  <c r="L794" i="1"/>
  <c r="M794" i="1"/>
  <c r="L806" i="1"/>
  <c r="M806" i="1"/>
  <c r="L818" i="1"/>
  <c r="M818" i="1"/>
  <c r="L830" i="1"/>
  <c r="M830" i="1"/>
  <c r="L842" i="1"/>
  <c r="M842" i="1"/>
  <c r="L854" i="1"/>
  <c r="M854" i="1"/>
  <c r="L866" i="1"/>
  <c r="M866" i="1"/>
  <c r="L878" i="1"/>
  <c r="M878" i="1"/>
  <c r="L890" i="1"/>
  <c r="M890" i="1"/>
  <c r="L902" i="1"/>
  <c r="M902" i="1"/>
  <c r="L914" i="1"/>
  <c r="M914" i="1"/>
  <c r="L926" i="1"/>
  <c r="M926" i="1"/>
  <c r="L938" i="1"/>
  <c r="M938" i="1"/>
  <c r="L950" i="1"/>
  <c r="M950" i="1"/>
  <c r="L962" i="1"/>
  <c r="M962" i="1"/>
  <c r="L974" i="1"/>
  <c r="M974" i="1"/>
  <c r="L986" i="1"/>
  <c r="M986" i="1"/>
  <c r="L998" i="1"/>
  <c r="M998" i="1"/>
  <c r="L1010" i="1"/>
  <c r="M1010" i="1"/>
  <c r="L1022" i="1"/>
  <c r="M1022" i="1"/>
  <c r="L1034" i="1"/>
  <c r="M1034" i="1"/>
  <c r="L1046" i="1"/>
  <c r="M1046" i="1"/>
  <c r="L1058" i="1"/>
  <c r="M1058" i="1"/>
  <c r="M1070" i="1"/>
  <c r="L1070" i="1"/>
  <c r="L1082" i="1"/>
  <c r="M1082" i="1"/>
  <c r="M1094" i="1"/>
  <c r="L1094" i="1"/>
  <c r="M1118" i="1"/>
  <c r="L1118" i="1"/>
  <c r="M1130" i="1"/>
  <c r="L1130" i="1"/>
  <c r="M1142" i="1"/>
  <c r="L1142" i="1"/>
  <c r="L1154" i="1"/>
  <c r="M1154" i="1"/>
  <c r="M1166" i="1"/>
  <c r="L1166" i="1"/>
  <c r="M1178" i="1"/>
  <c r="L1178" i="1"/>
  <c r="L1202" i="1"/>
  <c r="M1202" i="1"/>
  <c r="M1214" i="1"/>
  <c r="L1214" i="1"/>
  <c r="M1238" i="1"/>
  <c r="L1238" i="1"/>
  <c r="M1250" i="1"/>
  <c r="L1250" i="1"/>
  <c r="M1262" i="1"/>
  <c r="L1262" i="1"/>
  <c r="M1274" i="1"/>
  <c r="L1274" i="1"/>
  <c r="M1286" i="1"/>
  <c r="L1286" i="1"/>
  <c r="L1298" i="1"/>
  <c r="M1298" i="1"/>
  <c r="L1310" i="1"/>
  <c r="M1310" i="1"/>
  <c r="M1322" i="1"/>
  <c r="L1322" i="1"/>
  <c r="L1334" i="1"/>
  <c r="M1334" i="1"/>
  <c r="M1358" i="1"/>
  <c r="L1358" i="1"/>
  <c r="L1370" i="1"/>
  <c r="M1370" i="1"/>
  <c r="M1394" i="1"/>
  <c r="L1394" i="1"/>
  <c r="M6" i="1"/>
  <c r="L6" i="1"/>
  <c r="M18" i="1"/>
  <c r="L18" i="1"/>
  <c r="M30" i="1"/>
  <c r="L30" i="1"/>
  <c r="M42" i="1"/>
  <c r="L42" i="1"/>
  <c r="M54" i="1"/>
  <c r="L54" i="1"/>
  <c r="M102" i="1"/>
  <c r="L102" i="1"/>
  <c r="M114" i="1"/>
  <c r="L114" i="1"/>
  <c r="M126" i="1"/>
  <c r="L126" i="1"/>
  <c r="M138" i="1"/>
  <c r="L138" i="1"/>
  <c r="M150" i="1"/>
  <c r="L150" i="1"/>
  <c r="L198" i="1"/>
  <c r="M198" i="1"/>
  <c r="L210" i="1"/>
  <c r="M210" i="1"/>
  <c r="M222" i="1"/>
  <c r="L222" i="1"/>
  <c r="L234" i="1"/>
  <c r="M234" i="1"/>
  <c r="M246" i="1"/>
  <c r="L246" i="1"/>
  <c r="M258" i="1"/>
  <c r="L258" i="1"/>
  <c r="M270" i="1"/>
  <c r="L270" i="1"/>
  <c r="M282" i="1"/>
  <c r="L282" i="1"/>
  <c r="M294" i="1"/>
  <c r="L294" i="1"/>
  <c r="L306" i="1"/>
  <c r="M306" i="1"/>
  <c r="M318" i="1"/>
  <c r="L318" i="1"/>
  <c r="M330" i="1"/>
  <c r="L330" i="1"/>
  <c r="L342" i="1"/>
  <c r="M342" i="1"/>
  <c r="L354" i="1"/>
  <c r="M354" i="1"/>
  <c r="M366" i="1"/>
  <c r="L366" i="1"/>
  <c r="L378" i="1"/>
  <c r="M378" i="1"/>
  <c r="M390" i="1"/>
  <c r="L390" i="1"/>
  <c r="M402" i="1"/>
  <c r="L402" i="1"/>
  <c r="M414" i="1"/>
  <c r="L414" i="1"/>
  <c r="M426" i="1"/>
  <c r="L426" i="1"/>
  <c r="M438" i="1"/>
  <c r="L438" i="1"/>
  <c r="L450" i="1"/>
  <c r="M450" i="1"/>
  <c r="M462" i="1"/>
  <c r="L462" i="1"/>
  <c r="M474" i="1"/>
  <c r="L474" i="1"/>
  <c r="M486" i="1"/>
  <c r="L486" i="1"/>
  <c r="M498" i="1"/>
  <c r="L498" i="1"/>
  <c r="M510" i="1"/>
  <c r="L510" i="1"/>
  <c r="M522" i="1"/>
  <c r="L522" i="1"/>
  <c r="M534" i="1"/>
  <c r="L534" i="1"/>
  <c r="M546" i="1"/>
  <c r="L546" i="1"/>
  <c r="M558" i="1"/>
  <c r="L558" i="1"/>
  <c r="M570" i="1"/>
  <c r="L570" i="1"/>
  <c r="M582" i="1"/>
  <c r="L582" i="1"/>
  <c r="M594" i="1"/>
  <c r="L594" i="1"/>
  <c r="M606" i="1"/>
  <c r="L606" i="1"/>
  <c r="M618" i="1"/>
  <c r="L618" i="1"/>
  <c r="M630" i="1"/>
  <c r="L630" i="1"/>
  <c r="M642" i="1"/>
  <c r="L642" i="1"/>
  <c r="M654" i="1"/>
  <c r="L654" i="1"/>
  <c r="M666" i="1"/>
  <c r="L666" i="1"/>
  <c r="M678" i="1"/>
  <c r="L678" i="1"/>
  <c r="M690" i="1"/>
  <c r="L690" i="1"/>
  <c r="M702" i="1"/>
  <c r="L702" i="1"/>
  <c r="M726" i="1"/>
  <c r="L726" i="1"/>
  <c r="M738" i="1"/>
  <c r="L738" i="1"/>
  <c r="M750" i="1"/>
  <c r="L750" i="1"/>
  <c r="M762" i="1"/>
  <c r="L762" i="1"/>
  <c r="M774" i="1"/>
  <c r="L774" i="1"/>
  <c r="M786" i="1"/>
  <c r="L786" i="1"/>
  <c r="M810" i="1"/>
  <c r="L810" i="1"/>
  <c r="M822" i="1"/>
  <c r="L822" i="1"/>
  <c r="M834" i="1"/>
  <c r="L834" i="1"/>
  <c r="M846" i="1"/>
  <c r="L846" i="1"/>
  <c r="M870" i="1"/>
  <c r="L870" i="1"/>
  <c r="M882" i="1"/>
  <c r="L882" i="1"/>
  <c r="M894" i="1"/>
  <c r="L894" i="1"/>
  <c r="M906" i="1"/>
  <c r="L906" i="1"/>
  <c r="M918" i="1"/>
  <c r="L918" i="1"/>
  <c r="M930" i="1"/>
  <c r="L930" i="1"/>
  <c r="M942" i="1"/>
  <c r="L942" i="1"/>
  <c r="M954" i="1"/>
  <c r="L954" i="1"/>
  <c r="M966" i="1"/>
  <c r="L966" i="1"/>
  <c r="M978" i="1"/>
  <c r="L978" i="1"/>
  <c r="M990" i="1"/>
  <c r="L990" i="1"/>
  <c r="M1002" i="1"/>
  <c r="L1002" i="1"/>
  <c r="M1014" i="1"/>
  <c r="L1014" i="1"/>
  <c r="M1026" i="1"/>
  <c r="L1026" i="1"/>
  <c r="M1038" i="1"/>
  <c r="L1038" i="1"/>
  <c r="M1050" i="1"/>
  <c r="L1050" i="1"/>
  <c r="M1062" i="1"/>
  <c r="L1062" i="1"/>
  <c r="M1074" i="1"/>
  <c r="L1074" i="1"/>
  <c r="M1086" i="1"/>
  <c r="L1086" i="1"/>
  <c r="M1098" i="1"/>
  <c r="L1098" i="1"/>
  <c r="M1110" i="1"/>
  <c r="L1110" i="1"/>
  <c r="M1122" i="1"/>
  <c r="L1122" i="1"/>
  <c r="M1134" i="1"/>
  <c r="L1134" i="1"/>
  <c r="M1158" i="1"/>
  <c r="L1158" i="1"/>
  <c r="M1170" i="1"/>
  <c r="L1170" i="1"/>
  <c r="M1182" i="1"/>
  <c r="L1182" i="1"/>
  <c r="M1194" i="1"/>
  <c r="L1194" i="1"/>
  <c r="M1206" i="1"/>
  <c r="L1206" i="1"/>
  <c r="M1218" i="1"/>
  <c r="L1218" i="1"/>
  <c r="M1230" i="1"/>
  <c r="L1230" i="1"/>
  <c r="M1242" i="1"/>
  <c r="L1242" i="1"/>
  <c r="M1254" i="1"/>
  <c r="L1254" i="1"/>
  <c r="M1266" i="1"/>
  <c r="L1266" i="1"/>
  <c r="M1278" i="1"/>
  <c r="L1278" i="1"/>
  <c r="M1290" i="1"/>
  <c r="L1290" i="1"/>
  <c r="M1302" i="1"/>
  <c r="L1302" i="1"/>
  <c r="M1314" i="1"/>
  <c r="L1314" i="1"/>
  <c r="M1326" i="1"/>
  <c r="L1326" i="1"/>
  <c r="M1338" i="1"/>
  <c r="L1338" i="1"/>
  <c r="M1350" i="1"/>
  <c r="L1350" i="1"/>
  <c r="M1362" i="1"/>
  <c r="L1362" i="1"/>
  <c r="M1374" i="1"/>
  <c r="L1374" i="1"/>
  <c r="M1386" i="1"/>
  <c r="L1386" i="1"/>
  <c r="M1398" i="1"/>
  <c r="L1398" i="1"/>
  <c r="M1410" i="1"/>
  <c r="L1410" i="1"/>
  <c r="M1422" i="1"/>
  <c r="L1422" i="1"/>
  <c r="M1434" i="1"/>
  <c r="L1434" i="1"/>
  <c r="M1446" i="1"/>
  <c r="L1446" i="1"/>
  <c r="M1458" i="1"/>
  <c r="L1458" i="1"/>
  <c r="M1470" i="1"/>
  <c r="L1470" i="1"/>
  <c r="M1482" i="1"/>
  <c r="L1482" i="1"/>
  <c r="M1494" i="1"/>
  <c r="L1494" i="1"/>
  <c r="M1506" i="1"/>
  <c r="L1506" i="1"/>
  <c r="M1518" i="1"/>
  <c r="L1518" i="1"/>
  <c r="M1530" i="1"/>
  <c r="L1530" i="1"/>
  <c r="M1542" i="1"/>
  <c r="L1542" i="1"/>
  <c r="M1554" i="1"/>
  <c r="L1554" i="1"/>
  <c r="M1566" i="1"/>
  <c r="L1566" i="1"/>
  <c r="M1578" i="1"/>
  <c r="L1578" i="1"/>
  <c r="M1590" i="1"/>
  <c r="L1590" i="1"/>
  <c r="M1602" i="1"/>
  <c r="L1602" i="1"/>
  <c r="M1614" i="1"/>
  <c r="L1614" i="1"/>
  <c r="M1626" i="1"/>
  <c r="L1626" i="1"/>
  <c r="M1638" i="1"/>
  <c r="L1638" i="1"/>
  <c r="M1650" i="1"/>
  <c r="L1650" i="1"/>
  <c r="M1662" i="1"/>
  <c r="L1662" i="1"/>
  <c r="M1674" i="1"/>
  <c r="L1674" i="1"/>
  <c r="M1686" i="1"/>
  <c r="L1686" i="1"/>
  <c r="M1698" i="1"/>
  <c r="L1698" i="1"/>
  <c r="M1710" i="1"/>
  <c r="L1710" i="1"/>
  <c r="M1722" i="1"/>
  <c r="L1722" i="1"/>
  <c r="M1734" i="1"/>
  <c r="L1734" i="1"/>
  <c r="M1746" i="1"/>
  <c r="L1746" i="1"/>
  <c r="M1758" i="1"/>
  <c r="L1758" i="1"/>
  <c r="M1770" i="1"/>
  <c r="L1770" i="1"/>
  <c r="M1782" i="1"/>
  <c r="L1782" i="1"/>
  <c r="M1794" i="1"/>
  <c r="L1794" i="1"/>
  <c r="M1806" i="1"/>
  <c r="L1806" i="1"/>
  <c r="M1818" i="1"/>
  <c r="L1818" i="1"/>
  <c r="M1830" i="1"/>
  <c r="L1830" i="1"/>
  <c r="M1842" i="1"/>
  <c r="L1842" i="1"/>
  <c r="M1854" i="1"/>
  <c r="L1854" i="1"/>
  <c r="M1866" i="1"/>
  <c r="L1866" i="1"/>
  <c r="M1878" i="1"/>
  <c r="L1878" i="1"/>
  <c r="M1890" i="1"/>
  <c r="L1890" i="1"/>
  <c r="M1902" i="1"/>
  <c r="L1902" i="1"/>
  <c r="L1914" i="1"/>
  <c r="M1914" i="1"/>
  <c r="L1950" i="1"/>
  <c r="M1950" i="1"/>
  <c r="M1962" i="1"/>
  <c r="L1962" i="1"/>
  <c r="M1974" i="1"/>
  <c r="L1974" i="1"/>
  <c r="M1986" i="1"/>
  <c r="L1986" i="1"/>
  <c r="M1998" i="1"/>
  <c r="L1998" i="1"/>
  <c r="M2010" i="1"/>
  <c r="L2010" i="1"/>
  <c r="L2022" i="1"/>
  <c r="M2022" i="1"/>
  <c r="L2034" i="1"/>
  <c r="M2034" i="1"/>
  <c r="M2046" i="1"/>
  <c r="L2046" i="1"/>
  <c r="M2058" i="1"/>
  <c r="L2058" i="1"/>
  <c r="L2070" i="1"/>
  <c r="M2070" i="1"/>
  <c r="M2082" i="1"/>
  <c r="L2082" i="1"/>
  <c r="L2094" i="1"/>
  <c r="M2094" i="1"/>
  <c r="M2106" i="1"/>
  <c r="L2106" i="1"/>
  <c r="M2118" i="1"/>
  <c r="L2118" i="1"/>
  <c r="L2130" i="1"/>
  <c r="M2130" i="1"/>
  <c r="M2142" i="1"/>
  <c r="L2142" i="1"/>
  <c r="M2154" i="1"/>
  <c r="L2154" i="1"/>
  <c r="M2166" i="1"/>
  <c r="L2166" i="1"/>
  <c r="M2178" i="1"/>
  <c r="L2178" i="1"/>
  <c r="L2190" i="1"/>
  <c r="M2190" i="1"/>
  <c r="L2202" i="1"/>
  <c r="M2202" i="1"/>
  <c r="M2214" i="1"/>
  <c r="L2214" i="1"/>
  <c r="L2226" i="1"/>
  <c r="M2226" i="1"/>
  <c r="L2238" i="1"/>
  <c r="M2238" i="1"/>
  <c r="L2250" i="1"/>
  <c r="M2250" i="1"/>
  <c r="M2262" i="1"/>
  <c r="L2262" i="1"/>
  <c r="M2274" i="1"/>
  <c r="L2274" i="1"/>
  <c r="M2286" i="1"/>
  <c r="L2286" i="1"/>
  <c r="M2298" i="1"/>
  <c r="L2298" i="1"/>
  <c r="M2310" i="1"/>
  <c r="L2310" i="1"/>
  <c r="L2322" i="1"/>
  <c r="M2322" i="1"/>
  <c r="M2346" i="1"/>
  <c r="L2346" i="1"/>
  <c r="M2358" i="1"/>
  <c r="L2358" i="1"/>
  <c r="L2370" i="1"/>
  <c r="M2370" i="1"/>
  <c r="M2382" i="1"/>
  <c r="L2382" i="1"/>
  <c r="L2394" i="1"/>
  <c r="M2394" i="1"/>
  <c r="L2406" i="1"/>
  <c r="M2406" i="1"/>
  <c r="M2418" i="1"/>
  <c r="L2418" i="1"/>
  <c r="M2430" i="1"/>
  <c r="L2430" i="1"/>
  <c r="M2442" i="1"/>
  <c r="L2442" i="1"/>
  <c r="M2454" i="1"/>
  <c r="L2454" i="1"/>
  <c r="M2466" i="1"/>
  <c r="L2466" i="1"/>
  <c r="L2478" i="1"/>
  <c r="M2478" i="1"/>
  <c r="L2490" i="1"/>
  <c r="M2490" i="1"/>
  <c r="M2502" i="1"/>
  <c r="L2502" i="1"/>
  <c r="M2514" i="1"/>
  <c r="L2514" i="1"/>
  <c r="L2526" i="1"/>
  <c r="M2526" i="1"/>
  <c r="M2538" i="1"/>
  <c r="L2538" i="1"/>
  <c r="L2562" i="1"/>
  <c r="M2562" i="1"/>
  <c r="L2574" i="1"/>
  <c r="M2574" i="1"/>
  <c r="M2586" i="1"/>
  <c r="L2586" i="1"/>
  <c r="L2598" i="1"/>
  <c r="M2598" i="1"/>
  <c r="L2610" i="1"/>
  <c r="M2610" i="1"/>
  <c r="M2622" i="1"/>
  <c r="L2622" i="1"/>
  <c r="M2634" i="1"/>
  <c r="L2634" i="1"/>
  <c r="L2646" i="1"/>
  <c r="M2646" i="1"/>
  <c r="M2658" i="1"/>
  <c r="L2658" i="1"/>
  <c r="M2670" i="1"/>
  <c r="L2670" i="1"/>
  <c r="M2682" i="1"/>
  <c r="L2682" i="1"/>
  <c r="L2694" i="1"/>
  <c r="M2694" i="1"/>
  <c r="L2706" i="1"/>
  <c r="M2706" i="1"/>
  <c r="M2718" i="1"/>
  <c r="L2718" i="1"/>
  <c r="L2730" i="1"/>
  <c r="M2730" i="1"/>
  <c r="L2742" i="1"/>
  <c r="M2742" i="1"/>
  <c r="M2754" i="1"/>
  <c r="L2754" i="1"/>
  <c r="M2766" i="1"/>
  <c r="L2766" i="1"/>
  <c r="M2778" i="1"/>
  <c r="L2778" i="1"/>
  <c r="L2790" i="1"/>
  <c r="M2790" i="1"/>
  <c r="M2802" i="1"/>
  <c r="L2802" i="1"/>
  <c r="M2814" i="1"/>
  <c r="L2814" i="1"/>
  <c r="M2826" i="1"/>
  <c r="L2826" i="1"/>
  <c r="L2838" i="1"/>
  <c r="M2838" i="1"/>
  <c r="M2862" i="1"/>
  <c r="L2862" i="1"/>
  <c r="M2874" i="1"/>
  <c r="L2874" i="1"/>
  <c r="M2886" i="1"/>
  <c r="L2886" i="1"/>
  <c r="M2898" i="1"/>
  <c r="L2898" i="1"/>
  <c r="M2910" i="1"/>
  <c r="L2910" i="1"/>
  <c r="M2922" i="1"/>
  <c r="L2922" i="1"/>
  <c r="L2934" i="1"/>
  <c r="M2934" i="1"/>
  <c r="M2946" i="1"/>
  <c r="L2946" i="1"/>
  <c r="L2958" i="1"/>
  <c r="M2958" i="1"/>
  <c r="L2970" i="1"/>
  <c r="M2970" i="1"/>
  <c r="L2982" i="1"/>
  <c r="M2982" i="1"/>
  <c r="L2994" i="1"/>
  <c r="M2994" i="1"/>
  <c r="L3006" i="1"/>
  <c r="M3006" i="1"/>
  <c r="M3018" i="1"/>
  <c r="L3018" i="1"/>
  <c r="M3030" i="1"/>
  <c r="L3030" i="1"/>
  <c r="M3042" i="1"/>
  <c r="L3042" i="1"/>
  <c r="L3054" i="1"/>
  <c r="M3054" i="1"/>
  <c r="M3066" i="1"/>
  <c r="L3066" i="1"/>
  <c r="L3078" i="1"/>
  <c r="M3078" i="1"/>
  <c r="M3090" i="1"/>
  <c r="L3090" i="1"/>
  <c r="M3102" i="1"/>
  <c r="L3102" i="1"/>
  <c r="L3114" i="1"/>
  <c r="M3114" i="1"/>
  <c r="M3126" i="1"/>
  <c r="L3126" i="1"/>
  <c r="L3138" i="1"/>
  <c r="M3138" i="1"/>
  <c r="L3150" i="1"/>
  <c r="M3150" i="1"/>
  <c r="M3162" i="1"/>
  <c r="L3162" i="1"/>
  <c r="M3174" i="1"/>
  <c r="L3174" i="1"/>
  <c r="L3198" i="1"/>
  <c r="M3198" i="1"/>
  <c r="M3210" i="1"/>
  <c r="L3210" i="1"/>
  <c r="M3222" i="1"/>
  <c r="L3222" i="1"/>
  <c r="L3234" i="1"/>
  <c r="M3234" i="1"/>
  <c r="L3246" i="1"/>
  <c r="M3246" i="1"/>
  <c r="M3258" i="1"/>
  <c r="L3258" i="1"/>
  <c r="M3270" i="1"/>
  <c r="L3270" i="1"/>
  <c r="M3282" i="1"/>
  <c r="L3282" i="1"/>
  <c r="L3294" i="1"/>
  <c r="M3294" i="1"/>
  <c r="L3306" i="1"/>
  <c r="M3306" i="1"/>
  <c r="M3318" i="1"/>
  <c r="L3318" i="1"/>
  <c r="L3330" i="1"/>
  <c r="M3330" i="1"/>
  <c r="L3342" i="1"/>
  <c r="M3342" i="1"/>
  <c r="M3354" i="1"/>
  <c r="L3354" i="1"/>
  <c r="L3366" i="1"/>
  <c r="M3366" i="1"/>
  <c r="M3378" i="1"/>
  <c r="L3378" i="1"/>
  <c r="L3390" i="1"/>
  <c r="M3390" i="1"/>
  <c r="L3402" i="1"/>
  <c r="M3402" i="1"/>
  <c r="M3414" i="1"/>
  <c r="L3414" i="1"/>
  <c r="L3426" i="1"/>
  <c r="M3426" i="1"/>
  <c r="M3438" i="1"/>
  <c r="L3438" i="1"/>
  <c r="M3450" i="1"/>
  <c r="L3450" i="1"/>
  <c r="M3462" i="1"/>
  <c r="L3462" i="1"/>
  <c r="M3474" i="1"/>
  <c r="L3474" i="1"/>
  <c r="L11" i="1"/>
  <c r="M186" i="1"/>
  <c r="L277" i="1"/>
  <c r="L348" i="1"/>
  <c r="L408" i="1"/>
  <c r="M560" i="1"/>
  <c r="L798" i="1"/>
  <c r="L1146" i="1"/>
  <c r="L1268" i="1"/>
  <c r="L1546" i="1"/>
  <c r="M1712" i="1"/>
  <c r="L1926" i="1"/>
  <c r="L2241" i="1"/>
  <c r="M2556" i="1"/>
  <c r="M3535" i="1"/>
  <c r="L3535" i="1"/>
  <c r="M21" i="1"/>
  <c r="M105" i="1"/>
  <c r="L410" i="1"/>
  <c r="M488" i="1"/>
  <c r="L562" i="1"/>
  <c r="L714" i="1"/>
  <c r="L802" i="1"/>
  <c r="M1030" i="1"/>
  <c r="L1148" i="1"/>
  <c r="L1269" i="1"/>
  <c r="L1549" i="1"/>
  <c r="M1761" i="1"/>
  <c r="L3186" i="1"/>
  <c r="M3547" i="1"/>
  <c r="L3547" i="1"/>
  <c r="M3559" i="1"/>
  <c r="L3559" i="1"/>
  <c r="M3404" i="1"/>
  <c r="L3404" i="1"/>
  <c r="M3416" i="1"/>
  <c r="L3416" i="1"/>
  <c r="M3428" i="1"/>
  <c r="L3428" i="1"/>
  <c r="M3440" i="1"/>
  <c r="L3440" i="1"/>
  <c r="M3452" i="1"/>
  <c r="L3452" i="1"/>
  <c r="M3464" i="1"/>
  <c r="L3464" i="1"/>
  <c r="M3476" i="1"/>
  <c r="L3476" i="1"/>
  <c r="M3488" i="1"/>
  <c r="L3488" i="1"/>
  <c r="M3500" i="1"/>
  <c r="L3500" i="1"/>
  <c r="M3512" i="1"/>
  <c r="L3512" i="1"/>
  <c r="M3524" i="1"/>
  <c r="L3524" i="1"/>
  <c r="M3536" i="1"/>
  <c r="L3536" i="1"/>
  <c r="M3548" i="1"/>
  <c r="L3548" i="1"/>
  <c r="L245" i="1"/>
  <c r="L305" i="1"/>
  <c r="M509" i="1"/>
  <c r="L532" i="1"/>
  <c r="L605" i="1"/>
  <c r="M629" i="1"/>
  <c r="L712" i="1"/>
  <c r="L1145" i="1"/>
  <c r="L1419" i="1"/>
  <c r="L1599" i="1"/>
  <c r="M1706" i="1"/>
  <c r="M1814" i="1"/>
  <c r="M1925" i="1"/>
  <c r="M2153" i="1"/>
  <c r="L3552" i="1"/>
  <c r="M3552" i="1"/>
  <c r="M1718" i="1"/>
  <c r="M1826" i="1"/>
  <c r="L2090" i="1"/>
  <c r="M3529" i="1"/>
  <c r="L3529" i="1"/>
  <c r="M3541" i="1"/>
  <c r="L3541" i="1"/>
  <c r="M3553" i="1"/>
  <c r="L3553" i="1"/>
  <c r="L41" i="1"/>
  <c r="L53" i="1"/>
  <c r="L137" i="1"/>
  <c r="L149" i="1"/>
  <c r="M497" i="1"/>
  <c r="L543" i="1"/>
  <c r="L592" i="1"/>
  <c r="L616" i="1"/>
  <c r="L724" i="1"/>
  <c r="M809" i="1"/>
  <c r="M867" i="1"/>
  <c r="L939" i="1"/>
  <c r="L1011" i="1"/>
  <c r="M1084" i="1"/>
  <c r="M1121" i="1"/>
  <c r="M1241" i="1"/>
  <c r="L1516" i="1"/>
  <c r="L1839" i="1"/>
  <c r="L1960" i="1"/>
  <c r="L3316" i="1"/>
  <c r="M3422" i="1"/>
  <c r="L3422" i="1"/>
  <c r="M3434" i="1"/>
  <c r="L3434" i="1"/>
  <c r="M3446" i="1"/>
  <c r="L3446" i="1"/>
  <c r="L28" i="1"/>
  <c r="L124" i="1"/>
  <c r="M267" i="1"/>
  <c r="L315" i="1"/>
  <c r="L375" i="1"/>
  <c r="M437" i="1"/>
  <c r="L520" i="1"/>
  <c r="M545" i="1"/>
  <c r="M617" i="1"/>
  <c r="M699" i="1"/>
  <c r="M725" i="1"/>
  <c r="L784" i="1"/>
  <c r="L869" i="1"/>
  <c r="L904" i="1"/>
  <c r="M940" i="1"/>
  <c r="L976" i="1"/>
  <c r="M1012" i="1"/>
  <c r="L1048" i="1"/>
  <c r="M1203" i="1"/>
  <c r="M1360" i="1"/>
  <c r="L1479" i="1"/>
  <c r="M1730" i="1"/>
  <c r="L1791" i="1"/>
  <c r="M1898" i="1"/>
  <c r="L2031" i="1"/>
  <c r="L2486" i="1"/>
  <c r="L2740" i="1"/>
  <c r="M3555" i="1"/>
  <c r="L3555" i="1"/>
  <c r="L3" i="1"/>
  <c r="L15" i="1"/>
  <c r="L99" i="1"/>
  <c r="L111" i="1"/>
  <c r="M195" i="1"/>
  <c r="M208" i="1"/>
  <c r="L255" i="1"/>
  <c r="L268" i="1"/>
  <c r="M316" i="1"/>
  <c r="L700" i="1"/>
  <c r="M785" i="1"/>
  <c r="L941" i="1"/>
  <c r="L1013" i="1"/>
  <c r="M1205" i="1"/>
  <c r="M1624" i="1"/>
  <c r="L1731" i="1"/>
  <c r="L1792" i="1"/>
  <c r="L1900" i="1"/>
  <c r="L2114" i="1"/>
  <c r="M3496" i="1"/>
  <c r="L3496" i="1"/>
  <c r="M3508" i="1"/>
  <c r="L3508" i="1"/>
  <c r="L3520" i="1"/>
  <c r="M3520" i="1"/>
  <c r="L3532" i="1"/>
  <c r="M3532" i="1"/>
  <c r="L3544" i="1"/>
  <c r="M3544" i="1"/>
  <c r="L3556" i="1"/>
  <c r="M3556" i="1"/>
  <c r="L17" i="1"/>
  <c r="L29" i="1"/>
  <c r="L113" i="1"/>
  <c r="L125" i="1"/>
  <c r="L196" i="1"/>
  <c r="L256" i="1"/>
  <c r="L269" i="1"/>
  <c r="M339" i="1"/>
  <c r="M399" i="1"/>
  <c r="M460" i="1"/>
  <c r="L843" i="1"/>
  <c r="L1323" i="1"/>
  <c r="L1480" i="1"/>
  <c r="L1683" i="1"/>
  <c r="L2042" i="1"/>
  <c r="L2764" i="1"/>
  <c r="L1646" i="1"/>
  <c r="M1646" i="1"/>
  <c r="L1658" i="1"/>
  <c r="M1658" i="1"/>
  <c r="L1670" i="1"/>
  <c r="M1670" i="1"/>
  <c r="M1682" i="1"/>
  <c r="L1682" i="1"/>
  <c r="L1694" i="1"/>
  <c r="M1694" i="1"/>
  <c r="L1742" i="1"/>
  <c r="M1742" i="1"/>
  <c r="L1754" i="1"/>
  <c r="M1754" i="1"/>
  <c r="L1766" i="1"/>
  <c r="M1766" i="1"/>
  <c r="M1778" i="1"/>
  <c r="L1778" i="1"/>
  <c r="L1790" i="1"/>
  <c r="M1790" i="1"/>
  <c r="L1838" i="1"/>
  <c r="M1838" i="1"/>
  <c r="L1850" i="1"/>
  <c r="M1850" i="1"/>
  <c r="L1862" i="1"/>
  <c r="M1862" i="1"/>
  <c r="M1874" i="1"/>
  <c r="L1874" i="1"/>
  <c r="L1886" i="1"/>
  <c r="M1886" i="1"/>
  <c r="M1922" i="1"/>
  <c r="L1922" i="1"/>
  <c r="L1946" i="1"/>
  <c r="M1946" i="1"/>
  <c r="M1958" i="1"/>
  <c r="L1958" i="1"/>
  <c r="L1970" i="1"/>
  <c r="M1970" i="1"/>
  <c r="M1982" i="1"/>
  <c r="L1982" i="1"/>
  <c r="M1994" i="1"/>
  <c r="L1994" i="1"/>
  <c r="M2006" i="1"/>
  <c r="L2006" i="1"/>
  <c r="M2018" i="1"/>
  <c r="L2018" i="1"/>
  <c r="M2030" i="1"/>
  <c r="L2030" i="1"/>
  <c r="M2054" i="1"/>
  <c r="L2054" i="1"/>
  <c r="M2066" i="1"/>
  <c r="L2066" i="1"/>
  <c r="L2102" i="1"/>
  <c r="M2102" i="1"/>
  <c r="M2126" i="1"/>
  <c r="L2126" i="1"/>
  <c r="L2138" i="1"/>
  <c r="M2138" i="1"/>
  <c r="L2150" i="1"/>
  <c r="M2150" i="1"/>
  <c r="L2174" i="1"/>
  <c r="M2174" i="1"/>
  <c r="M2186" i="1"/>
  <c r="L2186" i="1"/>
  <c r="L2198" i="1"/>
  <c r="M2198" i="1"/>
  <c r="L2210" i="1"/>
  <c r="M2210" i="1"/>
  <c r="L2222" i="1"/>
  <c r="M2222" i="1"/>
  <c r="M2234" i="1"/>
  <c r="L2234" i="1"/>
  <c r="M2246" i="1"/>
  <c r="L2246" i="1"/>
  <c r="M2258" i="1"/>
  <c r="L2258" i="1"/>
  <c r="L2270" i="1"/>
  <c r="M2270" i="1"/>
  <c r="M2282" i="1"/>
  <c r="L2282" i="1"/>
  <c r="L2306" i="1"/>
  <c r="M2306" i="1"/>
  <c r="L2318" i="1"/>
  <c r="M2318" i="1"/>
  <c r="M2330" i="1"/>
  <c r="L2330" i="1"/>
  <c r="L2342" i="1"/>
  <c r="M2342" i="1"/>
  <c r="M2354" i="1"/>
  <c r="L2354" i="1"/>
  <c r="L2366" i="1"/>
  <c r="M2366" i="1"/>
  <c r="M2378" i="1"/>
  <c r="L2378" i="1"/>
  <c r="M2390" i="1"/>
  <c r="L2390" i="1"/>
  <c r="L2402" i="1"/>
  <c r="M2402" i="1"/>
  <c r="M2414" i="1"/>
  <c r="L2414" i="1"/>
  <c r="M2426" i="1"/>
  <c r="L2426" i="1"/>
  <c r="M2438" i="1"/>
  <c r="L2438" i="1"/>
  <c r="L2450" i="1"/>
  <c r="M2450" i="1"/>
  <c r="M2462" i="1"/>
  <c r="L2462" i="1"/>
  <c r="M2474" i="1"/>
  <c r="L2474" i="1"/>
  <c r="L2522" i="1"/>
  <c r="M2522" i="1"/>
  <c r="M2534" i="1"/>
  <c r="L2534" i="1"/>
  <c r="L2546" i="1"/>
  <c r="M2546" i="1"/>
  <c r="L2558" i="1"/>
  <c r="M2558" i="1"/>
  <c r="L2570" i="1"/>
  <c r="M2570" i="1"/>
  <c r="L2582" i="1"/>
  <c r="M2582" i="1"/>
  <c r="L2594" i="1"/>
  <c r="M2594" i="1"/>
  <c r="L2606" i="1"/>
  <c r="M2606" i="1"/>
  <c r="L2618" i="1"/>
  <c r="M2618" i="1"/>
  <c r="M2630" i="1"/>
  <c r="L2630" i="1"/>
  <c r="M2642" i="1"/>
  <c r="L2642" i="1"/>
  <c r="M2654" i="1"/>
  <c r="L2654" i="1"/>
  <c r="M2666" i="1"/>
  <c r="L2666" i="1"/>
  <c r="M2678" i="1"/>
  <c r="L2678" i="1"/>
  <c r="M2690" i="1"/>
  <c r="L2690" i="1"/>
  <c r="M2702" i="1"/>
  <c r="L2702" i="1"/>
  <c r="M2714" i="1"/>
  <c r="L2714" i="1"/>
  <c r="M2726" i="1"/>
  <c r="L2726" i="1"/>
  <c r="M2738" i="1"/>
  <c r="L2738" i="1"/>
  <c r="M2750" i="1"/>
  <c r="L2750" i="1"/>
  <c r="M2762" i="1"/>
  <c r="L2762" i="1"/>
  <c r="M2774" i="1"/>
  <c r="L2774" i="1"/>
  <c r="M2786" i="1"/>
  <c r="L2786" i="1"/>
  <c r="M2798" i="1"/>
  <c r="L2798" i="1"/>
  <c r="M2810" i="1"/>
  <c r="L2810" i="1"/>
  <c r="M2822" i="1"/>
  <c r="L2822" i="1"/>
  <c r="M2834" i="1"/>
  <c r="L2834" i="1"/>
  <c r="M2846" i="1"/>
  <c r="L2846" i="1"/>
  <c r="M2858" i="1"/>
  <c r="L2858" i="1"/>
  <c r="M2870" i="1"/>
  <c r="L2870" i="1"/>
  <c r="M2882" i="1"/>
  <c r="L2882" i="1"/>
  <c r="M2894" i="1"/>
  <c r="L2894" i="1"/>
  <c r="M2906" i="1"/>
  <c r="L2906" i="1"/>
  <c r="M2918" i="1"/>
  <c r="L2918" i="1"/>
  <c r="M2930" i="1"/>
  <c r="L2930" i="1"/>
  <c r="M2942" i="1"/>
  <c r="L2942" i="1"/>
  <c r="M2954" i="1"/>
  <c r="L2954" i="1"/>
  <c r="M2966" i="1"/>
  <c r="L2966" i="1"/>
  <c r="L2978" i="1"/>
  <c r="M2978" i="1"/>
  <c r="M2990" i="1"/>
  <c r="L2990" i="1"/>
  <c r="M3002" i="1"/>
  <c r="L3002" i="1"/>
  <c r="M3014" i="1"/>
  <c r="L3014" i="1"/>
  <c r="M3026" i="1"/>
  <c r="L3026" i="1"/>
  <c r="L3038" i="1"/>
  <c r="M3038" i="1"/>
  <c r="L3050" i="1"/>
  <c r="M3050" i="1"/>
  <c r="L3062" i="1"/>
  <c r="M3062" i="1"/>
  <c r="L3074" i="1"/>
  <c r="M3074" i="1"/>
  <c r="M3086" i="1"/>
  <c r="L3086" i="1"/>
  <c r="L3098" i="1"/>
  <c r="M3098" i="1"/>
  <c r="L3110" i="1"/>
  <c r="M3110" i="1"/>
  <c r="M3122" i="1"/>
  <c r="L3122" i="1"/>
  <c r="M3134" i="1"/>
  <c r="L3134" i="1"/>
  <c r="M3146" i="1"/>
  <c r="L3146" i="1"/>
  <c r="M3158" i="1"/>
  <c r="L3158" i="1"/>
  <c r="L3170" i="1"/>
  <c r="M3170" i="1"/>
  <c r="M3182" i="1"/>
  <c r="L3182" i="1"/>
  <c r="M3194" i="1"/>
  <c r="L3194" i="1"/>
  <c r="M3206" i="1"/>
  <c r="L3206" i="1"/>
  <c r="M3218" i="1"/>
  <c r="L3218" i="1"/>
  <c r="M3230" i="1"/>
  <c r="L3230" i="1"/>
  <c r="M3242" i="1"/>
  <c r="L3242" i="1"/>
  <c r="M3254" i="1"/>
  <c r="L3254" i="1"/>
  <c r="M3266" i="1"/>
  <c r="L3266" i="1"/>
  <c r="M3278" i="1"/>
  <c r="L3278" i="1"/>
  <c r="M3290" i="1"/>
  <c r="L3290" i="1"/>
  <c r="M3302" i="1"/>
  <c r="L3302" i="1"/>
  <c r="M3314" i="1"/>
  <c r="L3314" i="1"/>
  <c r="M3326" i="1"/>
  <c r="L3326" i="1"/>
  <c r="M3338" i="1"/>
  <c r="L3338" i="1"/>
  <c r="M3350" i="1"/>
  <c r="L3350" i="1"/>
  <c r="M3362" i="1"/>
  <c r="L3362" i="1"/>
  <c r="M3374" i="1"/>
  <c r="L3374" i="1"/>
  <c r="M3386" i="1"/>
  <c r="L3386" i="1"/>
  <c r="M3398" i="1"/>
  <c r="L3398" i="1"/>
  <c r="M3410" i="1"/>
  <c r="L3410" i="1"/>
  <c r="M207" i="1"/>
  <c r="L207" i="1"/>
  <c r="M279" i="1"/>
  <c r="L279" i="1"/>
  <c r="M351" i="1"/>
  <c r="L351" i="1"/>
  <c r="M363" i="1"/>
  <c r="L363" i="1"/>
  <c r="L411" i="1"/>
  <c r="M411" i="1"/>
  <c r="M423" i="1"/>
  <c r="L423" i="1"/>
  <c r="M435" i="1"/>
  <c r="L435" i="1"/>
  <c r="L447" i="1"/>
  <c r="M447" i="1"/>
  <c r="L459" i="1"/>
  <c r="M459" i="1"/>
  <c r="M471" i="1"/>
  <c r="L471" i="1"/>
  <c r="L483" i="1"/>
  <c r="M483" i="1"/>
  <c r="M495" i="1"/>
  <c r="L495" i="1"/>
  <c r="M519" i="1"/>
  <c r="L519" i="1"/>
  <c r="M555" i="1"/>
  <c r="L555" i="1"/>
  <c r="M567" i="1"/>
  <c r="L567" i="1"/>
  <c r="L579" i="1"/>
  <c r="M579" i="1"/>
  <c r="M591" i="1"/>
  <c r="L591" i="1"/>
  <c r="M639" i="1"/>
  <c r="L639" i="1"/>
  <c r="M651" i="1"/>
  <c r="L651" i="1"/>
  <c r="M663" i="1"/>
  <c r="L663" i="1"/>
  <c r="L675" i="1"/>
  <c r="M675" i="1"/>
  <c r="M711" i="1"/>
  <c r="L711" i="1"/>
  <c r="M723" i="1"/>
  <c r="L723" i="1"/>
  <c r="M735" i="1"/>
  <c r="L735" i="1"/>
  <c r="M747" i="1"/>
  <c r="L747" i="1"/>
  <c r="M759" i="1"/>
  <c r="L759" i="1"/>
  <c r="M783" i="1"/>
  <c r="L783" i="1"/>
  <c r="M795" i="1"/>
  <c r="L795" i="1"/>
  <c r="M807" i="1"/>
  <c r="L807" i="1"/>
  <c r="M831" i="1"/>
  <c r="L831" i="1"/>
  <c r="M855" i="1"/>
  <c r="L855" i="1"/>
  <c r="M879" i="1"/>
  <c r="L879" i="1"/>
  <c r="M903" i="1"/>
  <c r="L903" i="1"/>
  <c r="M951" i="1"/>
  <c r="L951" i="1"/>
  <c r="M975" i="1"/>
  <c r="L975" i="1"/>
  <c r="M1023" i="1"/>
  <c r="L1023" i="1"/>
  <c r="M1047" i="1"/>
  <c r="L1047" i="1"/>
  <c r="M1083" i="1"/>
  <c r="L1083" i="1"/>
  <c r="M1107" i="1"/>
  <c r="L1107" i="1"/>
  <c r="M1119" i="1"/>
  <c r="L1119" i="1"/>
  <c r="M1131" i="1"/>
  <c r="L1131" i="1"/>
  <c r="M1143" i="1"/>
  <c r="L1143" i="1"/>
  <c r="M1155" i="1"/>
  <c r="L1155" i="1"/>
  <c r="L1167" i="1"/>
  <c r="M1167" i="1"/>
  <c r="L1179" i="1"/>
  <c r="M1179" i="1"/>
  <c r="M1191" i="1"/>
  <c r="L1191" i="1"/>
  <c r="M1227" i="1"/>
  <c r="L1227" i="1"/>
  <c r="L1239" i="1"/>
  <c r="M1239" i="1"/>
  <c r="M1251" i="1"/>
  <c r="L1251" i="1"/>
  <c r="M1275" i="1"/>
  <c r="L1275" i="1"/>
  <c r="M1299" i="1"/>
  <c r="L1299" i="1"/>
  <c r="M1335" i="1"/>
  <c r="L1335" i="1"/>
  <c r="L1359" i="1"/>
  <c r="M1359" i="1"/>
  <c r="M1371" i="1"/>
  <c r="L1371" i="1"/>
  <c r="M1395" i="1"/>
  <c r="L1395" i="1"/>
  <c r="M1407" i="1"/>
  <c r="L1407" i="1"/>
  <c r="M1431" i="1"/>
  <c r="L1431" i="1"/>
  <c r="M1443" i="1"/>
  <c r="L1443" i="1"/>
  <c r="L1455" i="1"/>
  <c r="M1455" i="1"/>
  <c r="L1467" i="1"/>
  <c r="M1467" i="1"/>
  <c r="L1491" i="1"/>
  <c r="M1491" i="1"/>
  <c r="M1515" i="1"/>
  <c r="L1515" i="1"/>
  <c r="L1527" i="1"/>
  <c r="M1527" i="1"/>
  <c r="M1539" i="1"/>
  <c r="L1539" i="1"/>
  <c r="M1563" i="1"/>
  <c r="L1563" i="1"/>
  <c r="M1575" i="1"/>
  <c r="L1575" i="1"/>
  <c r="M1587" i="1"/>
  <c r="L1587" i="1"/>
  <c r="M1611" i="1"/>
  <c r="L1611" i="1"/>
  <c r="M1623" i="1"/>
  <c r="L1623" i="1"/>
  <c r="M1635" i="1"/>
  <c r="L1635" i="1"/>
  <c r="M1659" i="1"/>
  <c r="L1659" i="1"/>
  <c r="M1671" i="1"/>
  <c r="L1671" i="1"/>
  <c r="M1707" i="1"/>
  <c r="L1707" i="1"/>
  <c r="M1719" i="1"/>
  <c r="L1719" i="1"/>
  <c r="M1743" i="1"/>
  <c r="L1743" i="1"/>
  <c r="M1755" i="1"/>
  <c r="L1755" i="1"/>
  <c r="M1767" i="1"/>
  <c r="L1767" i="1"/>
  <c r="M1779" i="1"/>
  <c r="L1779" i="1"/>
  <c r="M1803" i="1"/>
  <c r="L1803" i="1"/>
  <c r="M1815" i="1"/>
  <c r="L1815" i="1"/>
  <c r="M1827" i="1"/>
  <c r="L1827" i="1"/>
  <c r="M1851" i="1"/>
  <c r="L1851" i="1"/>
  <c r="M1863" i="1"/>
  <c r="L1863" i="1"/>
  <c r="M1899" i="1"/>
  <c r="L1899" i="1"/>
  <c r="M1911" i="1"/>
  <c r="L1911" i="1"/>
  <c r="M1923" i="1"/>
  <c r="L1923" i="1"/>
  <c r="M1935" i="1"/>
  <c r="L1935" i="1"/>
  <c r="M1947" i="1"/>
  <c r="L1947" i="1"/>
  <c r="M1959" i="1"/>
  <c r="L1959" i="1"/>
  <c r="M1971" i="1"/>
  <c r="L1971" i="1"/>
  <c r="M1983" i="1"/>
  <c r="L1983" i="1"/>
  <c r="M1995" i="1"/>
  <c r="L1995" i="1"/>
  <c r="M2007" i="1"/>
  <c r="L2007" i="1"/>
  <c r="M2019" i="1"/>
  <c r="L2019" i="1"/>
  <c r="M2043" i="1"/>
  <c r="L2043" i="1"/>
  <c r="M2055" i="1"/>
  <c r="L2055" i="1"/>
  <c r="M2067" i="1"/>
  <c r="L2067" i="1"/>
  <c r="M2079" i="1"/>
  <c r="L2079" i="1"/>
  <c r="M2091" i="1"/>
  <c r="L2091" i="1"/>
  <c r="M2103" i="1"/>
  <c r="L2103" i="1"/>
  <c r="M2115" i="1"/>
  <c r="L2115" i="1"/>
  <c r="M2127" i="1"/>
  <c r="L2127" i="1"/>
  <c r="M2139" i="1"/>
  <c r="L2139" i="1"/>
  <c r="M2151" i="1"/>
  <c r="L2151" i="1"/>
  <c r="M2163" i="1"/>
  <c r="L2163" i="1"/>
  <c r="M2175" i="1"/>
  <c r="L2175" i="1"/>
  <c r="M2187" i="1"/>
  <c r="L2187" i="1"/>
  <c r="M2199" i="1"/>
  <c r="L2199" i="1"/>
  <c r="M2211" i="1"/>
  <c r="L2211" i="1"/>
  <c r="M2223" i="1"/>
  <c r="L2223" i="1"/>
  <c r="M2235" i="1"/>
  <c r="L2235" i="1"/>
  <c r="M2247" i="1"/>
  <c r="L2247" i="1"/>
  <c r="M2259" i="1"/>
  <c r="L2259" i="1"/>
  <c r="M2271" i="1"/>
  <c r="L2271" i="1"/>
  <c r="M2283" i="1"/>
  <c r="L2283" i="1"/>
  <c r="M2295" i="1"/>
  <c r="L2295" i="1"/>
  <c r="M2307" i="1"/>
  <c r="L2307" i="1"/>
  <c r="M2319" i="1"/>
  <c r="L2319" i="1"/>
  <c r="M2331" i="1"/>
  <c r="L2331" i="1"/>
  <c r="M2355" i="1"/>
  <c r="L2355" i="1"/>
  <c r="M2367" i="1"/>
  <c r="L2367" i="1"/>
  <c r="M2379" i="1"/>
  <c r="L2379" i="1"/>
  <c r="M2391" i="1"/>
  <c r="L2391" i="1"/>
  <c r="M2403" i="1"/>
  <c r="L2403" i="1"/>
  <c r="M2415" i="1"/>
  <c r="L2415" i="1"/>
  <c r="M2427" i="1"/>
  <c r="L2427" i="1"/>
  <c r="M2439" i="1"/>
  <c r="L2439" i="1"/>
  <c r="M2451" i="1"/>
  <c r="L2451" i="1"/>
  <c r="L2463" i="1"/>
  <c r="M2463" i="1"/>
  <c r="M2475" i="1"/>
  <c r="L2475" i="1"/>
  <c r="M2487" i="1"/>
  <c r="L2487" i="1"/>
  <c r="M2499" i="1"/>
  <c r="L2499" i="1"/>
  <c r="M2511" i="1"/>
  <c r="L2511" i="1"/>
  <c r="M2523" i="1"/>
  <c r="L2523" i="1"/>
  <c r="M2547" i="1"/>
  <c r="L2547" i="1"/>
  <c r="L2559" i="1"/>
  <c r="M2559" i="1"/>
  <c r="M2571" i="1"/>
  <c r="L2571" i="1"/>
  <c r="M2583" i="1"/>
  <c r="L2583" i="1"/>
  <c r="L2595" i="1"/>
  <c r="M2595" i="1"/>
  <c r="M2607" i="1"/>
  <c r="L2607" i="1"/>
  <c r="L2619" i="1"/>
  <c r="M2619" i="1"/>
  <c r="L2631" i="1"/>
  <c r="M2631" i="1"/>
  <c r="M2643" i="1"/>
  <c r="L2643" i="1"/>
  <c r="M2667" i="1"/>
  <c r="L2667" i="1"/>
  <c r="M2691" i="1"/>
  <c r="L2691" i="1"/>
  <c r="L2703" i="1"/>
  <c r="M2703" i="1"/>
  <c r="M2715" i="1"/>
  <c r="L2715" i="1"/>
  <c r="L2727" i="1"/>
  <c r="M2727" i="1"/>
  <c r="L2739" i="1"/>
  <c r="M2739" i="1"/>
  <c r="M2751" i="1"/>
  <c r="L2751" i="1"/>
  <c r="L2763" i="1"/>
  <c r="M2763" i="1"/>
  <c r="L2775" i="1"/>
  <c r="M2775" i="1"/>
  <c r="M2787" i="1"/>
  <c r="L2787" i="1"/>
  <c r="L2799" i="1"/>
  <c r="M2799" i="1"/>
  <c r="M2811" i="1"/>
  <c r="L2811" i="1"/>
  <c r="M2823" i="1"/>
  <c r="L2823" i="1"/>
  <c r="M2835" i="1"/>
  <c r="L2835" i="1"/>
  <c r="L2847" i="1"/>
  <c r="M2847" i="1"/>
  <c r="M2859" i="1"/>
  <c r="L2859" i="1"/>
  <c r="L2883" i="1"/>
  <c r="M2883" i="1"/>
  <c r="M2895" i="1"/>
  <c r="L2895" i="1"/>
  <c r="M2907" i="1"/>
  <c r="L2907" i="1"/>
  <c r="M2919" i="1"/>
  <c r="L2919" i="1"/>
  <c r="M2931" i="1"/>
  <c r="L2931" i="1"/>
  <c r="M2943" i="1"/>
  <c r="L2943" i="1"/>
  <c r="L2955" i="1"/>
  <c r="M2955" i="1"/>
  <c r="L2967" i="1"/>
  <c r="M2967" i="1"/>
  <c r="L2979" i="1"/>
  <c r="M2979" i="1"/>
  <c r="L2991" i="1"/>
  <c r="M2991" i="1"/>
  <c r="L3003" i="1"/>
  <c r="M3003" i="1"/>
  <c r="L3015" i="1"/>
  <c r="M3015" i="1"/>
  <c r="L3027" i="1"/>
  <c r="M3027" i="1"/>
  <c r="L3039" i="1"/>
  <c r="M3039" i="1"/>
  <c r="L3051" i="1"/>
  <c r="M3051" i="1"/>
  <c r="M3063" i="1"/>
  <c r="L3063" i="1"/>
  <c r="L3075" i="1"/>
  <c r="M3075" i="1"/>
  <c r="M3087" i="1"/>
  <c r="L3087" i="1"/>
  <c r="L3099" i="1"/>
  <c r="M3099" i="1"/>
  <c r="L3111" i="1"/>
  <c r="M3111" i="1"/>
  <c r="M3123" i="1"/>
  <c r="L3123" i="1"/>
  <c r="M3135" i="1"/>
  <c r="L3135" i="1"/>
  <c r="L3147" i="1"/>
  <c r="M3147" i="1"/>
  <c r="M3159" i="1"/>
  <c r="L3159" i="1"/>
  <c r="L3171" i="1"/>
  <c r="M3171" i="1"/>
  <c r="M3183" i="1"/>
  <c r="L3183" i="1"/>
  <c r="M3195" i="1"/>
  <c r="L3195" i="1"/>
  <c r="M3207" i="1"/>
  <c r="L3207" i="1"/>
  <c r="M3219" i="1"/>
  <c r="L3219" i="1"/>
  <c r="L3231" i="1"/>
  <c r="M3231" i="1"/>
  <c r="M3243" i="1"/>
  <c r="L3243" i="1"/>
  <c r="M3255" i="1"/>
  <c r="L3255" i="1"/>
  <c r="M3267" i="1"/>
  <c r="L3267" i="1"/>
  <c r="L3279" i="1"/>
  <c r="M3279" i="1"/>
  <c r="M3291" i="1"/>
  <c r="L3291" i="1"/>
  <c r="M3303" i="1"/>
  <c r="L3303" i="1"/>
  <c r="L3315" i="1"/>
  <c r="M3315" i="1"/>
  <c r="L3327" i="1"/>
  <c r="M3327" i="1"/>
  <c r="M3339" i="1"/>
  <c r="L3339" i="1"/>
  <c r="M3351" i="1"/>
  <c r="L3351" i="1"/>
  <c r="L3363" i="1"/>
  <c r="M3363" i="1"/>
  <c r="L3375" i="1"/>
  <c r="M3375" i="1"/>
  <c r="L3387" i="1"/>
  <c r="M3387" i="1"/>
  <c r="L3411" i="1"/>
  <c r="M3411" i="1"/>
  <c r="L3423" i="1"/>
  <c r="M3423" i="1"/>
  <c r="M3435" i="1"/>
  <c r="L3435" i="1"/>
  <c r="M3447" i="1"/>
  <c r="L3447" i="1"/>
  <c r="M3459" i="1"/>
  <c r="L3459" i="1"/>
  <c r="L3471" i="1"/>
  <c r="M3471" i="1"/>
  <c r="M3483" i="1"/>
  <c r="L3483" i="1"/>
  <c r="M3495" i="1"/>
  <c r="L3495" i="1"/>
  <c r="M3507" i="1"/>
  <c r="L3507" i="1"/>
  <c r="M3519" i="1"/>
  <c r="L3519" i="1"/>
  <c r="M3531" i="1"/>
  <c r="L3531" i="1"/>
  <c r="L3543" i="1"/>
  <c r="M3543" i="1"/>
  <c r="M16" i="1"/>
  <c r="L16" i="1"/>
  <c r="M40" i="1"/>
  <c r="L40" i="1"/>
  <c r="M64" i="1"/>
  <c r="L64" i="1"/>
  <c r="M88" i="1"/>
  <c r="L88" i="1"/>
  <c r="M112" i="1"/>
  <c r="L112" i="1"/>
  <c r="M136" i="1"/>
  <c r="L136" i="1"/>
  <c r="M160" i="1"/>
  <c r="L160" i="1"/>
  <c r="M184" i="1"/>
  <c r="L184" i="1"/>
  <c r="M220" i="1"/>
  <c r="L220" i="1"/>
  <c r="M244" i="1"/>
  <c r="L244" i="1"/>
  <c r="L280" i="1"/>
  <c r="M280" i="1"/>
  <c r="M304" i="1"/>
  <c r="L304" i="1"/>
  <c r="L328" i="1"/>
  <c r="M328" i="1"/>
  <c r="M376" i="1"/>
  <c r="L376" i="1"/>
  <c r="M388" i="1"/>
  <c r="L388" i="1"/>
  <c r="M400" i="1"/>
  <c r="L400" i="1"/>
  <c r="M412" i="1"/>
  <c r="L412" i="1"/>
  <c r="L424" i="1"/>
  <c r="M424" i="1"/>
  <c r="M436" i="1"/>
  <c r="L436" i="1"/>
  <c r="M448" i="1"/>
  <c r="L448" i="1"/>
  <c r="M496" i="1"/>
  <c r="L496" i="1"/>
  <c r="M508" i="1"/>
  <c r="L508" i="1"/>
  <c r="M544" i="1"/>
  <c r="L544" i="1"/>
  <c r="L580" i="1"/>
  <c r="M580" i="1"/>
  <c r="M640" i="1"/>
  <c r="L640" i="1"/>
  <c r="M652" i="1"/>
  <c r="L652" i="1"/>
  <c r="M664" i="1"/>
  <c r="L664" i="1"/>
  <c r="L676" i="1"/>
  <c r="M676" i="1"/>
  <c r="M736" i="1"/>
  <c r="L736" i="1"/>
  <c r="M760" i="1"/>
  <c r="L760" i="1"/>
  <c r="M808" i="1"/>
  <c r="L808" i="1"/>
  <c r="M820" i="1"/>
  <c r="L820" i="1"/>
  <c r="M832" i="1"/>
  <c r="L832" i="1"/>
  <c r="L868" i="1"/>
  <c r="M868" i="1"/>
  <c r="M880" i="1"/>
  <c r="L880" i="1"/>
  <c r="M916" i="1"/>
  <c r="L916" i="1"/>
  <c r="M928" i="1"/>
  <c r="L928" i="1"/>
  <c r="M952" i="1"/>
  <c r="L952" i="1"/>
  <c r="M988" i="1"/>
  <c r="L988" i="1"/>
  <c r="M1000" i="1"/>
  <c r="L1000" i="1"/>
  <c r="M1024" i="1"/>
  <c r="L1024" i="1"/>
  <c r="M1060" i="1"/>
  <c r="L1060" i="1"/>
  <c r="L1072" i="1"/>
  <c r="M1072" i="1"/>
  <c r="M1096" i="1"/>
  <c r="L1096" i="1"/>
  <c r="L1108" i="1"/>
  <c r="M1108" i="1"/>
  <c r="M1120" i="1"/>
  <c r="L1120" i="1"/>
  <c r="M1132" i="1"/>
  <c r="L1132" i="1"/>
  <c r="M1144" i="1"/>
  <c r="L1144" i="1"/>
  <c r="M1156" i="1"/>
  <c r="L1156" i="1"/>
  <c r="M1168" i="1"/>
  <c r="L1168" i="1"/>
  <c r="M1204" i="1"/>
  <c r="L1204" i="1"/>
  <c r="L1216" i="1"/>
  <c r="M1216" i="1"/>
  <c r="M1240" i="1"/>
  <c r="L1240" i="1"/>
  <c r="M1264" i="1"/>
  <c r="L1264" i="1"/>
  <c r="M1276" i="1"/>
  <c r="L1276" i="1"/>
  <c r="M1288" i="1"/>
  <c r="L1288" i="1"/>
  <c r="M1300" i="1"/>
  <c r="L1300" i="1"/>
  <c r="M1312" i="1"/>
  <c r="L1312" i="1"/>
  <c r="L1324" i="1"/>
  <c r="M1324" i="1"/>
  <c r="L1336" i="1"/>
  <c r="M1336" i="1"/>
  <c r="M1348" i="1"/>
  <c r="L1348" i="1"/>
  <c r="M1384" i="1"/>
  <c r="L1384" i="1"/>
  <c r="L1396" i="1"/>
  <c r="M1396" i="1"/>
  <c r="M1408" i="1"/>
  <c r="L1408" i="1"/>
  <c r="M1432" i="1"/>
  <c r="L1432" i="1"/>
  <c r="M1456" i="1"/>
  <c r="L1456" i="1"/>
  <c r="M1492" i="1"/>
  <c r="L1492" i="1"/>
  <c r="L1528" i="1"/>
  <c r="M1528" i="1"/>
  <c r="M1540" i="1"/>
  <c r="L1540" i="1"/>
  <c r="M1552" i="1"/>
  <c r="L1552" i="1"/>
  <c r="M1564" i="1"/>
  <c r="L1564" i="1"/>
  <c r="L1576" i="1"/>
  <c r="M1576" i="1"/>
  <c r="M1588" i="1"/>
  <c r="L1588" i="1"/>
  <c r="M1612" i="1"/>
  <c r="L1612" i="1"/>
  <c r="M1636" i="1"/>
  <c r="L1636" i="1"/>
  <c r="M1648" i="1"/>
  <c r="L1648" i="1"/>
  <c r="M1660" i="1"/>
  <c r="L1660" i="1"/>
  <c r="L1672" i="1"/>
  <c r="M1672" i="1"/>
  <c r="M1696" i="1"/>
  <c r="L1696" i="1"/>
  <c r="L1720" i="1"/>
  <c r="M1720" i="1"/>
  <c r="M1732" i="1"/>
  <c r="L1732" i="1"/>
  <c r="M1744" i="1"/>
  <c r="L1744" i="1"/>
  <c r="M1756" i="1"/>
  <c r="L1756" i="1"/>
  <c r="L1768" i="1"/>
  <c r="M1768" i="1"/>
  <c r="M1780" i="1"/>
  <c r="L1780" i="1"/>
  <c r="M1804" i="1"/>
  <c r="L1804" i="1"/>
  <c r="M1828" i="1"/>
  <c r="L1828" i="1"/>
  <c r="M1840" i="1"/>
  <c r="L1840" i="1"/>
  <c r="M1852" i="1"/>
  <c r="L1852" i="1"/>
  <c r="L1864" i="1"/>
  <c r="M1864" i="1"/>
  <c r="M1888" i="1"/>
  <c r="L1888" i="1"/>
  <c r="M1912" i="1"/>
  <c r="L1912" i="1"/>
  <c r="M1936" i="1"/>
  <c r="L1936" i="1"/>
  <c r="L1948" i="1"/>
  <c r="M1948" i="1"/>
  <c r="M1972" i="1"/>
  <c r="L1972" i="1"/>
  <c r="M1984" i="1"/>
  <c r="L1984" i="1"/>
  <c r="M1996" i="1"/>
  <c r="L1996" i="1"/>
  <c r="M2008" i="1"/>
  <c r="L2008" i="1"/>
  <c r="M2020" i="1"/>
  <c r="L2020" i="1"/>
  <c r="M2032" i="1"/>
  <c r="L2032" i="1"/>
  <c r="M2044" i="1"/>
  <c r="L2044" i="1"/>
  <c r="M2056" i="1"/>
  <c r="L2056" i="1"/>
  <c r="M2068" i="1"/>
  <c r="L2068" i="1"/>
  <c r="M2080" i="1"/>
  <c r="L2080" i="1"/>
  <c r="M2092" i="1"/>
  <c r="L2092" i="1"/>
  <c r="M2104" i="1"/>
  <c r="L2104" i="1"/>
  <c r="M2116" i="1"/>
  <c r="L2116" i="1"/>
  <c r="M2128" i="1"/>
  <c r="L2128" i="1"/>
  <c r="M2140" i="1"/>
  <c r="L2140" i="1"/>
  <c r="M2152" i="1"/>
  <c r="L2152" i="1"/>
  <c r="M2164" i="1"/>
  <c r="L2164" i="1"/>
  <c r="M2176" i="1"/>
  <c r="L2176" i="1"/>
  <c r="M2188" i="1"/>
  <c r="L2188" i="1"/>
  <c r="M2200" i="1"/>
  <c r="L2200" i="1"/>
  <c r="M2212" i="1"/>
  <c r="L2212" i="1"/>
  <c r="M2224" i="1"/>
  <c r="L2224" i="1"/>
  <c r="M2236" i="1"/>
  <c r="L2236" i="1"/>
  <c r="M2248" i="1"/>
  <c r="L2248" i="1"/>
  <c r="M2260" i="1"/>
  <c r="L2260" i="1"/>
  <c r="M2272" i="1"/>
  <c r="L2272" i="1"/>
  <c r="M2284" i="1"/>
  <c r="L2284" i="1"/>
  <c r="M2296" i="1"/>
  <c r="L2296" i="1"/>
  <c r="M2308" i="1"/>
  <c r="L2308" i="1"/>
  <c r="M2320" i="1"/>
  <c r="L2320" i="1"/>
  <c r="M2332" i="1"/>
  <c r="L2332" i="1"/>
  <c r="M2344" i="1"/>
  <c r="L2344" i="1"/>
  <c r="M2356" i="1"/>
  <c r="L2356" i="1"/>
  <c r="M2368" i="1"/>
  <c r="L2368" i="1"/>
  <c r="M2380" i="1"/>
  <c r="L2380" i="1"/>
  <c r="M2392" i="1"/>
  <c r="L2392" i="1"/>
  <c r="M2404" i="1"/>
  <c r="L2404" i="1"/>
  <c r="M2416" i="1"/>
  <c r="L2416" i="1"/>
  <c r="M2428" i="1"/>
  <c r="L2428" i="1"/>
  <c r="M2452" i="1"/>
  <c r="L2452" i="1"/>
  <c r="M2464" i="1"/>
  <c r="L2464" i="1"/>
  <c r="M2476" i="1"/>
  <c r="L2476" i="1"/>
  <c r="M2488" i="1"/>
  <c r="L2488" i="1"/>
  <c r="M2500" i="1"/>
  <c r="L2500" i="1"/>
  <c r="M2512" i="1"/>
  <c r="L2512" i="1"/>
  <c r="M2524" i="1"/>
  <c r="L2524" i="1"/>
  <c r="M2536" i="1"/>
  <c r="L2536" i="1"/>
  <c r="M2548" i="1"/>
  <c r="L2548" i="1"/>
  <c r="L2560" i="1"/>
  <c r="M2560" i="1"/>
  <c r="M2584" i="1"/>
  <c r="L2584" i="1"/>
  <c r="M2596" i="1"/>
  <c r="L2596" i="1"/>
  <c r="L2608" i="1"/>
  <c r="M2608" i="1"/>
  <c r="M2620" i="1"/>
  <c r="L2620" i="1"/>
  <c r="M2632" i="1"/>
  <c r="L2632" i="1"/>
  <c r="M2644" i="1"/>
  <c r="L2644" i="1"/>
  <c r="M2656" i="1"/>
  <c r="L2656" i="1"/>
  <c r="L2668" i="1"/>
  <c r="M2668" i="1"/>
  <c r="L2692" i="1"/>
  <c r="M2692" i="1"/>
  <c r="L2704" i="1"/>
  <c r="M2704" i="1"/>
  <c r="L2716" i="1"/>
  <c r="M2716" i="1"/>
  <c r="M2728" i="1"/>
  <c r="L2728" i="1"/>
  <c r="M2752" i="1"/>
  <c r="L2752" i="1"/>
  <c r="L2776" i="1"/>
  <c r="M2776" i="1"/>
  <c r="M2788" i="1"/>
  <c r="L2788" i="1"/>
  <c r="M2800" i="1"/>
  <c r="L2800" i="1"/>
  <c r="M2812" i="1"/>
  <c r="L2812" i="1"/>
  <c r="M2824" i="1"/>
  <c r="L2824" i="1"/>
  <c r="L2836" i="1"/>
  <c r="M2836" i="1"/>
  <c r="M2848" i="1"/>
  <c r="L2848" i="1"/>
  <c r="L2860" i="1"/>
  <c r="M2860" i="1"/>
  <c r="M2872" i="1"/>
  <c r="L2872" i="1"/>
  <c r="L2884" i="1"/>
  <c r="M2884" i="1"/>
  <c r="L2896" i="1"/>
  <c r="M2896" i="1"/>
  <c r="L2908" i="1"/>
  <c r="M2908" i="1"/>
  <c r="L2920" i="1"/>
  <c r="M2920" i="1"/>
  <c r="M2932" i="1"/>
  <c r="L2932" i="1"/>
  <c r="M2944" i="1"/>
  <c r="L2944" i="1"/>
  <c r="L2956" i="1"/>
  <c r="M2956" i="1"/>
  <c r="L2968" i="1"/>
  <c r="M2968" i="1"/>
  <c r="M2980" i="1"/>
  <c r="L2980" i="1"/>
  <c r="M2992" i="1"/>
  <c r="L2992" i="1"/>
  <c r="L3004" i="1"/>
  <c r="M3004" i="1"/>
  <c r="L3016" i="1"/>
  <c r="M3016" i="1"/>
  <c r="L3028" i="1"/>
  <c r="M3028" i="1"/>
  <c r="L3040" i="1"/>
  <c r="M3040" i="1"/>
  <c r="M3052" i="1"/>
  <c r="L3052" i="1"/>
  <c r="M3064" i="1"/>
  <c r="L3064" i="1"/>
  <c r="M3076" i="1"/>
  <c r="L3076" i="1"/>
  <c r="L3088" i="1"/>
  <c r="M3088" i="1"/>
  <c r="M3100" i="1"/>
  <c r="L3100" i="1"/>
  <c r="L3112" i="1"/>
  <c r="M3112" i="1"/>
  <c r="L3124" i="1"/>
  <c r="M3124" i="1"/>
  <c r="L3136" i="1"/>
  <c r="M3136" i="1"/>
  <c r="M3148" i="1"/>
  <c r="L3148" i="1"/>
  <c r="M3160" i="1"/>
  <c r="L3160" i="1"/>
  <c r="M3184" i="1"/>
  <c r="L3184" i="1"/>
  <c r="L3196" i="1"/>
  <c r="M3196" i="1"/>
  <c r="M3208" i="1"/>
  <c r="L3208" i="1"/>
  <c r="M3220" i="1"/>
  <c r="L3220" i="1"/>
  <c r="M3232" i="1"/>
  <c r="L3232" i="1"/>
  <c r="M3244" i="1"/>
  <c r="L3244" i="1"/>
  <c r="L3256" i="1"/>
  <c r="M3256" i="1"/>
  <c r="L3268" i="1"/>
  <c r="M3268" i="1"/>
  <c r="L3280" i="1"/>
  <c r="M3280" i="1"/>
  <c r="L3292" i="1"/>
  <c r="M3292" i="1"/>
  <c r="M3304" i="1"/>
  <c r="L3304" i="1"/>
  <c r="M3328" i="1"/>
  <c r="L3328" i="1"/>
  <c r="L3340" i="1"/>
  <c r="M3340" i="1"/>
  <c r="M3352" i="1"/>
  <c r="L3352" i="1"/>
  <c r="L3364" i="1"/>
  <c r="M3364" i="1"/>
  <c r="M3376" i="1"/>
  <c r="L3376" i="1"/>
  <c r="M3388" i="1"/>
  <c r="L3388" i="1"/>
  <c r="M3400" i="1"/>
  <c r="L3400" i="1"/>
  <c r="M3412" i="1"/>
  <c r="L3412" i="1"/>
  <c r="M3424" i="1"/>
  <c r="L3424" i="1"/>
  <c r="M3436" i="1"/>
  <c r="L3436" i="1"/>
  <c r="L3448" i="1"/>
  <c r="M3448" i="1"/>
  <c r="L3460" i="1"/>
  <c r="M3460" i="1"/>
  <c r="M3472" i="1"/>
  <c r="L3472" i="1"/>
  <c r="M3484" i="1"/>
  <c r="L3484" i="1"/>
  <c r="M209" i="1"/>
  <c r="L209" i="1"/>
  <c r="M233" i="1"/>
  <c r="L233" i="1"/>
  <c r="M317" i="1"/>
  <c r="L317" i="1"/>
  <c r="M341" i="1"/>
  <c r="L341" i="1"/>
  <c r="L353" i="1"/>
  <c r="M353" i="1"/>
  <c r="L365" i="1"/>
  <c r="M365" i="1"/>
  <c r="M377" i="1"/>
  <c r="L377" i="1"/>
  <c r="M389" i="1"/>
  <c r="L389" i="1"/>
  <c r="M413" i="1"/>
  <c r="L413" i="1"/>
  <c r="M425" i="1"/>
  <c r="L425" i="1"/>
  <c r="M461" i="1"/>
  <c r="L461" i="1"/>
  <c r="L485" i="1"/>
  <c r="M485" i="1"/>
  <c r="L521" i="1"/>
  <c r="M521" i="1"/>
  <c r="L569" i="1"/>
  <c r="M569" i="1"/>
  <c r="L593" i="1"/>
  <c r="M593" i="1"/>
  <c r="L665" i="1"/>
  <c r="M665" i="1"/>
  <c r="L689" i="1"/>
  <c r="M689" i="1"/>
  <c r="L737" i="1"/>
  <c r="M737" i="1"/>
  <c r="M749" i="1"/>
  <c r="L749" i="1"/>
  <c r="L761" i="1"/>
  <c r="M761" i="1"/>
  <c r="L821" i="1"/>
  <c r="M821" i="1"/>
  <c r="M845" i="1"/>
  <c r="L845" i="1"/>
  <c r="L857" i="1"/>
  <c r="M857" i="1"/>
  <c r="M881" i="1"/>
  <c r="L881" i="1"/>
  <c r="M905" i="1"/>
  <c r="L905" i="1"/>
  <c r="M929" i="1"/>
  <c r="L929" i="1"/>
  <c r="M953" i="1"/>
  <c r="L953" i="1"/>
  <c r="M977" i="1"/>
  <c r="L977" i="1"/>
  <c r="M1001" i="1"/>
  <c r="L1001" i="1"/>
  <c r="M1025" i="1"/>
  <c r="L1025" i="1"/>
  <c r="M1049" i="1"/>
  <c r="L1049" i="1"/>
  <c r="M1073" i="1"/>
  <c r="L1073" i="1"/>
  <c r="L1085" i="1"/>
  <c r="M1085" i="1"/>
  <c r="L1097" i="1"/>
  <c r="M1097" i="1"/>
  <c r="M1109" i="1"/>
  <c r="L1109" i="1"/>
  <c r="M1133" i="1"/>
  <c r="L1133" i="1"/>
  <c r="M1157" i="1"/>
  <c r="L1157" i="1"/>
  <c r="M1169" i="1"/>
  <c r="L1169" i="1"/>
  <c r="M1181" i="1"/>
  <c r="L1181" i="1"/>
  <c r="L1193" i="1"/>
  <c r="M1193" i="1"/>
  <c r="M1217" i="1"/>
  <c r="L1217" i="1"/>
  <c r="L1229" i="1"/>
  <c r="M1229" i="1"/>
  <c r="M1253" i="1"/>
  <c r="L1253" i="1"/>
  <c r="L1265" i="1"/>
  <c r="M1265" i="1"/>
  <c r="M1277" i="1"/>
  <c r="L1277" i="1"/>
  <c r="M1289" i="1"/>
  <c r="L1289" i="1"/>
  <c r="M1301" i="1"/>
  <c r="L1301" i="1"/>
  <c r="M1313" i="1"/>
  <c r="L1313" i="1"/>
  <c r="M1325" i="1"/>
  <c r="L1325" i="1"/>
  <c r="M1361" i="1"/>
  <c r="L1361" i="1"/>
  <c r="L1373" i="1"/>
  <c r="M1373" i="1"/>
  <c r="M1397" i="1"/>
  <c r="L1397" i="1"/>
  <c r="M1421" i="1"/>
  <c r="L1421" i="1"/>
  <c r="M1433" i="1"/>
  <c r="L1433" i="1"/>
  <c r="M1445" i="1"/>
  <c r="L1445" i="1"/>
  <c r="M1457" i="1"/>
  <c r="L1457" i="1"/>
  <c r="M1469" i="1"/>
  <c r="L1469" i="1"/>
  <c r="L1481" i="1"/>
  <c r="M1481" i="1"/>
  <c r="L1493" i="1"/>
  <c r="M1493" i="1"/>
  <c r="L1505" i="1"/>
  <c r="M1505" i="1"/>
  <c r="L1517" i="1"/>
  <c r="M1517" i="1"/>
  <c r="L1529" i="1"/>
  <c r="M1529" i="1"/>
  <c r="L1541" i="1"/>
  <c r="M1541" i="1"/>
  <c r="L1553" i="1"/>
  <c r="M1553" i="1"/>
  <c r="L1565" i="1"/>
  <c r="M1565" i="1"/>
  <c r="L1577" i="1"/>
  <c r="M1577" i="1"/>
  <c r="L1589" i="1"/>
  <c r="M1589" i="1"/>
  <c r="L1613" i="1"/>
  <c r="M1613" i="1"/>
  <c r="L1625" i="1"/>
  <c r="M1625" i="1"/>
  <c r="L1637" i="1"/>
  <c r="M1637" i="1"/>
  <c r="L1649" i="1"/>
  <c r="M1649" i="1"/>
  <c r="L1661" i="1"/>
  <c r="M1661" i="1"/>
  <c r="L1673" i="1"/>
  <c r="M1673" i="1"/>
  <c r="L1685" i="1"/>
  <c r="M1685" i="1"/>
  <c r="L1697" i="1"/>
  <c r="M1697" i="1"/>
  <c r="L1709" i="1"/>
  <c r="M1709" i="1"/>
  <c r="L1721" i="1"/>
  <c r="M1721" i="1"/>
  <c r="L1733" i="1"/>
  <c r="M1733" i="1"/>
  <c r="L1745" i="1"/>
  <c r="M1745" i="1"/>
  <c r="L1757" i="1"/>
  <c r="M1757" i="1"/>
  <c r="L1769" i="1"/>
  <c r="M1769" i="1"/>
  <c r="L1781" i="1"/>
  <c r="M1781" i="1"/>
  <c r="L1805" i="1"/>
  <c r="M1805" i="1"/>
  <c r="L1817" i="1"/>
  <c r="M1817" i="1"/>
  <c r="L1829" i="1"/>
  <c r="M1829" i="1"/>
  <c r="L1841" i="1"/>
  <c r="M1841" i="1"/>
  <c r="L1853" i="1"/>
  <c r="M1853" i="1"/>
  <c r="L1865" i="1"/>
  <c r="M1865" i="1"/>
  <c r="L1877" i="1"/>
  <c r="M1877" i="1"/>
  <c r="L1889" i="1"/>
  <c r="M1889" i="1"/>
  <c r="L1901" i="1"/>
  <c r="M1901" i="1"/>
  <c r="L1913" i="1"/>
  <c r="M1913" i="1"/>
  <c r="L1937" i="1"/>
  <c r="M1937" i="1"/>
  <c r="L1949" i="1"/>
  <c r="M1949" i="1"/>
  <c r="L1961" i="1"/>
  <c r="M1961" i="1"/>
  <c r="L1973" i="1"/>
  <c r="M1973" i="1"/>
  <c r="L1985" i="1"/>
  <c r="M1985" i="1"/>
  <c r="L1997" i="1"/>
  <c r="M1997" i="1"/>
  <c r="L2009" i="1"/>
  <c r="M2009" i="1"/>
  <c r="L2021" i="1"/>
  <c r="M2021" i="1"/>
  <c r="L2033" i="1"/>
  <c r="M2033" i="1"/>
  <c r="L2045" i="1"/>
  <c r="M2045" i="1"/>
  <c r="L2057" i="1"/>
  <c r="M2057" i="1"/>
  <c r="L2069" i="1"/>
  <c r="M2069" i="1"/>
  <c r="L2081" i="1"/>
  <c r="M2081" i="1"/>
  <c r="L2093" i="1"/>
  <c r="M2093" i="1"/>
  <c r="L2105" i="1"/>
  <c r="M2105" i="1"/>
  <c r="L2117" i="1"/>
  <c r="M2117" i="1"/>
  <c r="L2129" i="1"/>
  <c r="M2129" i="1"/>
  <c r="L2141" i="1"/>
  <c r="M2141" i="1"/>
  <c r="L2165" i="1"/>
  <c r="M2165" i="1"/>
  <c r="L2177" i="1"/>
  <c r="M2177" i="1"/>
  <c r="L2189" i="1"/>
  <c r="M2189" i="1"/>
  <c r="L2201" i="1"/>
  <c r="M2201" i="1"/>
  <c r="L2213" i="1"/>
  <c r="M2213" i="1"/>
  <c r="L2225" i="1"/>
  <c r="M2225" i="1"/>
  <c r="L2237" i="1"/>
  <c r="M2237" i="1"/>
  <c r="L2249" i="1"/>
  <c r="M2249" i="1"/>
  <c r="L2261" i="1"/>
  <c r="M2261" i="1"/>
  <c r="L2273" i="1"/>
  <c r="M2273" i="1"/>
  <c r="L2285" i="1"/>
  <c r="M2285" i="1"/>
  <c r="L2297" i="1"/>
  <c r="M2297" i="1"/>
  <c r="L2309" i="1"/>
  <c r="M2309" i="1"/>
  <c r="L2321" i="1"/>
  <c r="M2321" i="1"/>
  <c r="L2333" i="1"/>
  <c r="M2333" i="1"/>
  <c r="L2345" i="1"/>
  <c r="M2345" i="1"/>
  <c r="L2357" i="1"/>
  <c r="M2357" i="1"/>
  <c r="L2369" i="1"/>
  <c r="M2369" i="1"/>
  <c r="L2381" i="1"/>
  <c r="M2381" i="1"/>
  <c r="L2405" i="1"/>
  <c r="M2405" i="1"/>
  <c r="M2417" i="1"/>
  <c r="L2417" i="1"/>
  <c r="M2429" i="1"/>
  <c r="L2429" i="1"/>
  <c r="L2453" i="1"/>
  <c r="M2453" i="1"/>
  <c r="M2477" i="1"/>
  <c r="L2477" i="1"/>
  <c r="M2489" i="1"/>
  <c r="L2489" i="1"/>
  <c r="M2501" i="1"/>
  <c r="L2501" i="1"/>
  <c r="L2513" i="1"/>
  <c r="M2513" i="1"/>
  <c r="L2525" i="1"/>
  <c r="M2525" i="1"/>
  <c r="L2537" i="1"/>
  <c r="M2537" i="1"/>
  <c r="L2549" i="1"/>
  <c r="M2549" i="1"/>
  <c r="M2561" i="1"/>
  <c r="L2561" i="1"/>
  <c r="M2573" i="1"/>
  <c r="L2573" i="1"/>
  <c r="M2585" i="1"/>
  <c r="L2585" i="1"/>
  <c r="M2597" i="1"/>
  <c r="L2597" i="1"/>
  <c r="M2609" i="1"/>
  <c r="L2609" i="1"/>
  <c r="L2621" i="1"/>
  <c r="M2621" i="1"/>
  <c r="M2633" i="1"/>
  <c r="L2633" i="1"/>
  <c r="L2645" i="1"/>
  <c r="M2645" i="1"/>
  <c r="M2657" i="1"/>
  <c r="L2657" i="1"/>
  <c r="M2669" i="1"/>
  <c r="L2669" i="1"/>
  <c r="M2693" i="1"/>
  <c r="L2693" i="1"/>
  <c r="M2717" i="1"/>
  <c r="L2717" i="1"/>
  <c r="L2729" i="1"/>
  <c r="M2729" i="1"/>
  <c r="M2741" i="1"/>
  <c r="L2741" i="1"/>
  <c r="L2753" i="1"/>
  <c r="M2753" i="1"/>
  <c r="M2765" i="1"/>
  <c r="L2765" i="1"/>
  <c r="L2777" i="1"/>
  <c r="M2777" i="1"/>
  <c r="L2789" i="1"/>
  <c r="M2789" i="1"/>
  <c r="M2801" i="1"/>
  <c r="L2801" i="1"/>
  <c r="M2813" i="1"/>
  <c r="L2813" i="1"/>
  <c r="L2825" i="1"/>
  <c r="M2825" i="1"/>
  <c r="M2837" i="1"/>
  <c r="L2837" i="1"/>
  <c r="L2849" i="1"/>
  <c r="M2849" i="1"/>
  <c r="M2861" i="1"/>
  <c r="L2861" i="1"/>
  <c r="L2873" i="1"/>
  <c r="M2873" i="1"/>
  <c r="M2885" i="1"/>
  <c r="L2885" i="1"/>
  <c r="L2897" i="1"/>
  <c r="M2897" i="1"/>
  <c r="M2909" i="1"/>
  <c r="L2909" i="1"/>
  <c r="M2921" i="1"/>
  <c r="L2921" i="1"/>
  <c r="L2933" i="1"/>
  <c r="M2933" i="1"/>
  <c r="M2945" i="1"/>
  <c r="L2945" i="1"/>
  <c r="L2957" i="1"/>
  <c r="M2957" i="1"/>
  <c r="L2969" i="1"/>
  <c r="M2969" i="1"/>
  <c r="L2981" i="1"/>
  <c r="M2981" i="1"/>
  <c r="L2993" i="1"/>
  <c r="M2993" i="1"/>
  <c r="M3005" i="1"/>
  <c r="L3005" i="1"/>
  <c r="L3017" i="1"/>
  <c r="M3017" i="1"/>
  <c r="M3029" i="1"/>
  <c r="L3029" i="1"/>
  <c r="L3041" i="1"/>
  <c r="M3041" i="1"/>
  <c r="L3053" i="1"/>
  <c r="M3053" i="1"/>
  <c r="M3065" i="1"/>
  <c r="L3065" i="1"/>
  <c r="M3077" i="1"/>
  <c r="L3077" i="1"/>
  <c r="M3089" i="1"/>
  <c r="L3089" i="1"/>
  <c r="L3113" i="1"/>
  <c r="M3113" i="1"/>
  <c r="L3125" i="1"/>
  <c r="M3125" i="1"/>
  <c r="M3137" i="1"/>
  <c r="L3137" i="1"/>
  <c r="M3149" i="1"/>
  <c r="L3149" i="1"/>
  <c r="M3161" i="1"/>
  <c r="L3161" i="1"/>
  <c r="M3173" i="1"/>
  <c r="L3173" i="1"/>
  <c r="M3185" i="1"/>
  <c r="L3185" i="1"/>
  <c r="L3197" i="1"/>
  <c r="M3197" i="1"/>
  <c r="L3209" i="1"/>
  <c r="M3209" i="1"/>
  <c r="L3221" i="1"/>
  <c r="M3221" i="1"/>
  <c r="L3233" i="1"/>
  <c r="M3233" i="1"/>
  <c r="L3245" i="1"/>
  <c r="M3245" i="1"/>
  <c r="M3257" i="1"/>
  <c r="L3257" i="1"/>
  <c r="L3269" i="1"/>
  <c r="M3269" i="1"/>
  <c r="M3281" i="1"/>
  <c r="L3281" i="1"/>
  <c r="L3293" i="1"/>
  <c r="M3293" i="1"/>
  <c r="M3305" i="1"/>
  <c r="L3305" i="1"/>
  <c r="L3317" i="1"/>
  <c r="M3317" i="1"/>
  <c r="L3329" i="1"/>
  <c r="M3329" i="1"/>
  <c r="L3341" i="1"/>
  <c r="M3341" i="1"/>
  <c r="M3353" i="1"/>
  <c r="L3353" i="1"/>
  <c r="L3365" i="1"/>
  <c r="M3365" i="1"/>
  <c r="L3377" i="1"/>
  <c r="M3377" i="1"/>
  <c r="L3389" i="1"/>
  <c r="M3389" i="1"/>
  <c r="M3401" i="1"/>
  <c r="L3401" i="1"/>
  <c r="L3413" i="1"/>
  <c r="M3413" i="1"/>
  <c r="L3425" i="1"/>
  <c r="M3425" i="1"/>
  <c r="L3437" i="1"/>
  <c r="M3437" i="1"/>
  <c r="L3449" i="1"/>
  <c r="M3449" i="1"/>
  <c r="L3461" i="1"/>
  <c r="M3461" i="1"/>
  <c r="L3473" i="1"/>
  <c r="M3473" i="1"/>
  <c r="L3485" i="1"/>
  <c r="M3485" i="1"/>
  <c r="M3497" i="1"/>
  <c r="L3497" i="1"/>
  <c r="L3509" i="1"/>
  <c r="M3509" i="1"/>
  <c r="L3521" i="1"/>
  <c r="M3521" i="1"/>
  <c r="L3533" i="1"/>
  <c r="M3533" i="1"/>
  <c r="M3545" i="1"/>
  <c r="L3545" i="1"/>
  <c r="L3557" i="1"/>
  <c r="M3557" i="1"/>
  <c r="L4" i="1"/>
  <c r="L100" i="1"/>
  <c r="M340" i="1"/>
  <c r="M401" i="1"/>
  <c r="L603" i="1"/>
  <c r="M627" i="1"/>
  <c r="L701" i="1"/>
  <c r="L844" i="1"/>
  <c r="L1287" i="1"/>
  <c r="L1444" i="1"/>
  <c r="L1684" i="1"/>
  <c r="M1793" i="1"/>
  <c r="L2294" i="1"/>
  <c r="M2393" i="1"/>
  <c r="M2498" i="1"/>
  <c r="L3399" i="1"/>
  <c r="L3486" i="1"/>
  <c r="M3486" i="1"/>
  <c r="M3498" i="1"/>
  <c r="L3498" i="1"/>
  <c r="L3510" i="1"/>
  <c r="M3510" i="1"/>
  <c r="L3522" i="1"/>
  <c r="M3522" i="1"/>
  <c r="M3534" i="1"/>
  <c r="L3534" i="1"/>
  <c r="M3546" i="1"/>
  <c r="L3546" i="1"/>
  <c r="M3558" i="1"/>
  <c r="L3558" i="1"/>
  <c r="L87" i="1"/>
  <c r="L183" i="1"/>
  <c r="M484" i="1"/>
  <c r="L556" i="1"/>
  <c r="L653" i="1"/>
  <c r="L677" i="1"/>
  <c r="M819" i="1"/>
  <c r="L915" i="1"/>
  <c r="L987" i="1"/>
  <c r="L1059" i="1"/>
  <c r="M1095" i="1"/>
  <c r="M1215" i="1"/>
  <c r="M1252" i="1"/>
  <c r="M1372" i="1"/>
  <c r="M1409" i="1"/>
  <c r="L1695" i="1"/>
  <c r="M1802" i="1"/>
  <c r="M1910" i="1"/>
  <c r="M2510" i="1"/>
  <c r="M3458" i="1"/>
  <c r="L3458" i="1"/>
  <c r="M3470" i="1"/>
  <c r="L3470" i="1"/>
  <c r="M3560" i="1"/>
  <c r="L3560" i="1"/>
  <c r="L3550" i="1"/>
  <c r="M3550" i="1"/>
  <c r="L3562" i="1"/>
  <c r="M3562" i="1"/>
  <c r="M3443" i="1"/>
  <c r="L3443" i="1"/>
  <c r="M3455" i="1"/>
  <c r="L3455" i="1"/>
  <c r="L3467" i="1"/>
  <c r="M3467" i="1"/>
  <c r="L3479" i="1"/>
  <c r="M3479" i="1"/>
  <c r="L3491" i="1"/>
  <c r="M3491" i="1"/>
  <c r="M3503" i="1"/>
  <c r="L3503" i="1"/>
  <c r="L3515" i="1"/>
  <c r="M3515" i="1"/>
  <c r="L3527" i="1"/>
  <c r="M3527" i="1"/>
  <c r="M3564" i="1"/>
  <c r="L3564" i="1"/>
  <c r="M3539" i="1"/>
  <c r="L3539" i="1"/>
  <c r="M3551" i="1"/>
  <c r="L3551" i="1"/>
  <c r="M3563" i="1"/>
  <c r="L3563" i="1"/>
  <c r="M3565" i="1"/>
  <c r="L3565" i="1"/>
  <c r="M3482" i="1"/>
  <c r="L3482" i="1"/>
  <c r="M3494" i="1"/>
  <c r="L3494" i="1"/>
  <c r="M3506" i="1"/>
  <c r="L3506" i="1"/>
  <c r="M3518" i="1"/>
  <c r="L3518" i="1"/>
  <c r="M3530" i="1"/>
  <c r="L3530" i="1"/>
  <c r="M3542" i="1"/>
  <c r="L3542" i="1"/>
  <c r="M3554" i="1"/>
  <c r="L3554" i="1"/>
  <c r="M3566" i="1"/>
  <c r="L3566" i="1"/>
  <c r="C6" i="2" l="1"/>
  <c r="C5" i="2"/>
  <c r="C4" i="2"/>
  <c r="C3" i="2"/>
</calcChain>
</file>

<file path=xl/sharedStrings.xml><?xml version="1.0" encoding="utf-8"?>
<sst xmlns="http://schemas.openxmlformats.org/spreadsheetml/2006/main" count="11769" uniqueCount="4716">
  <si>
    <t>Equipment ID</t>
  </si>
  <si>
    <t>Group Name</t>
  </si>
  <si>
    <t>Date</t>
  </si>
  <si>
    <t>Current Job</t>
  </si>
  <si>
    <t>Start of Batch Date/Time</t>
  </si>
  <si>
    <t>End of Batch Date/Time</t>
  </si>
  <si>
    <t>Batch Count</t>
  </si>
  <si>
    <t>User1</t>
  </si>
  <si>
    <t>#</t>
  </si>
  <si>
    <t>WMDC248</t>
  </si>
  <si>
    <t>WMCHCH248</t>
  </si>
  <si>
    <t>MTCHCH260</t>
  </si>
  <si>
    <t>2020-08-24</t>
  </si>
  <si>
    <t>LAWRENCE AUTOBAKE</t>
  </si>
  <si>
    <t>8/24/2020 19:42:41</t>
  </si>
  <si>
    <t>8/24/2020 20:00:05</t>
  </si>
  <si>
    <t>8/24/2020 20:19:10</t>
  </si>
  <si>
    <t>2020-08-25</t>
  </si>
  <si>
    <t>8/25/2020 06:54:17</t>
  </si>
  <si>
    <t>8/25/2020 15:17:31</t>
  </si>
  <si>
    <t>2020-08-26</t>
  </si>
  <si>
    <t>8/26/2020 06:56:42</t>
  </si>
  <si>
    <t>8/26/2020 12:59:08</t>
  </si>
  <si>
    <t>8/26/2020 14:06:39</t>
  </si>
  <si>
    <t>8/26/2020 19:38:30</t>
  </si>
  <si>
    <t>2020-08-27</t>
  </si>
  <si>
    <t>8/27/2020 06:54:47</t>
  </si>
  <si>
    <t>2020-08-31</t>
  </si>
  <si>
    <t>8/31/2020 06:55:54</t>
  </si>
  <si>
    <t>8/31/2020 09:03:04</t>
  </si>
  <si>
    <t>8/31/2020 11:05:40</t>
  </si>
  <si>
    <t>8/31/2020 17:23:46</t>
  </si>
  <si>
    <t>8/31/2020 18:45:00</t>
  </si>
  <si>
    <t>2020-09-01</t>
  </si>
  <si>
    <t>9/1/2020 06:57:36</t>
  </si>
  <si>
    <t>9/1/2020 14:10:18</t>
  </si>
  <si>
    <t>2020-09-02</t>
  </si>
  <si>
    <t>9/2/2020 06:57:13</t>
  </si>
  <si>
    <t>9/2/2020 07:35:52</t>
  </si>
  <si>
    <t>9/2/2020 10:59:48</t>
  </si>
  <si>
    <t>9/1/2020 10:34:53</t>
  </si>
  <si>
    <t>9/2/2020 15:16:00</t>
  </si>
  <si>
    <t>2020-09-04</t>
  </si>
  <si>
    <t>9/4/2020 12:46:49</t>
  </si>
  <si>
    <t>2020-09-08</t>
  </si>
  <si>
    <t>9/8/2020 07:06:24</t>
  </si>
  <si>
    <t>9/8/2020 10:38:28</t>
  </si>
  <si>
    <t>9/8/2020 14:14:37</t>
  </si>
  <si>
    <t>9/8/2020 16:01:04</t>
  </si>
  <si>
    <t>9/8/2020 17:56:14</t>
  </si>
  <si>
    <t>9/8/2020 19:29:04</t>
  </si>
  <si>
    <t>9/8/2020 21:59:16</t>
  </si>
  <si>
    <t>2020-09-09</t>
  </si>
  <si>
    <t>9/9/2020 07:05:58</t>
  </si>
  <si>
    <t>9/9/2020 10:17:47</t>
  </si>
  <si>
    <t>2020-09-11</t>
  </si>
  <si>
    <t>9/11/2020 14:52:47</t>
  </si>
  <si>
    <t>9/11/2020 16:54:35</t>
  </si>
  <si>
    <t>9/11/2020 19:21:10</t>
  </si>
  <si>
    <t>9/11/2020 22:34:44</t>
  </si>
  <si>
    <t>2020-09-14</t>
  </si>
  <si>
    <t>9/14/2020 07:01:50</t>
  </si>
  <si>
    <t>9/11/2020 09:17:24</t>
  </si>
  <si>
    <t>2020-09-15</t>
  </si>
  <si>
    <t>9/15/2020 11:18:34</t>
  </si>
  <si>
    <t>9/15/2020 12:26:59</t>
  </si>
  <si>
    <t>2020-09-21</t>
  </si>
  <si>
    <t>9/21/2020 08:57:26</t>
  </si>
  <si>
    <t>2020-09-28</t>
  </si>
  <si>
    <t>9/28/2020 07:01:41</t>
  </si>
  <si>
    <t>2020-09-29</t>
  </si>
  <si>
    <t>9/29/2020 06:56:42</t>
  </si>
  <si>
    <t>9/29/2020 09:25:02</t>
  </si>
  <si>
    <t>9/29/2020 16:25:40</t>
  </si>
  <si>
    <t>9/29/2020 16:26:54</t>
  </si>
  <si>
    <t>9/29/2020 18:39:14</t>
  </si>
  <si>
    <t>9/29/2020 21:50:20</t>
  </si>
  <si>
    <t>2020-09-30</t>
  </si>
  <si>
    <t>9/30/2020 07:05:53</t>
  </si>
  <si>
    <t>9/30/2020 08:31:19</t>
  </si>
  <si>
    <t>9/30/2020 13:43:07</t>
  </si>
  <si>
    <t>2020-10-01</t>
  </si>
  <si>
    <t>10/1/2020 07:04:36</t>
  </si>
  <si>
    <t>10/1/2020 11:23:41</t>
  </si>
  <si>
    <t>2020-10-07</t>
  </si>
  <si>
    <t>10/7/2020 07:05:46</t>
  </si>
  <si>
    <t>10/7/2020 10:33:12</t>
  </si>
  <si>
    <t>10/7/2020 16:07:04</t>
  </si>
  <si>
    <t>2020-10-08</t>
  </si>
  <si>
    <t>10/8/2020 07:55:34</t>
  </si>
  <si>
    <t>10/8/2020 15:21:26</t>
  </si>
  <si>
    <t>2020-10-10</t>
  </si>
  <si>
    <t>10/10/2020 12:03:18</t>
  </si>
  <si>
    <t>2020-10-12</t>
  </si>
  <si>
    <t>10/12/2020 07:00:27</t>
  </si>
  <si>
    <t>10/12/2020 07:14:08</t>
  </si>
  <si>
    <t>10/12/2020 13:19:06</t>
  </si>
  <si>
    <t>10/12/2020 15:32:19</t>
  </si>
  <si>
    <t>10/12/2020 18:20:46</t>
  </si>
  <si>
    <t>10/12/2020 18:25:59</t>
  </si>
  <si>
    <t>10/12/2020 21:35:57</t>
  </si>
  <si>
    <t>10/12/2020 22:27:26</t>
  </si>
  <si>
    <t>2020-10-13</t>
  </si>
  <si>
    <t>10/13/2020 07:06:46</t>
  </si>
  <si>
    <t>10/13/2020 08:04:24</t>
  </si>
  <si>
    <t>10/13/2020 10:47:20</t>
  </si>
  <si>
    <t>10/13/2020 13:45:51</t>
  </si>
  <si>
    <t>10/13/2020 18:22:32</t>
  </si>
  <si>
    <t>2020-10-14</t>
  </si>
  <si>
    <t>10/14/2020 07:05:34</t>
  </si>
  <si>
    <t>10/14/2020 10:45:02</t>
  </si>
  <si>
    <t>10/14/2020 19:08:44</t>
  </si>
  <si>
    <t>10/14/2020 22:41:08</t>
  </si>
  <si>
    <t>2020-10-15</t>
  </si>
  <si>
    <t>10/15/2020 07:07:32</t>
  </si>
  <si>
    <t>10/15/2020 10:52:04</t>
  </si>
  <si>
    <t>10/15/2020 15:13:45</t>
  </si>
  <si>
    <t>2020-10-17</t>
  </si>
  <si>
    <t>10/17/2020 20:20:59</t>
  </si>
  <si>
    <t>2020-10-19</t>
  </si>
  <si>
    <t>10/19/2020 07:31:45</t>
  </si>
  <si>
    <t>10/19/2020 09:54:25</t>
  </si>
  <si>
    <t>10/19/2020 21:34:30</t>
  </si>
  <si>
    <t>2020-10-20</t>
  </si>
  <si>
    <t>10/20/2020 06:58:58</t>
  </si>
  <si>
    <t>10/20/2020 09:00:22</t>
  </si>
  <si>
    <t>10/20/2020 12:18:50</t>
  </si>
  <si>
    <t>10/20/2020 15:53:10</t>
  </si>
  <si>
    <t>10/20/2020 23:14:52</t>
  </si>
  <si>
    <t>2020-10-21</t>
  </si>
  <si>
    <t>10/21/2020 07:10:38</t>
  </si>
  <si>
    <t>10/21/2020 09:38:22</t>
  </si>
  <si>
    <t>10/21/2020 11:33:18</t>
  </si>
  <si>
    <t>10/21/2020 14:00:54</t>
  </si>
  <si>
    <t>2020-10-26</t>
  </si>
  <si>
    <t>10/26/2020 07:02:11</t>
  </si>
  <si>
    <t>10/26/2020 09:26:17</t>
  </si>
  <si>
    <t>10/26/2020 12:16:00</t>
  </si>
  <si>
    <t>10/26/2020 16:12:05</t>
  </si>
  <si>
    <t>10/26/2020 19:01:47</t>
  </si>
  <si>
    <t>10/26/2020 23:29:25</t>
  </si>
  <si>
    <t>2020-10-27</t>
  </si>
  <si>
    <t>10/27/2020 07:01:24</t>
  </si>
  <si>
    <t>10/27/2020 08:52:32</t>
  </si>
  <si>
    <t>10/27/2020 15:12:45</t>
  </si>
  <si>
    <t>10/27/2020 19:17:59</t>
  </si>
  <si>
    <t>10/27/2020 21:32:15</t>
  </si>
  <si>
    <t>2020-10-28</t>
  </si>
  <si>
    <t>10/28/2020 07:13:11</t>
  </si>
  <si>
    <t>10/28/2020 18:08:14</t>
  </si>
  <si>
    <t>10/28/2020 18:53:50</t>
  </si>
  <si>
    <t>2020-10-29</t>
  </si>
  <si>
    <t>10/29/2020 06:56:42</t>
  </si>
  <si>
    <t>2020-11-02</t>
  </si>
  <si>
    <t>11/2/2020 19:39:20</t>
  </si>
  <si>
    <t>2020-11-03</t>
  </si>
  <si>
    <t>11/3/2020 07:04:27</t>
  </si>
  <si>
    <t>11/3/2020 09:32:34</t>
  </si>
  <si>
    <t>11/3/2020 13:15:01</t>
  </si>
  <si>
    <t>11/3/2020 15:58:37</t>
  </si>
  <si>
    <t>11/3/2020 20:14:33</t>
  </si>
  <si>
    <t>11/3/2020 22:13:51</t>
  </si>
  <si>
    <t>2020-11-04</t>
  </si>
  <si>
    <t>11/4/2020 07:09:27</t>
  </si>
  <si>
    <t>11/4/2020 19:48:53</t>
  </si>
  <si>
    <t>2020-11-09</t>
  </si>
  <si>
    <t>11/9/2020 07:16:28</t>
  </si>
  <si>
    <t>11/9/2020 21:10:12</t>
  </si>
  <si>
    <t>2020-11-10</t>
  </si>
  <si>
    <t>11/10/2020 06:56:59</t>
  </si>
  <si>
    <t>11/10/2020 11:08:29</t>
  </si>
  <si>
    <t>11/10/2020 18:13:52</t>
  </si>
  <si>
    <t>11/10/2020 18:15:03</t>
  </si>
  <si>
    <t>2020-11-11</t>
  </si>
  <si>
    <t>11/11/2020 06:58:56</t>
  </si>
  <si>
    <t>11/11/2020 12:03:30</t>
  </si>
  <si>
    <t>11/11/2020 16:00:05</t>
  </si>
  <si>
    <t>11/11/2020 16:04:04</t>
  </si>
  <si>
    <t>11/11/2020 16:04:41</t>
  </si>
  <si>
    <t>2020-11-12</t>
  </si>
  <si>
    <t>11/12/2020 07:04:29</t>
  </si>
  <si>
    <t>11/12/2020 16:35:41</t>
  </si>
  <si>
    <t>2020-11-17</t>
  </si>
  <si>
    <t>11/17/2020 07:02:56</t>
  </si>
  <si>
    <t>11/17/2020 10:17:22</t>
  </si>
  <si>
    <t>11/17/2020 14:46:35</t>
  </si>
  <si>
    <t>2020-11-18</t>
  </si>
  <si>
    <t>11/18/2020 07:03:23</t>
  </si>
  <si>
    <t>11/18/2020 09:09:25</t>
  </si>
  <si>
    <t>11/18/2020 17:42:04</t>
  </si>
  <si>
    <t>11/18/2020 18:07:11</t>
  </si>
  <si>
    <t>2020-11-19</t>
  </si>
  <si>
    <t>11/19/2020 07:08:31</t>
  </si>
  <si>
    <t>11/19/2020 09:27:38</t>
  </si>
  <si>
    <t>11/19/2020 12:38:13</t>
  </si>
  <si>
    <t>2020-11-23</t>
  </si>
  <si>
    <t>11/23/2020 11:50:57</t>
  </si>
  <si>
    <t>11/23/2020 14:04:00</t>
  </si>
  <si>
    <t>11/23/2020 19:18:57</t>
  </si>
  <si>
    <t>11/23/2020 21:10:17</t>
  </si>
  <si>
    <t>2020-11-24</t>
  </si>
  <si>
    <t>11/24/2020 07:00:00</t>
  </si>
  <si>
    <t>11/24/2020 09:58:47</t>
  </si>
  <si>
    <t>11/24/2020 11:51:32</t>
  </si>
  <si>
    <t>11/24/2020 21:42:51</t>
  </si>
  <si>
    <t>2020-11-25</t>
  </si>
  <si>
    <t>11/25/2020 07:23:59</t>
  </si>
  <si>
    <t>2020-12-01</t>
  </si>
  <si>
    <t>12/1/2020 10:31:46</t>
  </si>
  <si>
    <t>12/1/2020 11:16:27</t>
  </si>
  <si>
    <t>12/1/2020 11:19:53</t>
  </si>
  <si>
    <t>12/1/2020 12:21:24</t>
  </si>
  <si>
    <t>12/1/2020 12:42:47</t>
  </si>
  <si>
    <t>12/1/2020 13:48:21</t>
  </si>
  <si>
    <t>12/1/2020 16:27:58</t>
  </si>
  <si>
    <t>2020-12-02</t>
  </si>
  <si>
    <t>12/2/2020 06:32:37</t>
  </si>
  <si>
    <t>12/2/2020 06:57:53</t>
  </si>
  <si>
    <t>12/2/2020 09:28:03</t>
  </si>
  <si>
    <t>12/2/2020 12:23:26</t>
  </si>
  <si>
    <t>12/2/2020 16:18:22</t>
  </si>
  <si>
    <t>12/2/2020 19:48:10</t>
  </si>
  <si>
    <t>2020-12-03</t>
  </si>
  <si>
    <t>12/3/2020 07:03:56</t>
  </si>
  <si>
    <t>12/3/2020 10:29:53</t>
  </si>
  <si>
    <t>2020-12-07</t>
  </si>
  <si>
    <t>12/7/2020 07:40:18</t>
  </si>
  <si>
    <t>12/7/2020 07:50:54</t>
  </si>
  <si>
    <t>12/7/2020 08:41:25</t>
  </si>
  <si>
    <t>2020-12-08</t>
  </si>
  <si>
    <t>12/8/2020 06:59:51</t>
  </si>
  <si>
    <t>12/8/2020 10:02:28</t>
  </si>
  <si>
    <t>12/8/2020 10:08:31</t>
  </si>
  <si>
    <t>12/8/2020 10:13:58</t>
  </si>
  <si>
    <t>12/8/2020 17:54:35</t>
  </si>
  <si>
    <t>2020-12-09</t>
  </si>
  <si>
    <t>12/9/2020 07:17:06</t>
  </si>
  <si>
    <t>2020-12-10</t>
  </si>
  <si>
    <t>12/10/2020 06:59:20</t>
  </si>
  <si>
    <t>12/10/2020 10:52:44</t>
  </si>
  <si>
    <t>12/10/2020 12:15:30</t>
  </si>
  <si>
    <t>2020-12-14</t>
  </si>
  <si>
    <t>12/14/2020 13:30:04</t>
  </si>
  <si>
    <t>2020-12-15</t>
  </si>
  <si>
    <t>12/15/2020 06:57:37</t>
  </si>
  <si>
    <t>12/15/2020 10:33:50</t>
  </si>
  <si>
    <t>12/15/2020 20:02:03</t>
  </si>
  <si>
    <t>2020-12-16</t>
  </si>
  <si>
    <t>12/16/2020 07:00:11</t>
  </si>
  <si>
    <t>12/16/2020 08:09:23</t>
  </si>
  <si>
    <t>12/16/2020 08:13:56</t>
  </si>
  <si>
    <t>12/16/2020 13:33:41</t>
  </si>
  <si>
    <t>2020-12-17</t>
  </si>
  <si>
    <t>12/17/2020 11:11:02</t>
  </si>
  <si>
    <t>2020-12-23</t>
  </si>
  <si>
    <t>12/23/2020 07:57:49</t>
  </si>
  <si>
    <t>12/23/2020 09:50:50</t>
  </si>
  <si>
    <t>12/23/2020 09:50:54</t>
  </si>
  <si>
    <t>12/23/2020 12:26:29</t>
  </si>
  <si>
    <t>2020-12-30</t>
  </si>
  <si>
    <t>12/30/2020 08:59:07</t>
  </si>
  <si>
    <t>12/30/2020 13:00:17</t>
  </si>
  <si>
    <t>12/30/2020 13:27:26</t>
  </si>
  <si>
    <t>12/30/2020 13:29:35</t>
  </si>
  <si>
    <t>12/30/2020 13:29:52</t>
  </si>
  <si>
    <t>12/30/2020 18:13:45</t>
  </si>
  <si>
    <t>12/30/2020 20:03:55</t>
  </si>
  <si>
    <t>2021-01-04</t>
  </si>
  <si>
    <t>1/4/2021 06:58:13</t>
  </si>
  <si>
    <t>1/4/2021 12:07:55</t>
  </si>
  <si>
    <t>1/4/2021 15:32:34</t>
  </si>
  <si>
    <t>2021-01-05</t>
  </si>
  <si>
    <t>1/5/2021 07:10:49</t>
  </si>
  <si>
    <t>1/5/2021 13:08:25</t>
  </si>
  <si>
    <t>1/5/2021 20:24:15</t>
  </si>
  <si>
    <t>1/5/2021 22:11:08</t>
  </si>
  <si>
    <t>2021-01-06</t>
  </si>
  <si>
    <t>1/6/2021 06:57:45</t>
  </si>
  <si>
    <t>1/6/2021 11:48:05</t>
  </si>
  <si>
    <t>1/6/2021 15:54:14</t>
  </si>
  <si>
    <t>1/6/2021 19:20:57</t>
  </si>
  <si>
    <t>1/6/2021 19:21:38</t>
  </si>
  <si>
    <t>1/6/2021 19:22:52</t>
  </si>
  <si>
    <t>1/6/2021 22:05:49</t>
  </si>
  <si>
    <t>2021-01-07</t>
  </si>
  <si>
    <t>1/7/2021 07:05:58</t>
  </si>
  <si>
    <t>1/7/2021 12:26:29</t>
  </si>
  <si>
    <t>1/7/2021 14:09:44</t>
  </si>
  <si>
    <t>1/7/2021 14:56:37</t>
  </si>
  <si>
    <t>2021-01-08</t>
  </si>
  <si>
    <t>1/8/2021 07:03:21</t>
  </si>
  <si>
    <t>2021-01-12</t>
  </si>
  <si>
    <t>1/12/2021 15:37:40</t>
  </si>
  <si>
    <t>2021-01-11</t>
  </si>
  <si>
    <t>2021-01-29</t>
  </si>
  <si>
    <t>2021-01-14</t>
  </si>
  <si>
    <t>1/14/2021 20:28:26</t>
  </si>
  <si>
    <t>1/14/2021 22:47:48</t>
  </si>
  <si>
    <t>2021-01-15</t>
  </si>
  <si>
    <t>1/15/2021 16:41:16</t>
  </si>
  <si>
    <t>2021-01-18</t>
  </si>
  <si>
    <t>1/18/2021 07:04:56</t>
  </si>
  <si>
    <t>2021-01-19</t>
  </si>
  <si>
    <t>1/19/2021 07:08:01</t>
  </si>
  <si>
    <t>1/18/2021 06:45:38</t>
  </si>
  <si>
    <t>1/19/2021 09:44:54</t>
  </si>
  <si>
    <t>1/14/2021 12:07:09</t>
  </si>
  <si>
    <t>2021-01-20</t>
  </si>
  <si>
    <t>1/18/2021 10:55:21</t>
  </si>
  <si>
    <t>1/20/2021 07:09:02</t>
  </si>
  <si>
    <t>1/18/2021 17:11:09</t>
  </si>
  <si>
    <t>2021-01-21</t>
  </si>
  <si>
    <t>1/21/2021 07:09:21</t>
  </si>
  <si>
    <t>1/21/2021 10:35:06</t>
  </si>
  <si>
    <t>1/21/2021 14:15:42</t>
  </si>
  <si>
    <t>1/21/2021 23:20:27</t>
  </si>
  <si>
    <t>2021-01-25</t>
  </si>
  <si>
    <t>1/25/2021 07:06:59</t>
  </si>
  <si>
    <t>1/25/2021 08:09:08</t>
  </si>
  <si>
    <t>1/25/2021 09:59:07</t>
  </si>
  <si>
    <t>1/25/2021 10:14:57</t>
  </si>
  <si>
    <t>1/25/2021 10:20:57</t>
  </si>
  <si>
    <t>1/25/2021 10:25:22</t>
  </si>
  <si>
    <t>1/25/2021 10:28:27</t>
  </si>
  <si>
    <t>1/25/2021 15:57:03</t>
  </si>
  <si>
    <t>1/25/2021 23:34:27</t>
  </si>
  <si>
    <t>2021-01-26</t>
  </si>
  <si>
    <t>1/26/2021 07:04:33</t>
  </si>
  <si>
    <t>1/26/2021 10:49:58</t>
  </si>
  <si>
    <t>1/26/2021 10:57:47</t>
  </si>
  <si>
    <t>1/26/2021 11:13:22</t>
  </si>
  <si>
    <t>1/26/2021 15:00:25</t>
  </si>
  <si>
    <t>1/26/2021 20:17:16</t>
  </si>
  <si>
    <t>1/26/2021 20:19:04</t>
  </si>
  <si>
    <t>1/26/2021 23:28:51</t>
  </si>
  <si>
    <t>2021-01-27</t>
  </si>
  <si>
    <t>1/27/2021 07:12:43</t>
  </si>
  <si>
    <t>1/27/2021 11:06:33</t>
  </si>
  <si>
    <t>1/11/2021 23:12:36</t>
  </si>
  <si>
    <t>1/27/2021 14:33:01</t>
  </si>
  <si>
    <t>1/27/2021 15:03:18</t>
  </si>
  <si>
    <t>2021-01-28</t>
  </si>
  <si>
    <t>1/28/2021 07:11:21</t>
  </si>
  <si>
    <t>1/28/2021 11:43:13</t>
  </si>
  <si>
    <t>1/12/2021 07:07:42</t>
  </si>
  <si>
    <t>1/28/2021 15:00:37</t>
  </si>
  <si>
    <t>1/28/2021 15:21:03</t>
  </si>
  <si>
    <t>1/29/2021 07:03:31</t>
  </si>
  <si>
    <t>2021-02-01</t>
  </si>
  <si>
    <t>2/1/2021 07:05:48</t>
  </si>
  <si>
    <t>2021-02-02</t>
  </si>
  <si>
    <t>2/2/2021 14:37:31</t>
  </si>
  <si>
    <t>2021-02-03</t>
  </si>
  <si>
    <t>2/3/2021 00:28:20</t>
  </si>
  <si>
    <t>2/1/2021 09:46:43</t>
  </si>
  <si>
    <t>2/3/2021 01:25:28</t>
  </si>
  <si>
    <t>2/3/2021 07:38:45</t>
  </si>
  <si>
    <t>2/3/2021 10:58:15</t>
  </si>
  <si>
    <t>2/3/2021 12:46:32</t>
  </si>
  <si>
    <t>2/3/2021 14:29:13</t>
  </si>
  <si>
    <t>2/3/2021 16:18:28</t>
  </si>
  <si>
    <t>2021-02-04</t>
  </si>
  <si>
    <t>2/4/2021 00:37:35</t>
  </si>
  <si>
    <t>2/1/2021 11:36:23</t>
  </si>
  <si>
    <t>2/4/2021 07:01:48</t>
  </si>
  <si>
    <t>2/4/2021 08:35:09</t>
  </si>
  <si>
    <t>2/4/2021 08:53:13</t>
  </si>
  <si>
    <t>2/4/2021 09:57:11</t>
  </si>
  <si>
    <t>2021-02-05</t>
  </si>
  <si>
    <t>2/5/2021 07:02:53</t>
  </si>
  <si>
    <t>2/1/2021 14:44:29</t>
  </si>
  <si>
    <t>2021-02-08</t>
  </si>
  <si>
    <t>2/8/2021 07:10:40</t>
  </si>
  <si>
    <t>2/8/2021 09:07:01</t>
  </si>
  <si>
    <t>2/8/2021 09:17:37</t>
  </si>
  <si>
    <t>2/8/2021 11:56:15</t>
  </si>
  <si>
    <t>2/8/2021 12:08:49</t>
  </si>
  <si>
    <t>2/8/2021 12:52:33</t>
  </si>
  <si>
    <t>2/8/2021 13:09:20</t>
  </si>
  <si>
    <t>2/8/2021 14:32:02</t>
  </si>
  <si>
    <t>2/8/2021 14:57:27</t>
  </si>
  <si>
    <t>2/8/2021 17:15:25</t>
  </si>
  <si>
    <t>2/8/2021 19:05:46</t>
  </si>
  <si>
    <t>2/8/2021 21:45:28</t>
  </si>
  <si>
    <t>2/8/2021 23:12:40</t>
  </si>
  <si>
    <t>2021-02-09</t>
  </si>
  <si>
    <t>2/9/2021 07:05:37</t>
  </si>
  <si>
    <t>2/9/2021 08:39:30</t>
  </si>
  <si>
    <t>2/9/2021 11:19:04</t>
  </si>
  <si>
    <t>2/9/2021 12:15:58</t>
  </si>
  <si>
    <t>2/9/2021 13:24:40</t>
  </si>
  <si>
    <t>2/9/2021 14:44:05</t>
  </si>
  <si>
    <t>2/9/2021 16:41:20</t>
  </si>
  <si>
    <t>2/9/2021 20:26:48</t>
  </si>
  <si>
    <t>2/9/2021 22:03:04</t>
  </si>
  <si>
    <t>2/9/2021 23:21:38</t>
  </si>
  <si>
    <t>2021-02-10</t>
  </si>
  <si>
    <t>2/10/2021 07:10:51</t>
  </si>
  <si>
    <t>2/10/2021 09:50:21</t>
  </si>
  <si>
    <t>2/10/2021 11:08:25</t>
  </si>
  <si>
    <t>2/10/2021 13:26:27</t>
  </si>
  <si>
    <t>2/10/2021 15:49:08</t>
  </si>
  <si>
    <t>2/10/2021 17:03:31</t>
  </si>
  <si>
    <t>2/10/2021 22:11:28</t>
  </si>
  <si>
    <t>2/10/2021 23:18:23</t>
  </si>
  <si>
    <t>2021-02-11</t>
  </si>
  <si>
    <t>2/11/2021 07:07:54</t>
  </si>
  <si>
    <t>2/11/2021 09:37:42</t>
  </si>
  <si>
    <t>2/11/2021 15:16:52</t>
  </si>
  <si>
    <t>2/11/2021 19:10:44</t>
  </si>
  <si>
    <t>2/11/2021 21:34:42</t>
  </si>
  <si>
    <t>2/11/2021 23:49:33</t>
  </si>
  <si>
    <t>2021-02-12</t>
  </si>
  <si>
    <t>2/12/2021 07:08:13</t>
  </si>
  <si>
    <t>2/12/2021 13:45:27</t>
  </si>
  <si>
    <t>2021-02-13</t>
  </si>
  <si>
    <t>2/13/2021 07:04:16</t>
  </si>
  <si>
    <t>2021-02-15</t>
  </si>
  <si>
    <t>2/15/2021 07:27:05</t>
  </si>
  <si>
    <t>2/15/2021 18:25:07</t>
  </si>
  <si>
    <t>2/15/2021 20:55:31</t>
  </si>
  <si>
    <t>2/15/2021 23:24:54</t>
  </si>
  <si>
    <t>2021-02-16</t>
  </si>
  <si>
    <t>2/16/2021 07:13:28</t>
  </si>
  <si>
    <t>2/16/2021 11:51:57</t>
  </si>
  <si>
    <t>2/16/2021 14:40:54</t>
  </si>
  <si>
    <t>2/16/2021 14:53:25</t>
  </si>
  <si>
    <t>2/16/2021 14:54:35</t>
  </si>
  <si>
    <t>2/16/2021 14:54:57</t>
  </si>
  <si>
    <t>2/16/2021 14:55:56</t>
  </si>
  <si>
    <t>2/16/2021 15:10:22</t>
  </si>
  <si>
    <t>2/16/2021 20:04:46</t>
  </si>
  <si>
    <t>2/16/2021 20:18:29</t>
  </si>
  <si>
    <t>2/16/2021 21:39:43</t>
  </si>
  <si>
    <t>2/16/2021 23:12:31</t>
  </si>
  <si>
    <t>2021-02-17</t>
  </si>
  <si>
    <t>2/17/2021 07:12:14</t>
  </si>
  <si>
    <t>2/17/2021 08:06:31</t>
  </si>
  <si>
    <t>2/17/2021 13:00:12</t>
  </si>
  <si>
    <t>2/17/2021 16:12:23</t>
  </si>
  <si>
    <t>2/17/2021 18:18:46</t>
  </si>
  <si>
    <t>2/17/2021 19:59:16</t>
  </si>
  <si>
    <t>2/17/2021 21:42:47</t>
  </si>
  <si>
    <t>2/17/2021 23:19:37</t>
  </si>
  <si>
    <t>2/17/2021 23:54:57</t>
  </si>
  <si>
    <t>2021-02-18</t>
  </si>
  <si>
    <t>2/18/2021 08:56:58</t>
  </si>
  <si>
    <t>2/18/2021 12:27:06</t>
  </si>
  <si>
    <t>2/18/2021 14:31:38</t>
  </si>
  <si>
    <t>2/18/2021 22:34:54</t>
  </si>
  <si>
    <t>2021-02-19</t>
  </si>
  <si>
    <t>2/19/2021 07:12:47</t>
  </si>
  <si>
    <t>2/19/2021 09:37:58</t>
  </si>
  <si>
    <t>2/19/2021 10:39:37</t>
  </si>
  <si>
    <t>2021-02-20</t>
  </si>
  <si>
    <t>2/20/2021 00:06:24</t>
  </si>
  <si>
    <t>2/20/2021 07:15:04</t>
  </si>
  <si>
    <t>2021-02-22</t>
  </si>
  <si>
    <t>2/22/2021 07:17:28</t>
  </si>
  <si>
    <t>2021-02-23</t>
  </si>
  <si>
    <t>2/23/2021 07:03:46</t>
  </si>
  <si>
    <t>2/23/2021 14:32:23</t>
  </si>
  <si>
    <t>2/23/2021 14:58:26</t>
  </si>
  <si>
    <t>2/23/2021 20:00:12</t>
  </si>
  <si>
    <t>2/23/2021 21:19:48</t>
  </si>
  <si>
    <t>2/23/2021 21:20:24</t>
  </si>
  <si>
    <t>2/23/2021 22:22:27</t>
  </si>
  <si>
    <t>2021-02-24</t>
  </si>
  <si>
    <t>2/24/2021 07:03:41</t>
  </si>
  <si>
    <t>2/24/2021 10:34:52</t>
  </si>
  <si>
    <t>2/24/2021 11:09:52</t>
  </si>
  <si>
    <t>2/24/2021 14:47:46</t>
  </si>
  <si>
    <t>2/24/2021 15:10:49</t>
  </si>
  <si>
    <t>2/24/2021 19:25:28</t>
  </si>
  <si>
    <t>2/24/2021 22:00:41</t>
  </si>
  <si>
    <t>2021-02-25</t>
  </si>
  <si>
    <t>2/25/2021 00:00:16</t>
  </si>
  <si>
    <t>2/25/2021 06:56:16</t>
  </si>
  <si>
    <t>2/25/2021 09:45:03</t>
  </si>
  <si>
    <t>2/25/2021 13:16:05</t>
  </si>
  <si>
    <t>2/25/2021 15:11:34</t>
  </si>
  <si>
    <t>2/25/2021 17:42:41</t>
  </si>
  <si>
    <t>2/25/2021 20:28:07</t>
  </si>
  <si>
    <t>2/25/2021 22:26:12</t>
  </si>
  <si>
    <t>2021-02-26</t>
  </si>
  <si>
    <t>2/26/2021 07:03:40</t>
  </si>
  <si>
    <t>2021-02-27</t>
  </si>
  <si>
    <t>2/27/2021 07:00:09</t>
  </si>
  <si>
    <t>2021-03-01</t>
  </si>
  <si>
    <t>3/1/2021 06:49:31</t>
  </si>
  <si>
    <t>3/1/2021 14:39:24</t>
  </si>
  <si>
    <t>3/1/2021 19:17:59</t>
  </si>
  <si>
    <t>3/1/2021 20:58:12</t>
  </si>
  <si>
    <t>3/1/2021 23:09:01</t>
  </si>
  <si>
    <t>2021-03-02</t>
  </si>
  <si>
    <t>3/2/2021 07:05:35</t>
  </si>
  <si>
    <t>3/2/2021 08:25:54</t>
  </si>
  <si>
    <t>3/2/2021 09:15:36</t>
  </si>
  <si>
    <t>3/2/2021 09:19:32</t>
  </si>
  <si>
    <t>3/2/2021 15:49:00</t>
  </si>
  <si>
    <t>3/2/2021 18:29:20</t>
  </si>
  <si>
    <t>3/2/2021 21:34:37</t>
  </si>
  <si>
    <t>3/2/2021 22:47:48</t>
  </si>
  <si>
    <t>2021-03-03</t>
  </si>
  <si>
    <t>3/3/2021 07:04:05</t>
  </si>
  <si>
    <t>3/3/2021 09:12:26</t>
  </si>
  <si>
    <t>3/3/2021 12:42:26</t>
  </si>
  <si>
    <t>3/3/2021 18:19:00</t>
  </si>
  <si>
    <t>3/3/2021 20:56:49</t>
  </si>
  <si>
    <t>2021-03-04</t>
  </si>
  <si>
    <t>3/4/2021 07:03:17</t>
  </si>
  <si>
    <t>3/4/2021 09:08:45</t>
  </si>
  <si>
    <t>3/4/2021 10:46:33</t>
  </si>
  <si>
    <t>3/4/2021 14:55:06</t>
  </si>
  <si>
    <t>2021-03-05</t>
  </si>
  <si>
    <t>3/5/2021 06:57:00</t>
  </si>
  <si>
    <t>2021-03-08</t>
  </si>
  <si>
    <t>3/8/2021 07:04:22</t>
  </si>
  <si>
    <t>3/8/2021 14:22:48</t>
  </si>
  <si>
    <t>3/8/2021 14:56:25</t>
  </si>
  <si>
    <t>2021-03-09</t>
  </si>
  <si>
    <t>3/9/2021 06:58:33</t>
  </si>
  <si>
    <t>2021-03-10</t>
  </si>
  <si>
    <t>3/10/2021 07:02:26</t>
  </si>
  <si>
    <t>2021-03-11</t>
  </si>
  <si>
    <t>3/11/2021 07:09:52</t>
  </si>
  <si>
    <t>3/11/2021 09:07:35</t>
  </si>
  <si>
    <t>3/11/2021 15:05:32</t>
  </si>
  <si>
    <t>3/11/2021 19:42:07</t>
  </si>
  <si>
    <t>3/11/2021 22:43:18</t>
  </si>
  <si>
    <t>2021-03-12</t>
  </si>
  <si>
    <t>3/12/2021 07:09:58</t>
  </si>
  <si>
    <t>3/12/2021 09:10:39</t>
  </si>
  <si>
    <t>3/12/2021 10:53:08</t>
  </si>
  <si>
    <t>3/12/2021 14:33:30</t>
  </si>
  <si>
    <t>3/12/2021 14:34:00</t>
  </si>
  <si>
    <t>3/12/2021 15:14:37</t>
  </si>
  <si>
    <t>3/12/2021 20:19:56</t>
  </si>
  <si>
    <t>3/12/2021 22:34:54</t>
  </si>
  <si>
    <t>2021-03-15</t>
  </si>
  <si>
    <t>3/15/2021 06:49:11</t>
  </si>
  <si>
    <t>3/15/2021 12:20:18</t>
  </si>
  <si>
    <t>3/15/2021 13:14:13</t>
  </si>
  <si>
    <t>3/15/2021 23:11:04</t>
  </si>
  <si>
    <t>2021-03-16</t>
  </si>
  <si>
    <t>3/16/2021 07:02:16</t>
  </si>
  <si>
    <t>3/16/2021 09:28:14</t>
  </si>
  <si>
    <t>3/16/2021 09:36:36</t>
  </si>
  <si>
    <t>3/16/2021 09:38:29</t>
  </si>
  <si>
    <t>3/16/2021 10:53:00</t>
  </si>
  <si>
    <t>3/16/2021 10:54:13</t>
  </si>
  <si>
    <t>3/16/2021 11:35:04</t>
  </si>
  <si>
    <t>3/16/2021 12:27:02</t>
  </si>
  <si>
    <t>3/16/2021 15:35:29</t>
  </si>
  <si>
    <t>3/16/2021 17:10:20</t>
  </si>
  <si>
    <t>3/16/2021 18:40:25</t>
  </si>
  <si>
    <t>3/16/2021 20:31:25</t>
  </si>
  <si>
    <t>2021-03-17</t>
  </si>
  <si>
    <t>3/17/2021 00:08:18</t>
  </si>
  <si>
    <t>3/17/2021 07:03:45</t>
  </si>
  <si>
    <t>3/17/2021 10:20:36</t>
  </si>
  <si>
    <t>3/17/2021 10:42:16</t>
  </si>
  <si>
    <t>3/17/2021 15:15:42</t>
  </si>
  <si>
    <t>3/17/2021 15:16:03</t>
  </si>
  <si>
    <t>3/17/2021 15:16:36</t>
  </si>
  <si>
    <t>3/17/2021 20:33:31</t>
  </si>
  <si>
    <t>3/17/2021 23:05:27</t>
  </si>
  <si>
    <t>2021-03-18</t>
  </si>
  <si>
    <t>3/18/2021 07:14:07</t>
  </si>
  <si>
    <t>3/18/2021 09:47:17</t>
  </si>
  <si>
    <t>3/18/2021 13:26:37</t>
  </si>
  <si>
    <t>3/18/2021 15:38:19</t>
  </si>
  <si>
    <t>3/18/2021 16:52:47</t>
  </si>
  <si>
    <t>2021-03-19</t>
  </si>
  <si>
    <t>3/19/2021 07:16:36</t>
  </si>
  <si>
    <t>2021-03-22</t>
  </si>
  <si>
    <t>3/22/2021 06:54:03</t>
  </si>
  <si>
    <t>3/22/2021 07:05:30</t>
  </si>
  <si>
    <t>3/22/2021 10:31:36</t>
  </si>
  <si>
    <t>3/22/2021 16:42:20</t>
  </si>
  <si>
    <t>3/22/2021 20:28:29</t>
  </si>
  <si>
    <t>3/22/2021 23:24:47</t>
  </si>
  <si>
    <t>2021-03-23</t>
  </si>
  <si>
    <t>3/23/2021 07:10:34</t>
  </si>
  <si>
    <t>3/23/2021 11:08:40</t>
  </si>
  <si>
    <t>3/23/2021 12:33:16</t>
  </si>
  <si>
    <t>3/23/2021 15:03:26</t>
  </si>
  <si>
    <t>3/23/2021 17:28:20</t>
  </si>
  <si>
    <t>3/23/2021 18:58:19</t>
  </si>
  <si>
    <t>3/23/2021 22:17:18</t>
  </si>
  <si>
    <t>3/23/2021 22:17:33</t>
  </si>
  <si>
    <t>3/23/2021 22:18:07</t>
  </si>
  <si>
    <t>2021-03-24</t>
  </si>
  <si>
    <t>3/24/2021 01:11:02</t>
  </si>
  <si>
    <t>3/24/2021 07:06:38</t>
  </si>
  <si>
    <t>3/24/2021 09:04:19</t>
  </si>
  <si>
    <t>3/24/2021 11:41:31</t>
  </si>
  <si>
    <t>3/24/2021 14:23:08</t>
  </si>
  <si>
    <t>3/24/2021 15:48:17</t>
  </si>
  <si>
    <t>2021-03-25</t>
  </si>
  <si>
    <t>3/25/2021 07:01:53</t>
  </si>
  <si>
    <t>3/25/2021 09:00:21</t>
  </si>
  <si>
    <t>3/25/2021 12:26:39</t>
  </si>
  <si>
    <t>3/25/2021 16:15:18</t>
  </si>
  <si>
    <t>2021-03-26</t>
  </si>
  <si>
    <t>3/26/2021 07:00:07</t>
  </si>
  <si>
    <t>2021-03-27</t>
  </si>
  <si>
    <t>3/27/2021 07:03:05</t>
  </si>
  <si>
    <t>3/27/2021 10:52:28</t>
  </si>
  <si>
    <t>3/27/2021 15:13:54</t>
  </si>
  <si>
    <t>3/27/2021 21:40:38</t>
  </si>
  <si>
    <t>2021-03-29</t>
  </si>
  <si>
    <t>3/29/2021 07:03:29</t>
  </si>
  <si>
    <t>3/29/2021 07:09:03</t>
  </si>
  <si>
    <t>3/29/2021 09:39:36</t>
  </si>
  <si>
    <t>3/29/2021 14:03:32</t>
  </si>
  <si>
    <t>3/29/2021 16:03:36</t>
  </si>
  <si>
    <t>3/29/2021 20:55:09</t>
  </si>
  <si>
    <t>3/29/2021 23:06:26</t>
  </si>
  <si>
    <t>2021-03-30</t>
  </si>
  <si>
    <t>3/30/2021 07:04:38</t>
  </si>
  <si>
    <t>3/30/2021 10:58:26</t>
  </si>
  <si>
    <t>3/30/2021 13:20:30</t>
  </si>
  <si>
    <t>3/30/2021 15:17:26</t>
  </si>
  <si>
    <t>3/30/2021 07:05:17</t>
  </si>
  <si>
    <t>3/30/2021 06:55:19</t>
  </si>
  <si>
    <t>3/30/2021 17:14:02</t>
  </si>
  <si>
    <t>3/30/2021 19:55:39</t>
  </si>
  <si>
    <t>3/30/2021 21:24:10</t>
  </si>
  <si>
    <t>2021-03-31</t>
  </si>
  <si>
    <t>3/31/2021 07:04:57</t>
  </si>
  <si>
    <t>3/31/2021 10:07:20</t>
  </si>
  <si>
    <t>3/31/2021 15:09:58</t>
  </si>
  <si>
    <t>2021-04-01</t>
  </si>
  <si>
    <t>4/1/2021 07:06:56</t>
  </si>
  <si>
    <t>4/1/2021 09:16:43</t>
  </si>
  <si>
    <t>4/1/2021 13:08:07</t>
  </si>
  <si>
    <t>4/1/2021 14:36:10</t>
  </si>
  <si>
    <t>4/1/2021 18:25:58</t>
  </si>
  <si>
    <t>4/1/2021 20:10:03</t>
  </si>
  <si>
    <t>2021-04-05</t>
  </si>
  <si>
    <t>4/5/2021 09:03:53</t>
  </si>
  <si>
    <t>4/5/2021 09:14:23</t>
  </si>
  <si>
    <t>4/5/2021 11:52:29</t>
  </si>
  <si>
    <t>4/5/2021 11:58:28</t>
  </si>
  <si>
    <t>4/5/2021 12:18:28</t>
  </si>
  <si>
    <t>4/5/2021 12:32:19</t>
  </si>
  <si>
    <t>4/5/2021 13:01:24</t>
  </si>
  <si>
    <t>4/5/2021 13:01:53</t>
  </si>
  <si>
    <t>4/5/2021 13:08:32</t>
  </si>
  <si>
    <t>4/5/2021 14:54:32</t>
  </si>
  <si>
    <t>4/5/2021 14:57:42</t>
  </si>
  <si>
    <t>4/5/2021 18:07:00</t>
  </si>
  <si>
    <t>2021-04-06</t>
  </si>
  <si>
    <t>4/6/2021 07:04:49</t>
  </si>
  <si>
    <t>4/6/2021 09:45:26</t>
  </si>
  <si>
    <t>4/6/2021 12:30:21</t>
  </si>
  <si>
    <t>4/6/2021 14:51:59</t>
  </si>
  <si>
    <t>4/6/2021 18:14:48</t>
  </si>
  <si>
    <t>4/6/2021 19:27:10</t>
  </si>
  <si>
    <t>2021-04-07</t>
  </si>
  <si>
    <t>4/7/2021 15:58:22</t>
  </si>
  <si>
    <t>4/7/2021 21:07:16</t>
  </si>
  <si>
    <t>2021-04-08</t>
  </si>
  <si>
    <t>4/8/2021 07:01:19</t>
  </si>
  <si>
    <t>4/8/2021 07:03:02</t>
  </si>
  <si>
    <t>4/8/2021 10:57:29</t>
  </si>
  <si>
    <t>4/8/2021 12:17:00</t>
  </si>
  <si>
    <t>4/8/2021 13:49:01</t>
  </si>
  <si>
    <t>4/8/2021 17:17:11</t>
  </si>
  <si>
    <t>2021-04-09</t>
  </si>
  <si>
    <t>4/9/2021 06:59:17</t>
  </si>
  <si>
    <t>2021-04-12</t>
  </si>
  <si>
    <t>4/12/2021 10:55:06</t>
  </si>
  <si>
    <t>4/12/2021 10:55:33</t>
  </si>
  <si>
    <t>4/12/2021 13:08:15</t>
  </si>
  <si>
    <t>4/12/2021 15:41:42</t>
  </si>
  <si>
    <t>4/12/2021 16:00:28</t>
  </si>
  <si>
    <t>4/12/2021 17:51:49</t>
  </si>
  <si>
    <t>4/12/2021 19:23:27</t>
  </si>
  <si>
    <t>4/12/2021 20:43:13</t>
  </si>
  <si>
    <t>2021-04-13</t>
  </si>
  <si>
    <t>4/13/2021 07:00:36</t>
  </si>
  <si>
    <t>4/13/2021 10:46:45</t>
  </si>
  <si>
    <t>4/13/2021 14:42:57</t>
  </si>
  <si>
    <t>4/13/2021 16:45:49</t>
  </si>
  <si>
    <t>4/13/2021 18:17:39</t>
  </si>
  <si>
    <t>4/13/2021 19:53:09</t>
  </si>
  <si>
    <t>2021-04-14</t>
  </si>
  <si>
    <t>4/14/2021 07:05:27</t>
  </si>
  <si>
    <t>4/14/2021 09:57:58</t>
  </si>
  <si>
    <t>4/14/2021 11:58:10</t>
  </si>
  <si>
    <t>4/14/2021 19:26:22</t>
  </si>
  <si>
    <t>2021-04-15</t>
  </si>
  <si>
    <t>4/15/2021 07:06:28</t>
  </si>
  <si>
    <t>2021-04-16</t>
  </si>
  <si>
    <t>4/16/2021 07:04:21</t>
  </si>
  <si>
    <t>2021-04-19</t>
  </si>
  <si>
    <t>4/19/2021 07:01:57</t>
  </si>
  <si>
    <t>4/19/2021 18:59:13</t>
  </si>
  <si>
    <t>4/19/2021 18:59:34</t>
  </si>
  <si>
    <t>2021-04-20</t>
  </si>
  <si>
    <t>4/20/2021 07:00:57</t>
  </si>
  <si>
    <t>4/20/2021 12:45:35</t>
  </si>
  <si>
    <t>4/20/2021 12:46:16</t>
  </si>
  <si>
    <t>4/20/2021 12:48:35</t>
  </si>
  <si>
    <t>4/20/2021 14:48:23</t>
  </si>
  <si>
    <t>4/20/2021 16:07:23</t>
  </si>
  <si>
    <t>4/20/2021 18:43:39</t>
  </si>
  <si>
    <t>4/20/2021 19:21:23</t>
  </si>
  <si>
    <t>4/20/2021 20:34:40</t>
  </si>
  <si>
    <t>4/20/2021 20:34:57</t>
  </si>
  <si>
    <t>4/20/2021 21:46:54</t>
  </si>
  <si>
    <t>2021-04-21</t>
  </si>
  <si>
    <t>4/21/2021 06:55:11</t>
  </si>
  <si>
    <t>4/21/2021 07:02:38</t>
  </si>
  <si>
    <t>4/19/2021 09:22:12</t>
  </si>
  <si>
    <t>4/19/2021 14:52:10</t>
  </si>
  <si>
    <t>4/21/2021 09:13:35</t>
  </si>
  <si>
    <t>4/21/2021 09:26:42</t>
  </si>
  <si>
    <t>4/21/2021 17:31:41</t>
  </si>
  <si>
    <t>2021-04-22</t>
  </si>
  <si>
    <t>4/22/2021 04:19:01</t>
  </si>
  <si>
    <t>4/22/2021 07:05:00</t>
  </si>
  <si>
    <t>4/22/2021 13:43:40</t>
  </si>
  <si>
    <t>4/22/2021 16:53:04</t>
  </si>
  <si>
    <t>2021-04-23</t>
  </si>
  <si>
    <t>4/23/2021 07:16:18</t>
  </si>
  <si>
    <t>2021-04-27</t>
  </si>
  <si>
    <t>4/27/2021 07:03:07</t>
  </si>
  <si>
    <t>4/27/2021 09:00:59</t>
  </si>
  <si>
    <t>4/27/2021 13:02:40</t>
  </si>
  <si>
    <t>4/27/2021 16:03:58</t>
  </si>
  <si>
    <t>4/27/2021 16:08:02</t>
  </si>
  <si>
    <t>4/27/2021 17:01:33</t>
  </si>
  <si>
    <t>4/27/2021 20:20:18</t>
  </si>
  <si>
    <t>2021-04-28</t>
  </si>
  <si>
    <t>4/28/2021 06:05:51</t>
  </si>
  <si>
    <t>4/28/2021 07:01:12</t>
  </si>
  <si>
    <t>4/28/2021 16:53:57</t>
  </si>
  <si>
    <t>2021-04-30</t>
  </si>
  <si>
    <t>4/30/2021 10:38:22</t>
  </si>
  <si>
    <t>4/30/2021 10:40:53</t>
  </si>
  <si>
    <t>2021-05-03</t>
  </si>
  <si>
    <t>5/3/2021 07:01:52</t>
  </si>
  <si>
    <t>5/3/2021 08:57:09</t>
  </si>
  <si>
    <t>5/3/2021 09:02:15</t>
  </si>
  <si>
    <t>5/3/2021 15:28:11</t>
  </si>
  <si>
    <t>5/3/2021 19:17:03</t>
  </si>
  <si>
    <t>2021-05-04</t>
  </si>
  <si>
    <t>5/4/2021 04:12:44</t>
  </si>
  <si>
    <t>5/4/2021 07:03:27</t>
  </si>
  <si>
    <t>5/4/2021 10:16:14</t>
  </si>
  <si>
    <t>5/4/2021 14:52:57</t>
  </si>
  <si>
    <t>5/4/2021 17:38:19</t>
  </si>
  <si>
    <t>2021-05-05</t>
  </si>
  <si>
    <t>5/5/2021 04:15:01</t>
  </si>
  <si>
    <t>5/5/2021 07:00:38</t>
  </si>
  <si>
    <t>2021-05-06</t>
  </si>
  <si>
    <t>5/6/2021 06:50:45</t>
  </si>
  <si>
    <t>2021-05-07</t>
  </si>
  <si>
    <t>5/7/2021 06:55:03</t>
  </si>
  <si>
    <t>2021-05-10</t>
  </si>
  <si>
    <t>5/10/2021 07:45:27</t>
  </si>
  <si>
    <t>5/10/2021 07:47:51</t>
  </si>
  <si>
    <t>5/10/2021 08:34:41</t>
  </si>
  <si>
    <t>5/10/2021 14:47:17</t>
  </si>
  <si>
    <t>5/10/2021 20:32:30</t>
  </si>
  <si>
    <t>5/10/2021 22:18:03</t>
  </si>
  <si>
    <t>2021-05-11</t>
  </si>
  <si>
    <t>5/11/2021 06:57:54</t>
  </si>
  <si>
    <t>5/11/2021 07:03:02</t>
  </si>
  <si>
    <t>5/11/2021 11:39:41</t>
  </si>
  <si>
    <t>5/11/2021 14:14:37</t>
  </si>
  <si>
    <t>5/11/2021 17:49:54</t>
  </si>
  <si>
    <t>2021-05-14</t>
  </si>
  <si>
    <t>5/14/2021 07:00:07</t>
  </si>
  <si>
    <t>2021-05-17</t>
  </si>
  <si>
    <t>2021-05-18</t>
  </si>
  <si>
    <t>5/18/2021 07:03:18</t>
  </si>
  <si>
    <t>5/18/2021 10:12:41</t>
  </si>
  <si>
    <t>2021-05-19</t>
  </si>
  <si>
    <t>5/19/2021 07:02:44</t>
  </si>
  <si>
    <t>5/19/2021 08:47:05</t>
  </si>
  <si>
    <t>5/19/2021 13:56:02</t>
  </si>
  <si>
    <t>5/19/2021 16:02:37</t>
  </si>
  <si>
    <t>5/17/2021 07:12:29</t>
  </si>
  <si>
    <t>5/19/2021 18:25:44</t>
  </si>
  <si>
    <t>5/19/2021 20:26:15</t>
  </si>
  <si>
    <t>2021-05-20</t>
  </si>
  <si>
    <t>5/20/2021 07:01:58</t>
  </si>
  <si>
    <t>5/17/2021 13:53:02</t>
  </si>
  <si>
    <t>2021-05-24</t>
  </si>
  <si>
    <t>5/24/2021 08:47:45</t>
  </si>
  <si>
    <t>5/24/2021 19:26:55</t>
  </si>
  <si>
    <t>5/24/2021 22:07:37</t>
  </si>
  <si>
    <t>5/17/2021 17:20:58</t>
  </si>
  <si>
    <t>2021-05-25</t>
  </si>
  <si>
    <t>5/25/2021 07:03:45</t>
  </si>
  <si>
    <t>5/25/2021 08:39:09</t>
  </si>
  <si>
    <t>5/25/2021 09:34:21</t>
  </si>
  <si>
    <t>5/25/2021 12:02:16</t>
  </si>
  <si>
    <t>5/25/2021 16:21:11</t>
  </si>
  <si>
    <t>5/25/2021 16:33:23</t>
  </si>
  <si>
    <t>5/25/2021 16:33:47</t>
  </si>
  <si>
    <t>5/25/2021 19:48:27</t>
  </si>
  <si>
    <t>5/25/2021 21:52:41</t>
  </si>
  <si>
    <t>5/25/2021 22:52:09</t>
  </si>
  <si>
    <t>2021-05-26</t>
  </si>
  <si>
    <t>5/26/2021 07:04:40</t>
  </si>
  <si>
    <t>5/26/2021 11:02:32</t>
  </si>
  <si>
    <t>5/26/2021 12:32:43</t>
  </si>
  <si>
    <t>5/26/2021 12:53:26</t>
  </si>
  <si>
    <t>5/26/2021 17:10:24</t>
  </si>
  <si>
    <t>5/26/2021 23:25:08</t>
  </si>
  <si>
    <t>2021-05-27</t>
  </si>
  <si>
    <t>5/27/2021 07:00:50</t>
  </si>
  <si>
    <t>2021-05-28</t>
  </si>
  <si>
    <t>5/28/2021 06:58:39</t>
  </si>
  <si>
    <t>2021-06-01</t>
  </si>
  <si>
    <t>6/1/2021 07:00:50</t>
  </si>
  <si>
    <t>6/1/2021 10:47:51</t>
  </si>
  <si>
    <t>6/1/2021 16:08:00</t>
  </si>
  <si>
    <t>6/1/2021 19:13:15</t>
  </si>
  <si>
    <t>6/1/2021 20:49:18</t>
  </si>
  <si>
    <t>6/1/2021 22:46:48</t>
  </si>
  <si>
    <t>2021-06-02</t>
  </si>
  <si>
    <t>6/2/2021 06:59:27</t>
  </si>
  <si>
    <t>6/2/2021 16:37:07</t>
  </si>
  <si>
    <t>6/2/2021 20:59:24</t>
  </si>
  <si>
    <t>6/2/2021 23:42:35</t>
  </si>
  <si>
    <t>2021-06-03</t>
  </si>
  <si>
    <t>6/3/2021 06:57:39</t>
  </si>
  <si>
    <t>6/3/2021 14:23:54</t>
  </si>
  <si>
    <t>2021-06-07</t>
  </si>
  <si>
    <t>6/7/2021 07:01:18</t>
  </si>
  <si>
    <t>LAWRENCE - SW PACK</t>
  </si>
  <si>
    <t>6/7/2021 08:15:45</t>
  </si>
  <si>
    <t>6/7/2021 09:33:12</t>
  </si>
  <si>
    <t>6/7/2021 12:56:58</t>
  </si>
  <si>
    <t>6/7/2021 13:30:14</t>
  </si>
  <si>
    <t>6/7/2021 13:34:43</t>
  </si>
  <si>
    <t>6/7/2021 17:49:43</t>
  </si>
  <si>
    <t>6/7/2021 17:58:30</t>
  </si>
  <si>
    <t>6/7/2021 20:46:15</t>
  </si>
  <si>
    <t>2021-06-08</t>
  </si>
  <si>
    <t>6/8/2021 09:37:19</t>
  </si>
  <si>
    <t>2021-06-09</t>
  </si>
  <si>
    <t>6/9/2021 06:49:21</t>
  </si>
  <si>
    <t>6/9/2021 06:50:48</t>
  </si>
  <si>
    <t>6/9/2021 16:34:25</t>
  </si>
  <si>
    <t>6/9/2021 20:00:23</t>
  </si>
  <si>
    <t>6/9/2021 23:22:04</t>
  </si>
  <si>
    <t>2021-06-10</t>
  </si>
  <si>
    <t>6/10/2021 06:41:29</t>
  </si>
  <si>
    <t>6/10/2021 09:47:30</t>
  </si>
  <si>
    <t>6/10/2021 14:47:43</t>
  </si>
  <si>
    <t>6/10/2021 18:35:09</t>
  </si>
  <si>
    <t>6/10/2021 21:19:09</t>
  </si>
  <si>
    <t>2021-06-14</t>
  </si>
  <si>
    <t>6/14/2021 06:55:38</t>
  </si>
  <si>
    <t>6/14/2021 10:23:06</t>
  </si>
  <si>
    <t>6/14/2021 10:23:34</t>
  </si>
  <si>
    <t>6/14/2021 18:15:14</t>
  </si>
  <si>
    <t>6/14/2021 23:13:56</t>
  </si>
  <si>
    <t>2021-06-15</t>
  </si>
  <si>
    <t>6/15/2021 06:59:07</t>
  </si>
  <si>
    <t>6/15/2021 07:09:03</t>
  </si>
  <si>
    <t>6/15/2021 07:13:58</t>
  </si>
  <si>
    <t>6/15/2021 07:32:54</t>
  </si>
  <si>
    <t>6/15/2021 07:44:52</t>
  </si>
  <si>
    <t>6/15/2021 11:45:29</t>
  </si>
  <si>
    <t>6/15/2021 12:03:52</t>
  </si>
  <si>
    <t>6/15/2021 16:35:44</t>
  </si>
  <si>
    <t>6/15/2021 16:37:39</t>
  </si>
  <si>
    <t>2021-06-16</t>
  </si>
  <si>
    <t>6/16/2021 07:03:40</t>
  </si>
  <si>
    <t>6/16/2021 09:12:53</t>
  </si>
  <si>
    <t>6/16/2021 15:42:53</t>
  </si>
  <si>
    <t>6/16/2021 20:22:51</t>
  </si>
  <si>
    <t>2021-06-17</t>
  </si>
  <si>
    <t>6/17/2021 07:03:34</t>
  </si>
  <si>
    <t>6/17/2021 09:10:08</t>
  </si>
  <si>
    <t>2021-06-18</t>
  </si>
  <si>
    <t>6/18/2021 07:26:30</t>
  </si>
  <si>
    <t>2021-06-21</t>
  </si>
  <si>
    <t>6/21/2021 06:30:31</t>
  </si>
  <si>
    <t>6/21/2021 08:13:07</t>
  </si>
  <si>
    <t>6/21/2021 08:21:46</t>
  </si>
  <si>
    <t>6/21/2021 08:30:03</t>
  </si>
  <si>
    <t>6/21/2021 11:14:45</t>
  </si>
  <si>
    <t>6/21/2021 12:00:36</t>
  </si>
  <si>
    <t>6/21/2021 16:12:11</t>
  </si>
  <si>
    <t>6/21/2021 18:48:59</t>
  </si>
  <si>
    <t>2021-06-22</t>
  </si>
  <si>
    <t>6/22/2021 07:03:16</t>
  </si>
  <si>
    <t>6/22/2021 07:14:43</t>
  </si>
  <si>
    <t>6/22/2021 11:41:05</t>
  </si>
  <si>
    <t>6/22/2021 13:40:33</t>
  </si>
  <si>
    <t>6/22/2021 17:32:27</t>
  </si>
  <si>
    <t>6/22/2021 20:33:59</t>
  </si>
  <si>
    <t>6/22/2021 20:34:50</t>
  </si>
  <si>
    <t>6/22/2021 20:38:03</t>
  </si>
  <si>
    <t>6/22/2021 22:42:19</t>
  </si>
  <si>
    <t>2021-06-23</t>
  </si>
  <si>
    <t>6/23/2021 07:00:14</t>
  </si>
  <si>
    <t>6/23/2021 12:16:39</t>
  </si>
  <si>
    <t>6/23/2021 16:30:20</t>
  </si>
  <si>
    <t>2021-06-24</t>
  </si>
  <si>
    <t>6/24/2021 07:35:15</t>
  </si>
  <si>
    <t>2021-06-28</t>
  </si>
  <si>
    <t>6/28/2021 14:59:19</t>
  </si>
  <si>
    <t>6/28/2021 15:24:22</t>
  </si>
  <si>
    <t>6/28/2021 15:38:29</t>
  </si>
  <si>
    <t>2021-06-29</t>
  </si>
  <si>
    <t>6/29/2021 08:09:18</t>
  </si>
  <si>
    <t>6/29/2021 22:01:21</t>
  </si>
  <si>
    <t>6/29/2021 22:01:49</t>
  </si>
  <si>
    <t>6/29/2021 22:02:32</t>
  </si>
  <si>
    <t>2021-06-30</t>
  </si>
  <si>
    <t>6/30/2021 07:04:58</t>
  </si>
  <si>
    <t>6/30/2021 11:16:28</t>
  </si>
  <si>
    <t>6/30/2021 20:42:39</t>
  </si>
  <si>
    <t>2021-07-01</t>
  </si>
  <si>
    <t>2021-07-06</t>
  </si>
  <si>
    <t>7/6/2021 13:50:26</t>
  </si>
  <si>
    <t>7/6/2021 16:41:43</t>
  </si>
  <si>
    <t>7/6/2021 19:24:45</t>
  </si>
  <si>
    <t>2021-07-07</t>
  </si>
  <si>
    <t>7/7/2021 07:02:05</t>
  </si>
  <si>
    <t>7/1/2021 07:03:32</t>
  </si>
  <si>
    <t>7/1/2021 11:50:42</t>
  </si>
  <si>
    <t>7/7/2021 07:20:26</t>
  </si>
  <si>
    <t>7/7/2021 10:20:22</t>
  </si>
  <si>
    <t>7/7/2021 10:44:47</t>
  </si>
  <si>
    <t>7/7/2021 10:45:12</t>
  </si>
  <si>
    <t>7/7/2021 17:36:49</t>
  </si>
  <si>
    <t>7/1/2021 14:46:17</t>
  </si>
  <si>
    <t>2021-07-08</t>
  </si>
  <si>
    <t>2021-07-09</t>
  </si>
  <si>
    <t>7/9/2021 09:17:45</t>
  </si>
  <si>
    <t>7/8/2021 07:00:13</t>
  </si>
  <si>
    <t>2021-07-12</t>
  </si>
  <si>
    <t>7/12/2021 14:40:48</t>
  </si>
  <si>
    <t>7/8/2021 07:15:52</t>
  </si>
  <si>
    <t>2021-07-14</t>
  </si>
  <si>
    <t>7/8/2021 16:39:41</t>
  </si>
  <si>
    <t>7/14/2021 18:48:57</t>
  </si>
  <si>
    <t>7/14/2021 07:02:56</t>
  </si>
  <si>
    <t>2021-07-16</t>
  </si>
  <si>
    <t>7/16/2021 07:01:28</t>
  </si>
  <si>
    <t>7/16/2021 09:30:10</t>
  </si>
  <si>
    <t>7/16/2021 09:31:18</t>
  </si>
  <si>
    <t>7/16/2021 09:34:58</t>
  </si>
  <si>
    <t>7/16/2021 09:35:26</t>
  </si>
  <si>
    <t>2021-07-19</t>
  </si>
  <si>
    <t>2021-07-20</t>
  </si>
  <si>
    <t>7/20/2021 06:28:09</t>
  </si>
  <si>
    <t>7/20/2021 07:06:22</t>
  </si>
  <si>
    <t>7/20/2021 07:08:34</t>
  </si>
  <si>
    <t>7/20/2021 11:55:05</t>
  </si>
  <si>
    <t>7/20/2021 16:29:47</t>
  </si>
  <si>
    <t>7/20/2021 17:54:52</t>
  </si>
  <si>
    <t>2021-07-21</t>
  </si>
  <si>
    <t>7/21/2021 06:41:05</t>
  </si>
  <si>
    <t>7/21/2021 07:05:48</t>
  </si>
  <si>
    <t>7/21/2021 08:57:23</t>
  </si>
  <si>
    <t>7/21/2021 08:57:59</t>
  </si>
  <si>
    <t>7/21/2021 11:53:44</t>
  </si>
  <si>
    <t>7/21/2021 12:49:23</t>
  </si>
  <si>
    <t>7/21/2021 13:03:22</t>
  </si>
  <si>
    <t>7/21/2021 13:13:31</t>
  </si>
  <si>
    <t>7/19/2021 14:49:32</t>
  </si>
  <si>
    <t>7/21/2021 18:15:19</t>
  </si>
  <si>
    <t>7/21/2021 20:11:28</t>
  </si>
  <si>
    <t>2021-07-22</t>
  </si>
  <si>
    <t>7/22/2021 08:48:31</t>
  </si>
  <si>
    <t>7/19/2021 07:09:15</t>
  </si>
  <si>
    <t>7/19/2021 19:04:34</t>
  </si>
  <si>
    <t>2021-07-23</t>
  </si>
  <si>
    <t>7/23/2021 06:58:51</t>
  </si>
  <si>
    <t>7/23/2021 07:31:24</t>
  </si>
  <si>
    <t>2021-07-26</t>
  </si>
  <si>
    <t>7/26/2021 09:37:45</t>
  </si>
  <si>
    <t>7/26/2021 11:01:39</t>
  </si>
  <si>
    <t>7/26/2021 13:32:00</t>
  </si>
  <si>
    <t>7/26/2021 13:35:24</t>
  </si>
  <si>
    <t>7/26/2021 18:26:20</t>
  </si>
  <si>
    <t>2021-07-27</t>
  </si>
  <si>
    <t>7/27/2021 07:04:47</t>
  </si>
  <si>
    <t>7/27/2021 07:19:44</t>
  </si>
  <si>
    <t>7/27/2021 13:08:09</t>
  </si>
  <si>
    <t>7/27/2021 16:15:06</t>
  </si>
  <si>
    <t>7/27/2021 16:15:25</t>
  </si>
  <si>
    <t>7/27/2021 19:22:24</t>
  </si>
  <si>
    <t>2021-07-28</t>
  </si>
  <si>
    <t>7/28/2021 06:20:18</t>
  </si>
  <si>
    <t>7/28/2021 07:06:12</t>
  </si>
  <si>
    <t>7/28/2021 10:10:44</t>
  </si>
  <si>
    <t>7/28/2021 11:01:21</t>
  </si>
  <si>
    <t>7/28/2021 12:49:23</t>
  </si>
  <si>
    <t>7/28/2021 17:11:00</t>
  </si>
  <si>
    <t>2021-07-29</t>
  </si>
  <si>
    <t>7/29/2021 07:01:43</t>
  </si>
  <si>
    <t>7/29/2021 07:24:40</t>
  </si>
  <si>
    <t>7/29/2021 12:51:11</t>
  </si>
  <si>
    <t>7/29/2021 13:53:37</t>
  </si>
  <si>
    <t>2021-07-30</t>
  </si>
  <si>
    <t>7/30/2021 06:50:11</t>
  </si>
  <si>
    <t>7/30/2021 07:12:42</t>
  </si>
  <si>
    <t>2021-08-02</t>
  </si>
  <si>
    <t>8/2/2021 10:27:25</t>
  </si>
  <si>
    <t>8/2/2021 11:51:32</t>
  </si>
  <si>
    <t>8/2/2021 14:37:04</t>
  </si>
  <si>
    <t>2021-08-03</t>
  </si>
  <si>
    <t>8/3/2021 06:56:33</t>
  </si>
  <si>
    <t>8/3/2021 07:12:30</t>
  </si>
  <si>
    <t>8/3/2021 11:03:09</t>
  </si>
  <si>
    <t>8/3/2021 12:22:20</t>
  </si>
  <si>
    <t>8/3/2021 13:24:49</t>
  </si>
  <si>
    <t>8/3/2021 13:35:51</t>
  </si>
  <si>
    <t>8/3/2021 13:51:56</t>
  </si>
  <si>
    <t>8/3/2021 13:56:34</t>
  </si>
  <si>
    <t>8/3/2021 18:22:42</t>
  </si>
  <si>
    <t>2021-08-04</t>
  </si>
  <si>
    <t>8/4/2021 07:07:34</t>
  </si>
  <si>
    <t>8/4/2021 14:07:07</t>
  </si>
  <si>
    <t>8/4/2021 14:59:17</t>
  </si>
  <si>
    <t>8/4/2021 21:38:20</t>
  </si>
  <si>
    <t>2021-08-05</t>
  </si>
  <si>
    <t>8/5/2021 07:05:56</t>
  </si>
  <si>
    <t>8/5/2021 12:57:06</t>
  </si>
  <si>
    <t>2021-08-09</t>
  </si>
  <si>
    <t>8/9/2021 07:04:56</t>
  </si>
  <si>
    <t>8/9/2021 09:27:40</t>
  </si>
  <si>
    <t>8/9/2021 10:41:33</t>
  </si>
  <si>
    <t>8/9/2021 13:34:14</t>
  </si>
  <si>
    <t>8/9/2021 17:15:01</t>
  </si>
  <si>
    <t>8/9/2021 19:56:27</t>
  </si>
  <si>
    <t>8/9/2021 21:16:01</t>
  </si>
  <si>
    <t>8/9/2021 23:25:14</t>
  </si>
  <si>
    <t>2021-08-10</t>
  </si>
  <si>
    <t>8/10/2021 07:12:04</t>
  </si>
  <si>
    <t>8/10/2021 09:09:28</t>
  </si>
  <si>
    <t>8/10/2021 10:04:05</t>
  </si>
  <si>
    <t>8/10/2021 10:17:18</t>
  </si>
  <si>
    <t>8/10/2021 10:32:11</t>
  </si>
  <si>
    <t>8/10/2021 11:20:04</t>
  </si>
  <si>
    <t>8/10/2021 11:24:47</t>
  </si>
  <si>
    <t>8/10/2021 12:25:09</t>
  </si>
  <si>
    <t>8/10/2021 13:02:13</t>
  </si>
  <si>
    <t>8/10/2021 13:48:55</t>
  </si>
  <si>
    <t>8/10/2021 14:00:15</t>
  </si>
  <si>
    <t>8/10/2021 14:46:20</t>
  </si>
  <si>
    <t>8/10/2021 14:54:51</t>
  </si>
  <si>
    <t>8/10/2021 17:25:10</t>
  </si>
  <si>
    <t>2021-08-11</t>
  </si>
  <si>
    <t>8/11/2021 07:15:28</t>
  </si>
  <si>
    <t>8/11/2021 07:22:52</t>
  </si>
  <si>
    <t>8/11/2021 13:55:02</t>
  </si>
  <si>
    <t>8/11/2021 17:30:51</t>
  </si>
  <si>
    <t>8/11/2021 17:31:09</t>
  </si>
  <si>
    <t>8/11/2021 17:31:32</t>
  </si>
  <si>
    <t>8/11/2021 18:34:27</t>
  </si>
  <si>
    <t>2021-08-12</t>
  </si>
  <si>
    <t>8/12/2021 06:40:02</t>
  </si>
  <si>
    <t>8/12/2021 07:06:20</t>
  </si>
  <si>
    <t>8/12/2021 14:45:33</t>
  </si>
  <si>
    <t>2021-08-13</t>
  </si>
  <si>
    <t>8/13/2021 07:19:43</t>
  </si>
  <si>
    <t>2021-08-14</t>
  </si>
  <si>
    <t>8/14/2021 10:08:59</t>
  </si>
  <si>
    <t>8/14/2021 13:54:19</t>
  </si>
  <si>
    <t>8/14/2021 18:42:44</t>
  </si>
  <si>
    <t>2021-08-16</t>
  </si>
  <si>
    <t>8/16/2021 07:05:12</t>
  </si>
  <si>
    <t>8/16/2021 08:46:58</t>
  </si>
  <si>
    <t>8/16/2021 12:26:28</t>
  </si>
  <si>
    <t>8/16/2021 17:00:19</t>
  </si>
  <si>
    <t>8/16/2021 20:56:58</t>
  </si>
  <si>
    <t>2021-08-17</t>
  </si>
  <si>
    <t>8/17/2021 07:00:24</t>
  </si>
  <si>
    <t>8/17/2021 08:34:46</t>
  </si>
  <si>
    <t>8/17/2021 10:40:12</t>
  </si>
  <si>
    <t>8/17/2021 12:13:27</t>
  </si>
  <si>
    <t>8/17/2021 20:06:00</t>
  </si>
  <si>
    <t>8/17/2021 21:48:10</t>
  </si>
  <si>
    <t>2021-08-18</t>
  </si>
  <si>
    <t>8/18/2021 07:08:49</t>
  </si>
  <si>
    <t>8/18/2021 07:14:06</t>
  </si>
  <si>
    <t>8/18/2021 10:11:04</t>
  </si>
  <si>
    <t>8/18/2021 11:12:24</t>
  </si>
  <si>
    <t>8/18/2021 15:27:35</t>
  </si>
  <si>
    <t>8/18/2021 19:31:31</t>
  </si>
  <si>
    <t>2021-08-19</t>
  </si>
  <si>
    <t>8/19/2021 06:57:06</t>
  </si>
  <si>
    <t>8/19/2021 06:57:28</t>
  </si>
  <si>
    <t>8/19/2021 07:17:57</t>
  </si>
  <si>
    <t>8/19/2021 09:09:32</t>
  </si>
  <si>
    <t>8/19/2021 13:06:41</t>
  </si>
  <si>
    <t>2021-08-20</t>
  </si>
  <si>
    <t>8/20/2021 06:26:55</t>
  </si>
  <si>
    <t>8/20/2021 07:06:43</t>
  </si>
  <si>
    <t>2021-08-21</t>
  </si>
  <si>
    <t>8/21/2021 07:05:25</t>
  </si>
  <si>
    <t>8/21/2021 14:10:41</t>
  </si>
  <si>
    <t>2021-08-23</t>
  </si>
  <si>
    <t>8/23/2021 06:48:12</t>
  </si>
  <si>
    <t>8/23/2021 11:55:17</t>
  </si>
  <si>
    <t>8/23/2021 13:17:37</t>
  </si>
  <si>
    <t>8/23/2021 19:15:35</t>
  </si>
  <si>
    <t>2021-08-24</t>
  </si>
  <si>
    <t>8/24/2021 07:03:50</t>
  </si>
  <si>
    <t>8/24/2021 13:23:10</t>
  </si>
  <si>
    <t>8/24/2021 16:07:28</t>
  </si>
  <si>
    <t>8/24/2021 22:25:13</t>
  </si>
  <si>
    <t>2021-08-25</t>
  </si>
  <si>
    <t>8/25/2021 07:14:17</t>
  </si>
  <si>
    <t>8/25/2021 07:14:48</t>
  </si>
  <si>
    <t>8/25/2021 07:26:18</t>
  </si>
  <si>
    <t>8/25/2021 07:29:23</t>
  </si>
  <si>
    <t>8/25/2021 08:09:13</t>
  </si>
  <si>
    <t>8/25/2021 08:29:05</t>
  </si>
  <si>
    <t>8/25/2021 08:52:06</t>
  </si>
  <si>
    <t>8/25/2021 08:53:46</t>
  </si>
  <si>
    <t>8/25/2021 08:54:28</t>
  </si>
  <si>
    <t>8/25/2021 08:59:31</t>
  </si>
  <si>
    <t>8/25/2021 09:04:50</t>
  </si>
  <si>
    <t>8/25/2021 15:59:16</t>
  </si>
  <si>
    <t>8/25/2021 15:59:30</t>
  </si>
  <si>
    <t>8/25/2021 16:02:12</t>
  </si>
  <si>
    <t>2021-08-26</t>
  </si>
  <si>
    <t>8/26/2021 06:19:06</t>
  </si>
  <si>
    <t>8/26/2021 08:25:34</t>
  </si>
  <si>
    <t>8/26/2021 08:25:53</t>
  </si>
  <si>
    <t>8/26/2021 13:58:26</t>
  </si>
  <si>
    <t>8/26/2021 14:13:06</t>
  </si>
  <si>
    <t>8/26/2021 15:01:49</t>
  </si>
  <si>
    <t>2021-08-27</t>
  </si>
  <si>
    <t>8/27/2021 07:06:19</t>
  </si>
  <si>
    <t>8/27/2021 07:12:55</t>
  </si>
  <si>
    <t>8/27/2021 07:18:20</t>
  </si>
  <si>
    <t>8/27/2021 11:12:06</t>
  </si>
  <si>
    <t>8/27/2021 13:39:10</t>
  </si>
  <si>
    <t>8/27/2021 14:59:43</t>
  </si>
  <si>
    <t>2021-08-28</t>
  </si>
  <si>
    <t>8/28/2021 07:05:24</t>
  </si>
  <si>
    <t>8/28/2021 13:28:52</t>
  </si>
  <si>
    <t>2021-08-30</t>
  </si>
  <si>
    <t>8/30/2021 07:05:03</t>
  </si>
  <si>
    <t>8/30/2021 12:25:05</t>
  </si>
  <si>
    <t>8/30/2021 16:01:10</t>
  </si>
  <si>
    <t>8/30/2021 22:23:39</t>
  </si>
  <si>
    <t>2021-08-31</t>
  </si>
  <si>
    <t>8/31/2021 07:07:55</t>
  </si>
  <si>
    <t>8/31/2021 07:12:17</t>
  </si>
  <si>
    <t>8/31/2021 07:17:45</t>
  </si>
  <si>
    <t>8/31/2021 07:58:12</t>
  </si>
  <si>
    <t>8/31/2021 12:45:55</t>
  </si>
  <si>
    <t>8/31/2021 13:08:49</t>
  </si>
  <si>
    <t>8/31/2021 13:18:56</t>
  </si>
  <si>
    <t>8/31/2021 13:43:16</t>
  </si>
  <si>
    <t>8/31/2021 14:03:06</t>
  </si>
  <si>
    <t>8/31/2021 14:04:22</t>
  </si>
  <si>
    <t>8/31/2021 14:09:16</t>
  </si>
  <si>
    <t>8/31/2021 14:13:09</t>
  </si>
  <si>
    <t>8/31/2021 14:27:47</t>
  </si>
  <si>
    <t>8/31/2021 21:20:01</t>
  </si>
  <si>
    <t>2021-09-01</t>
  </si>
  <si>
    <t>9/1/2021 07:17:29</t>
  </si>
  <si>
    <t>9/1/2021 07:12:18</t>
  </si>
  <si>
    <t>9/1/2021 11:24:39</t>
  </si>
  <si>
    <t>9/1/2021 15:59:21</t>
  </si>
  <si>
    <t>9/1/2021 18:02:08</t>
  </si>
  <si>
    <t>9/1/2021 23:31:17</t>
  </si>
  <si>
    <t>2021-09-02</t>
  </si>
  <si>
    <t>9/2/2021 07:07:00</t>
  </si>
  <si>
    <t>9/2/2021 06:57:11</t>
  </si>
  <si>
    <t>9/2/2021 08:38:16</t>
  </si>
  <si>
    <t>9/2/2021 07:05:42</t>
  </si>
  <si>
    <t>9/2/2021 23:14:24</t>
  </si>
  <si>
    <t>2021-09-03</t>
  </si>
  <si>
    <t>9/3/2021 07:08:08</t>
  </si>
  <si>
    <t>9/3/2021 07:19:55</t>
  </si>
  <si>
    <t>9/3/2021 22:31:08</t>
  </si>
  <si>
    <t>2021-09-06</t>
  </si>
  <si>
    <t>9/6/2021 10:18:43</t>
  </si>
  <si>
    <t>9/6/2021 22:36:01</t>
  </si>
  <si>
    <t>2021-09-07</t>
  </si>
  <si>
    <t>9/2/2021 13:18:30</t>
  </si>
  <si>
    <t>9/7/2021 07:02:00</t>
  </si>
  <si>
    <t>9/7/2021 07:07:54</t>
  </si>
  <si>
    <t>9/7/2021 08:05:30</t>
  </si>
  <si>
    <t>9/7/2021 08:14:17</t>
  </si>
  <si>
    <t>9/7/2021 11:26:56</t>
  </si>
  <si>
    <t>9/7/2021 14:19:14</t>
  </si>
  <si>
    <t>9/2/2021 14:52:35</t>
  </si>
  <si>
    <t>9/7/2021 19:46:33</t>
  </si>
  <si>
    <t>2021-09-08</t>
  </si>
  <si>
    <t>9/8/2021 07:01:15</t>
  </si>
  <si>
    <t>9/8/2021 10:40:39</t>
  </si>
  <si>
    <t>9/8/2021 13:23:49</t>
  </si>
  <si>
    <t>9/8/2021 15:07:54</t>
  </si>
  <si>
    <t>2021-09-09</t>
  </si>
  <si>
    <t>9/9/2021 07:22:38</t>
  </si>
  <si>
    <t>9/9/2021 09:05:20</t>
  </si>
  <si>
    <t>9/9/2021 11:59:45</t>
  </si>
  <si>
    <t>9/9/2021 12:00:16</t>
  </si>
  <si>
    <t>9/9/2021 12:02:45</t>
  </si>
  <si>
    <t>9/9/2021 15:00:52</t>
  </si>
  <si>
    <t>9/9/2021 19:39:00</t>
  </si>
  <si>
    <t>9/9/2021 19:55:27</t>
  </si>
  <si>
    <t>9/9/2021 19:56:31</t>
  </si>
  <si>
    <t>2021-09-10</t>
  </si>
  <si>
    <t>9/10/2021 07:57:04</t>
  </si>
  <si>
    <t>9/10/2021 08:05:40</t>
  </si>
  <si>
    <t>2021-09-11</t>
  </si>
  <si>
    <t>9/11/2021 07:18:31</t>
  </si>
  <si>
    <t>9/11/2021 12:35:05</t>
  </si>
  <si>
    <t>9/11/2021 22:26:48</t>
  </si>
  <si>
    <t>2021-09-13</t>
  </si>
  <si>
    <t>9/13/2021 07:12:41</t>
  </si>
  <si>
    <t>9/13/2021 07:13:14</t>
  </si>
  <si>
    <t>9/13/2021 07:13:51</t>
  </si>
  <si>
    <t>9/13/2021 07:14:24</t>
  </si>
  <si>
    <t>9/13/2021 07:48:51</t>
  </si>
  <si>
    <t>9/13/2021 12:33:42</t>
  </si>
  <si>
    <t>9/13/2021 12:33:53</t>
  </si>
  <si>
    <t>9/13/2021 12:49:10</t>
  </si>
  <si>
    <t>9/13/2021 16:26:46</t>
  </si>
  <si>
    <t>9/13/2021 18:57:26</t>
  </si>
  <si>
    <t>9/13/2021 23:06:36</t>
  </si>
  <si>
    <t>2021-09-14</t>
  </si>
  <si>
    <t>9/14/2021 07:04:39</t>
  </si>
  <si>
    <t>9/14/2021 11:47:22</t>
  </si>
  <si>
    <t>9/14/2021 13:40:39</t>
  </si>
  <si>
    <t>9/14/2021 16:54:32</t>
  </si>
  <si>
    <t>9/14/2021 16:55:25</t>
  </si>
  <si>
    <t>9/14/2021 20:03:39</t>
  </si>
  <si>
    <t>9/14/2021 20:05:20</t>
  </si>
  <si>
    <t>9/14/2021 22:05:34</t>
  </si>
  <si>
    <t>9/14/2021 23:24:37</t>
  </si>
  <si>
    <t>2021-09-15</t>
  </si>
  <si>
    <t>9/15/2021 07:09:45</t>
  </si>
  <si>
    <t>9/15/2021 09:26:41</t>
  </si>
  <si>
    <t>9/15/2021 17:38:13</t>
  </si>
  <si>
    <t>9/15/2021 23:23:23</t>
  </si>
  <si>
    <t>2021-09-16</t>
  </si>
  <si>
    <t>9/16/2021 07:06:07</t>
  </si>
  <si>
    <t>9/16/2021 14:45:43</t>
  </si>
  <si>
    <t>9/16/2021 14:46:04</t>
  </si>
  <si>
    <t>9/16/2021 17:28:26</t>
  </si>
  <si>
    <t>9/16/2021 18:47:07</t>
  </si>
  <si>
    <t>9/16/2021 20:01:44</t>
  </si>
  <si>
    <t>2021-09-17</t>
  </si>
  <si>
    <t>9/17/2021 07:09:06</t>
  </si>
  <si>
    <t>9/17/2021 07:09:22</t>
  </si>
  <si>
    <t>2021-09-18</t>
  </si>
  <si>
    <t>9/18/2021 08:16:34</t>
  </si>
  <si>
    <t>9/18/2021 12:37:16</t>
  </si>
  <si>
    <t>9/18/2021 15:23:03</t>
  </si>
  <si>
    <t>9/18/2021 22:09:51</t>
  </si>
  <si>
    <t>2021-09-20</t>
  </si>
  <si>
    <t>9/20/2021 07:15:11</t>
  </si>
  <si>
    <t>9/20/2021 09:36:18</t>
  </si>
  <si>
    <t>9/20/2021 09:59:33</t>
  </si>
  <si>
    <t>9/20/2021 10:17:31</t>
  </si>
  <si>
    <t>9/20/2021 12:12:55</t>
  </si>
  <si>
    <t>9/20/2021 12:13:10</t>
  </si>
  <si>
    <t>9/20/2021 12:17:17</t>
  </si>
  <si>
    <t>9/20/2021 15:06:31</t>
  </si>
  <si>
    <t>9/20/2021 18:06:06</t>
  </si>
  <si>
    <t>9/20/2021 21:39:25</t>
  </si>
  <si>
    <t>9/20/2021 23:17:34</t>
  </si>
  <si>
    <t>9/20/2021 23:18:39</t>
  </si>
  <si>
    <t>2021-09-21</t>
  </si>
  <si>
    <t>9/21/2021 07:11:29</t>
  </si>
  <si>
    <t>9/21/2021 07:20:13</t>
  </si>
  <si>
    <t>9/21/2021 10:57:08</t>
  </si>
  <si>
    <t>9/21/2021 12:46:37</t>
  </si>
  <si>
    <t>9/21/2021 12:51:25</t>
  </si>
  <si>
    <t>9/21/2021 12:52:52</t>
  </si>
  <si>
    <t>9/21/2021 12:53:08</t>
  </si>
  <si>
    <t>9/21/2021 22:50:46</t>
  </si>
  <si>
    <t>9/21/2021 23:10:01</t>
  </si>
  <si>
    <t>2021-09-22</t>
  </si>
  <si>
    <t>9/22/2021 07:47:30</t>
  </si>
  <si>
    <t>9/22/2021 08:07:48</t>
  </si>
  <si>
    <t>9/22/2021 08:47:35</t>
  </si>
  <si>
    <t>9/22/2021 08:59:21</t>
  </si>
  <si>
    <t>9/22/2021 09:01:05</t>
  </si>
  <si>
    <t>9/22/2021 12:40:54</t>
  </si>
  <si>
    <t>9/22/2021 13:08:57</t>
  </si>
  <si>
    <t>9/22/2021 14:07:01</t>
  </si>
  <si>
    <t>9/22/2021 14:47:44</t>
  </si>
  <si>
    <t>9/22/2021 20:39:01</t>
  </si>
  <si>
    <t>9/22/2021 23:43:29</t>
  </si>
  <si>
    <t>9/22/2021 23:50:38</t>
  </si>
  <si>
    <t>2021-09-23</t>
  </si>
  <si>
    <t>9/23/2021 10:48:45</t>
  </si>
  <si>
    <t>9/23/2021 07:06:27</t>
  </si>
  <si>
    <t>9/23/2021 11:11:05</t>
  </si>
  <si>
    <t>9/23/2021 06:21:45</t>
  </si>
  <si>
    <t>2021-09-24</t>
  </si>
  <si>
    <t>9/24/2021 22:50:52</t>
  </si>
  <si>
    <t>2021-09-25</t>
  </si>
  <si>
    <t>9/25/2021 06:49:15</t>
  </si>
  <si>
    <t>9/25/2021 18:09:28</t>
  </si>
  <si>
    <t>9/25/2021 22:47:48</t>
  </si>
  <si>
    <t>2021-09-27</t>
  </si>
  <si>
    <t>9/27/2021 07:06:43</t>
  </si>
  <si>
    <t>9/25/2021 11:36:26</t>
  </si>
  <si>
    <t>9/27/2021 16:09:14</t>
  </si>
  <si>
    <t>9/27/2021 18:35:15</t>
  </si>
  <si>
    <t>9/27/2021 23:33:51</t>
  </si>
  <si>
    <t>9/27/2021 23:42:15</t>
  </si>
  <si>
    <t>2021-09-28</t>
  </si>
  <si>
    <t>9/28/2021 06:28:07</t>
  </si>
  <si>
    <t>9/28/2021 06:57:22</t>
  </si>
  <si>
    <t>9/28/2021 07:09:51</t>
  </si>
  <si>
    <t>9/28/2021 07:10:53</t>
  </si>
  <si>
    <t>9/28/2021 07:12:40</t>
  </si>
  <si>
    <t>9/28/2021 07:13:20</t>
  </si>
  <si>
    <t>9/28/2021 11:34:40</t>
  </si>
  <si>
    <t>9/28/2021 12:49:38</t>
  </si>
  <si>
    <t>9/28/2021 14:15:37</t>
  </si>
  <si>
    <t>9/28/2021 14:33:31</t>
  </si>
  <si>
    <t>9/28/2021 16:36:32</t>
  </si>
  <si>
    <t>9/28/2021 16:36:59</t>
  </si>
  <si>
    <t>9/28/2021 16:44:10</t>
  </si>
  <si>
    <t>9/28/2021 17:49:46</t>
  </si>
  <si>
    <t>9/28/2021 20:00:08</t>
  </si>
  <si>
    <t>9/28/2021 21:58:22</t>
  </si>
  <si>
    <t>9/28/2021 22:03:52</t>
  </si>
  <si>
    <t>9/28/2021 22:19:57</t>
  </si>
  <si>
    <t>9/28/2021 23:19:08</t>
  </si>
  <si>
    <t>2021-09-29</t>
  </si>
  <si>
    <t>9/29/2021 07:04:48</t>
  </si>
  <si>
    <t>9/29/2021 07:18:53</t>
  </si>
  <si>
    <t>9/29/2021 13:58:37</t>
  </si>
  <si>
    <t>9/29/2021 14:03:44</t>
  </si>
  <si>
    <t>9/29/2021 15:03:26</t>
  </si>
  <si>
    <t>9/29/2021 19:08:23</t>
  </si>
  <si>
    <t>2021-09-30</t>
  </si>
  <si>
    <t>9/30/2021 00:47:02</t>
  </si>
  <si>
    <t>9/30/2021 07:13:58</t>
  </si>
  <si>
    <t>9/30/2021 13:44:29</t>
  </si>
  <si>
    <t>9/30/2021 14:42:00</t>
  </si>
  <si>
    <t>2021-10-06</t>
  </si>
  <si>
    <t>9/23/2021 23:30:59</t>
  </si>
  <si>
    <t>2021-10-07</t>
  </si>
  <si>
    <t>10/7/2021 11:48:25</t>
  </si>
  <si>
    <t>10/7/2021 12:43:09</t>
  </si>
  <si>
    <t>10/6/2021 19:40:09</t>
  </si>
  <si>
    <t>10/7/2021 23:21:19</t>
  </si>
  <si>
    <t>2021-10-08</t>
  </si>
  <si>
    <t>9/24/2021 07:08:55</t>
  </si>
  <si>
    <t>9/24/2021 08:18:28</t>
  </si>
  <si>
    <t>10/6/2021 18:50:10</t>
  </si>
  <si>
    <t>10/6/2021 22:33:38</t>
  </si>
  <si>
    <t>10/8/2021 06:32:01</t>
  </si>
  <si>
    <t>10/8/2021 07:06:17</t>
  </si>
  <si>
    <t>10/8/2021 22:10:09</t>
  </si>
  <si>
    <t>10/8/2021 22:50:55</t>
  </si>
  <si>
    <t>2021-10-11</t>
  </si>
  <si>
    <t>10/11/2021 06:53:16</t>
  </si>
  <si>
    <t>10/11/2021 07:08:26</t>
  </si>
  <si>
    <t>10/11/2021 14:22:57</t>
  </si>
  <si>
    <t>10/6/2021 21:45:34</t>
  </si>
  <si>
    <t>10/6/2021 23:40:15</t>
  </si>
  <si>
    <t>10/11/2021 18:46:40</t>
  </si>
  <si>
    <t>10/11/2021 20:28:22</t>
  </si>
  <si>
    <t>2021-10-12</t>
  </si>
  <si>
    <t>10/12/2021 07:05:46</t>
  </si>
  <si>
    <t>10/12/2021 08:48:17</t>
  </si>
  <si>
    <t>10/12/2021 08:51:27</t>
  </si>
  <si>
    <t>10/12/2021 08:52:00</t>
  </si>
  <si>
    <t>10/12/2021 08:53:34</t>
  </si>
  <si>
    <t>10/12/2021 12:15:08</t>
  </si>
  <si>
    <t>10/12/2021 12:46:41</t>
  </si>
  <si>
    <t>10/12/2021 15:30:27</t>
  </si>
  <si>
    <t>10/12/2021 17:19:41</t>
  </si>
  <si>
    <t>10/12/2021 23:01:20</t>
  </si>
  <si>
    <t>10/12/2021 23:06:16</t>
  </si>
  <si>
    <t>2021-10-13</t>
  </si>
  <si>
    <t>10/7/2021 06:40:06</t>
  </si>
  <si>
    <t>10/13/2021 06:37:53</t>
  </si>
  <si>
    <t>10/13/2021 07:05:04</t>
  </si>
  <si>
    <t>10/13/2021 07:48:10</t>
  </si>
  <si>
    <t>10/13/2021 08:21:37</t>
  </si>
  <si>
    <t>10/13/2021 10:25:41</t>
  </si>
  <si>
    <t>10/13/2021 12:56:18</t>
  </si>
  <si>
    <t>10/7/2021 07:06:55</t>
  </si>
  <si>
    <t>10/13/2021 18:56:56</t>
  </si>
  <si>
    <t>10/13/2021 23:49:20</t>
  </si>
  <si>
    <t>10/13/2021 23:59:43</t>
  </si>
  <si>
    <t>2021-10-14</t>
  </si>
  <si>
    <t>10/14/2021 03:55:51</t>
  </si>
  <si>
    <t>10/14/2021 06:01:34</t>
  </si>
  <si>
    <t>10/14/2021 07:20:28</t>
  </si>
  <si>
    <t>10/14/2021 11:32:40</t>
  </si>
  <si>
    <t>10/14/2021 15:16:52</t>
  </si>
  <si>
    <t>10/14/2021 16:13:29</t>
  </si>
  <si>
    <t>2021-10-15</t>
  </si>
  <si>
    <t>10/15/2021 15:06:43</t>
  </si>
  <si>
    <t>2021-10-16</t>
  </si>
  <si>
    <t>10/16/2021 15:45:16</t>
  </si>
  <si>
    <t>10/16/2021 15:45:50</t>
  </si>
  <si>
    <t>10/16/2021 15:46:39</t>
  </si>
  <si>
    <t>10/16/2021 15:47:23</t>
  </si>
  <si>
    <t>10/16/2021 15:48:04</t>
  </si>
  <si>
    <t>10/16/2021 21:58:12</t>
  </si>
  <si>
    <t>2021-10-18</t>
  </si>
  <si>
    <t>10/18/2021 05:47:33</t>
  </si>
  <si>
    <t>10/18/2021 07:09:05</t>
  </si>
  <si>
    <t>10/18/2021 10:53:30</t>
  </si>
  <si>
    <t>10/18/2021 13:59:17</t>
  </si>
  <si>
    <t>10/18/2021 14:05:11</t>
  </si>
  <si>
    <t>10/18/2021 15:52:53</t>
  </si>
  <si>
    <t>2021-10-19</t>
  </si>
  <si>
    <t>10/19/2021 07:09:29</t>
  </si>
  <si>
    <t>10/19/2021 11:18:53</t>
  </si>
  <si>
    <t>10/19/2021 12:46:38</t>
  </si>
  <si>
    <t>10/19/2021 14:54:57</t>
  </si>
  <si>
    <t>10/19/2021 14:58:43</t>
  </si>
  <si>
    <t>10/19/2021 17:27:31</t>
  </si>
  <si>
    <t>10/19/2021 23:06:17</t>
  </si>
  <si>
    <t>2021-10-20</t>
  </si>
  <si>
    <t>10/20/2021 00:08:26</t>
  </si>
  <si>
    <t>10/20/2021 05:17:18</t>
  </si>
  <si>
    <t>10/20/2021 07:02:28</t>
  </si>
  <si>
    <t>10/20/2021 07:06:14</t>
  </si>
  <si>
    <t>10/20/2021 07:06:29</t>
  </si>
  <si>
    <t>10/20/2021 11:19:22</t>
  </si>
  <si>
    <t>10/20/2021 11:20:03</t>
  </si>
  <si>
    <t>10/20/2021 11:34:20</t>
  </si>
  <si>
    <t>10/20/2021 15:37:10</t>
  </si>
  <si>
    <t>10/20/2021 18:06:58</t>
  </si>
  <si>
    <t>10/20/2021 21:46:02</t>
  </si>
  <si>
    <t>2021-10-21</t>
  </si>
  <si>
    <t>10/21/2021 06:46:43</t>
  </si>
  <si>
    <t>10/21/2021 07:19:45</t>
  </si>
  <si>
    <t>10/21/2021 11:44:19</t>
  </si>
  <si>
    <t>10/21/2021 14:40:55</t>
  </si>
  <si>
    <t>10/21/2021 15:02:03</t>
  </si>
  <si>
    <t>2021-10-22</t>
  </si>
  <si>
    <t>10/22/2021 05:47:40</t>
  </si>
  <si>
    <t>10/22/2021 07:10:49</t>
  </si>
  <si>
    <t>2021-10-23</t>
  </si>
  <si>
    <t>10/23/2021 10:08:05</t>
  </si>
  <si>
    <t>10/23/2021 21:28:12</t>
  </si>
  <si>
    <t>2021-10-25</t>
  </si>
  <si>
    <t>10/25/2021 07:23:19</t>
  </si>
  <si>
    <t>10/25/2021 07:24:54</t>
  </si>
  <si>
    <t>10/25/2021 07:39:44</t>
  </si>
  <si>
    <t>10/25/2021 08:55:57</t>
  </si>
  <si>
    <t>10/25/2021 13:03:35</t>
  </si>
  <si>
    <t>10/25/2021 17:04:35</t>
  </si>
  <si>
    <t>10/25/2021 23:46:50</t>
  </si>
  <si>
    <t>10/25/2021 23:53:46</t>
  </si>
  <si>
    <t>2021-10-26</t>
  </si>
  <si>
    <t>10/26/2021 07:14:28</t>
  </si>
  <si>
    <t>10/26/2021 07:13:54</t>
  </si>
  <si>
    <t>10/26/2021 07:55:58</t>
  </si>
  <si>
    <t>10/26/2021 14:03:03</t>
  </si>
  <si>
    <t>10/26/2021 14:06:20</t>
  </si>
  <si>
    <t>10/26/2021 14:34:11</t>
  </si>
  <si>
    <t>10/26/2021 15:02:17</t>
  </si>
  <si>
    <t>10/26/2021 20:44:34</t>
  </si>
  <si>
    <t>2021-10-27</t>
  </si>
  <si>
    <t>10/27/2021 06:26:31</t>
  </si>
  <si>
    <t>10/27/2021 07:10:54</t>
  </si>
  <si>
    <t>10/27/2021 08:50:39</t>
  </si>
  <si>
    <t>10/27/2021 13:39:34</t>
  </si>
  <si>
    <t>10/27/2021 13:43:59</t>
  </si>
  <si>
    <t>10/26/2021 08:25:22</t>
  </si>
  <si>
    <t>10/27/2021 17:13:57</t>
  </si>
  <si>
    <t>10/27/2021 21:22:59</t>
  </si>
  <si>
    <t>2021-10-28</t>
  </si>
  <si>
    <t>10/28/2021 06:59:19</t>
  </si>
  <si>
    <t>10/28/2021 10:11:11</t>
  </si>
  <si>
    <t>10/28/2021 10:25:26</t>
  </si>
  <si>
    <t>10/28/2021 17:42:54</t>
  </si>
  <si>
    <t>10/28/2021 19:21:48</t>
  </si>
  <si>
    <t>10/28/2021 23:07:11</t>
  </si>
  <si>
    <t>2021-10-29</t>
  </si>
  <si>
    <t>10/29/2021 07:18:45</t>
  </si>
  <si>
    <t>10/29/2021 10:01:32</t>
  </si>
  <si>
    <t>10/29/2021 10:15:23</t>
  </si>
  <si>
    <t>10/29/2021 10:34:00</t>
  </si>
  <si>
    <t>2021-10-30</t>
  </si>
  <si>
    <t>10/30/2021 18:03:53</t>
  </si>
  <si>
    <t>2021-11-01</t>
  </si>
  <si>
    <t>11/1/2021 05:51:14</t>
  </si>
  <si>
    <t>10/30/2021 22:20:38</t>
  </si>
  <si>
    <t>2021-11-05</t>
  </si>
  <si>
    <t>11/5/2021 09:50:59</t>
  </si>
  <si>
    <t>11/1/2021 15:12:38</t>
  </si>
  <si>
    <t>2021-11-06</t>
  </si>
  <si>
    <t>11/6/2021 13:07:42</t>
  </si>
  <si>
    <t>11/6/2021 19:59:19</t>
  </si>
  <si>
    <t>11/6/2021 22:36:23</t>
  </si>
  <si>
    <t>2021-11-07</t>
  </si>
  <si>
    <t>11/7/2021 07:10:04</t>
  </si>
  <si>
    <t>11/7/2021 10:03:29</t>
  </si>
  <si>
    <t>2021-11-08</t>
  </si>
  <si>
    <t>11/8/2021 07:03:42</t>
  </si>
  <si>
    <t>11/8/2021 07:34:07</t>
  </si>
  <si>
    <t>11/1/2021 15:13:01</t>
  </si>
  <si>
    <t>11/8/2021 08:01:06</t>
  </si>
  <si>
    <t>11/8/2021 10:54:46</t>
  </si>
  <si>
    <t>11/8/2021 10:55:02</t>
  </si>
  <si>
    <t>11/8/2021 11:58:05</t>
  </si>
  <si>
    <t>11/8/2021 15:09:16</t>
  </si>
  <si>
    <t>11/8/2021 22:28:48</t>
  </si>
  <si>
    <t>2021-11-09</t>
  </si>
  <si>
    <t>11/9/2021 04:14:03</t>
  </si>
  <si>
    <t>11/9/2021 10:16:14</t>
  </si>
  <si>
    <t>11/9/2021 15:02:25</t>
  </si>
  <si>
    <t>11/9/2021 15:02:45</t>
  </si>
  <si>
    <t>11/9/2021 15:59:38</t>
  </si>
  <si>
    <t>11/9/2021 16:45:43</t>
  </si>
  <si>
    <t>2021-11-10</t>
  </si>
  <si>
    <t>11/10/2021 02:26:25</t>
  </si>
  <si>
    <t>11/10/2021 03:00:43</t>
  </si>
  <si>
    <t>11/10/2021 07:44:22</t>
  </si>
  <si>
    <t>11/10/2021 10:57:48</t>
  </si>
  <si>
    <t>11/10/2021 21:10:59</t>
  </si>
  <si>
    <t>11/10/2021 21:11:47</t>
  </si>
  <si>
    <t>11/10/2021 21:12:16</t>
  </si>
  <si>
    <t>11/10/2021 23:56:38</t>
  </si>
  <si>
    <t>11/10/2021 23:56:55</t>
  </si>
  <si>
    <t>2021-11-11</t>
  </si>
  <si>
    <t>11/11/2021 01:24:55</t>
  </si>
  <si>
    <t>11/11/2021 11:49:13</t>
  </si>
  <si>
    <t>11/11/2021 11:49:32</t>
  </si>
  <si>
    <t>11/11/2021 18:28:36</t>
  </si>
  <si>
    <t>11/11/2021 18:29:00</t>
  </si>
  <si>
    <t>11/11/2021 21:50:17</t>
  </si>
  <si>
    <t>2021-11-12</t>
  </si>
  <si>
    <t>11/12/2021 04:29:38</t>
  </si>
  <si>
    <t>11/12/2021 06:47:18</t>
  </si>
  <si>
    <t>11/12/2021 08:03:25</t>
  </si>
  <si>
    <t>11/12/2021 09:11:01</t>
  </si>
  <si>
    <t>2021-11-13</t>
  </si>
  <si>
    <t>2021-11-18</t>
  </si>
  <si>
    <t>2021-11-19</t>
  </si>
  <si>
    <t>11/13/2021 07:08:34</t>
  </si>
  <si>
    <t>11/18/2021 16:04:09</t>
  </si>
  <si>
    <t>2021-11-20</t>
  </si>
  <si>
    <t>11/20/2021 22:53:01</t>
  </si>
  <si>
    <t>2021-11-22</t>
  </si>
  <si>
    <t>11/22/2021 06:22:07</t>
  </si>
  <si>
    <t>11/13/2021 22:45:42</t>
  </si>
  <si>
    <t>2021-11-15</t>
  </si>
  <si>
    <t>11/15/2021 07:02:04</t>
  </si>
  <si>
    <t>11/20/2021 07:05:44</t>
  </si>
  <si>
    <t>11/20/2021 15:34:20</t>
  </si>
  <si>
    <t>11/22/2021 06:57:58</t>
  </si>
  <si>
    <t>11/22/2021 09:37:38</t>
  </si>
  <si>
    <t>11/22/2021 09:39:27</t>
  </si>
  <si>
    <t>11/22/2021 11:19:58</t>
  </si>
  <si>
    <t>11/22/2021 14:55:56</t>
  </si>
  <si>
    <t>11/22/2021 16:32:42</t>
  </si>
  <si>
    <t>2021-11-23</t>
  </si>
  <si>
    <t>11/23/2021 02:10:15</t>
  </si>
  <si>
    <t>11/13/2021 16:23:11</t>
  </si>
  <si>
    <t>11/15/2021 07:55:09</t>
  </si>
  <si>
    <t>11/23/2021 05:54:08</t>
  </si>
  <si>
    <t>11/23/2021 07:23:49</t>
  </si>
  <si>
    <t>11/23/2021 10:56:09</t>
  </si>
  <si>
    <t>11/23/2021 17:48:02</t>
  </si>
  <si>
    <t>11/15/2021 10:26:04</t>
  </si>
  <si>
    <t>11/23/2021 22:46:15</t>
  </si>
  <si>
    <t>2021-11-24</t>
  </si>
  <si>
    <t>11/24/2021 06:15:59</t>
  </si>
  <si>
    <t>11/24/2021 07:20:03</t>
  </si>
  <si>
    <t>11/24/2021 12:49:34</t>
  </si>
  <si>
    <t>11/24/2021 13:52:22</t>
  </si>
  <si>
    <t>11/24/2021 15:46:53</t>
  </si>
  <si>
    <t>11/24/2021 22:57:46</t>
  </si>
  <si>
    <t>11/19/2021 06:36:57</t>
  </si>
  <si>
    <t>11/15/2021 15:52:59</t>
  </si>
  <si>
    <t>11/18/2021 07:05:28</t>
  </si>
  <si>
    <t>11/18/2021 08:08:29</t>
  </si>
  <si>
    <t>11/18/2021 08:10:56</t>
  </si>
  <si>
    <t>11/19/2021 07:04:49</t>
  </si>
  <si>
    <t>2021-12-02</t>
  </si>
  <si>
    <t>12/2/2021 13:04:45</t>
  </si>
  <si>
    <t>2021-12-03</t>
  </si>
  <si>
    <t>12/3/2021 07:12:59</t>
  </si>
  <si>
    <t>12/2/2021 13:06:41</t>
  </si>
  <si>
    <t>12/2/2021 14:54:36</t>
  </si>
  <si>
    <t>2021-12-04</t>
  </si>
  <si>
    <t>12/4/2021 07:03:17</t>
  </si>
  <si>
    <t>2021-12-06</t>
  </si>
  <si>
    <t>12/4/2021 22:08:18</t>
  </si>
  <si>
    <t>12/6/2021 06:05:03</t>
  </si>
  <si>
    <t>2021-12-07</t>
  </si>
  <si>
    <t>12/7/2021 01:12:39</t>
  </si>
  <si>
    <t>12/7/2021 06:01:31</t>
  </si>
  <si>
    <t>12/7/2021 16:08:34</t>
  </si>
  <si>
    <t>12/7/2021 22:09:53</t>
  </si>
  <si>
    <t>2021-12-08</t>
  </si>
  <si>
    <t>12/8/2021 01:32:13</t>
  </si>
  <si>
    <t>12/8/2021 02:17:26</t>
  </si>
  <si>
    <t>12/6/2021 12:24:03</t>
  </si>
  <si>
    <t>12/7/2021 19:02:39</t>
  </si>
  <si>
    <t>12/8/2021 06:04:42</t>
  </si>
  <si>
    <t>12/8/2021 14:22:27</t>
  </si>
  <si>
    <t>12/8/2021 17:46:51</t>
  </si>
  <si>
    <t>2021-12-09</t>
  </si>
  <si>
    <t>12/9/2021 01:25:29</t>
  </si>
  <si>
    <t>12/9/2021 06:10:32</t>
  </si>
  <si>
    <t>12/8/2021 10:13:54</t>
  </si>
  <si>
    <t>12/9/2021 11:43:04</t>
  </si>
  <si>
    <t>12/9/2021 14:30:24</t>
  </si>
  <si>
    <t>12/6/2021 17:03:48</t>
  </si>
  <si>
    <t>12/9/2021 20:00:58</t>
  </si>
  <si>
    <t>2021-12-10</t>
  </si>
  <si>
    <t>12/10/2021 01:04:01</t>
  </si>
  <si>
    <t>12/10/2021 01:04:36</t>
  </si>
  <si>
    <t>12/10/2021 07:04:05</t>
  </si>
  <si>
    <t>2021-12-11</t>
  </si>
  <si>
    <t>12/11/2021 07:01:28</t>
  </si>
  <si>
    <t>2021-12-14</t>
  </si>
  <si>
    <t>12/14/2021 07:06:25</t>
  </si>
  <si>
    <t>12/14/2021 11:23:07</t>
  </si>
  <si>
    <t>12/14/2021 11:35:40</t>
  </si>
  <si>
    <t>12/14/2021 15:49:10</t>
  </si>
  <si>
    <t>12/11/2021 16:12:44</t>
  </si>
  <si>
    <t>2021-12-15</t>
  </si>
  <si>
    <t>12/15/2021 00:20:19</t>
  </si>
  <si>
    <t>12/15/2021 02:07:29</t>
  </si>
  <si>
    <t>12/11/2021 22:09:56</t>
  </si>
  <si>
    <t>12/15/2021 06:06:55</t>
  </si>
  <si>
    <t>12/15/2021 11:53:45</t>
  </si>
  <si>
    <t>12/15/2021 15:12:21</t>
  </si>
  <si>
    <t>12/15/2021 18:34:33</t>
  </si>
  <si>
    <t>12/15/2021 21:05:35</t>
  </si>
  <si>
    <t>12/15/2021 21:06:30</t>
  </si>
  <si>
    <t>12/15/2021 22:46:23</t>
  </si>
  <si>
    <t>2021-12-16</t>
  </si>
  <si>
    <t>12/11/2021 20:57:20</t>
  </si>
  <si>
    <t>2021-12-13</t>
  </si>
  <si>
    <t>12/13/2021 06:03:39</t>
  </si>
  <si>
    <t>12/15/2021 09:09:04</t>
  </si>
  <si>
    <t>12/16/2021 01:56:32</t>
  </si>
  <si>
    <t>12/16/2021 06:06:13</t>
  </si>
  <si>
    <t>12/16/2021 07:20:23</t>
  </si>
  <si>
    <t>12/13/2021 07:43:31</t>
  </si>
  <si>
    <t>12/16/2021 12:31:03</t>
  </si>
  <si>
    <t>12/16/2021 20:13:33</t>
  </si>
  <si>
    <t>2021-12-20</t>
  </si>
  <si>
    <t>12/20/2021 20:34:45</t>
  </si>
  <si>
    <t>2021-12-21</t>
  </si>
  <si>
    <t>12/21/2021 08:28:17</t>
  </si>
  <si>
    <t>12/21/2021 11:49:12</t>
  </si>
  <si>
    <t>12/13/2021 23:43:34</t>
  </si>
  <si>
    <t>2021-12-17</t>
  </si>
  <si>
    <t>12/17/2021 01:45:16</t>
  </si>
  <si>
    <t>12/17/2021 07:15:22</t>
  </si>
  <si>
    <t>12/17/2021 07:20:08</t>
  </si>
  <si>
    <t>12/13/2021 22:55:59</t>
  </si>
  <si>
    <t>12/20/2021 11:52:23</t>
  </si>
  <si>
    <t>12/21/2021 20:06:12</t>
  </si>
  <si>
    <t>12/21/2021 23:47:39</t>
  </si>
  <si>
    <t>2021-12-22</t>
  </si>
  <si>
    <t>12/22/2021 06:04:43</t>
  </si>
  <si>
    <t>12/22/2021 08:47:52</t>
  </si>
  <si>
    <t>12/22/2021 15:20:27</t>
  </si>
  <si>
    <t>12/20/2021 23:15:05</t>
  </si>
  <si>
    <t>12/22/2021 22:46:24</t>
  </si>
  <si>
    <t>12/22/2021 22:47:09</t>
  </si>
  <si>
    <t>2021-12-23</t>
  </si>
  <si>
    <t>12/23/2021 07:08:02</t>
  </si>
  <si>
    <t>12/23/2021 07:35:04</t>
  </si>
  <si>
    <t>12/20/2021 06:03:32</t>
  </si>
  <si>
    <t>12/14/2021 06:05:28</t>
  </si>
  <si>
    <t>12/20/2021 20:29:26</t>
  </si>
  <si>
    <t>12/20/2021 20:32:02</t>
  </si>
  <si>
    <t>2021-12-27</t>
  </si>
  <si>
    <t>12/27/2021 06:20:29</t>
  </si>
  <si>
    <t>12/27/2021 10:46:40</t>
  </si>
  <si>
    <t>12/27/2021 16:11:55</t>
  </si>
  <si>
    <t>12/27/2021 23:27:40</t>
  </si>
  <si>
    <t>2021-12-28</t>
  </si>
  <si>
    <t>12/28/2021 06:01:13</t>
  </si>
  <si>
    <t>12/28/2021 08:00:45</t>
  </si>
  <si>
    <t>12/20/2021 18:31:33</t>
  </si>
  <si>
    <t>12/28/2021 10:07:03</t>
  </si>
  <si>
    <t>12/28/2021 15:40:29</t>
  </si>
  <si>
    <t>12/21/2021 06:09:46</t>
  </si>
  <si>
    <t>12/28/2021 22:33:35</t>
  </si>
  <si>
    <t>12/28/2021 22:33:49</t>
  </si>
  <si>
    <t>12/28/2021 22:37:13</t>
  </si>
  <si>
    <t>2021-12-29</t>
  </si>
  <si>
    <t>12/29/2021 02:55:13</t>
  </si>
  <si>
    <t>12/29/2021 02:55:38</t>
  </si>
  <si>
    <t>12/29/2021 06:02:04</t>
  </si>
  <si>
    <t>12/29/2021 10:27:28</t>
  </si>
  <si>
    <t>12/29/2021 10:54:59</t>
  </si>
  <si>
    <t>12/29/2021 15:34:37</t>
  </si>
  <si>
    <t>12/29/2021 18:54:53</t>
  </si>
  <si>
    <t>12/29/2021 18:55:13</t>
  </si>
  <si>
    <t>12/29/2021 20:52:52</t>
  </si>
  <si>
    <t>12/29/2021 20:53:26</t>
  </si>
  <si>
    <t>12/29/2021 23:19:49</t>
  </si>
  <si>
    <t>2021-12-30</t>
  </si>
  <si>
    <t>12/30/2021 01:24:40</t>
  </si>
  <si>
    <t>12/30/2021 01:25:38</t>
  </si>
  <si>
    <t>12/30/2021 01:26:03</t>
  </si>
  <si>
    <t>12/30/2021 07:01:29</t>
  </si>
  <si>
    <t>12/30/2021 20:29:41</t>
  </si>
  <si>
    <t>2022-01-03</t>
  </si>
  <si>
    <t>1/3/2022 06:06:01</t>
  </si>
  <si>
    <t>1/3/2022 09:11:44</t>
  </si>
  <si>
    <t>1/3/2022 21:02:40</t>
  </si>
  <si>
    <t>2022-01-04</t>
  </si>
  <si>
    <t>1/4/2022 00:53:35</t>
  </si>
  <si>
    <t>1/4/2022 06:01:35</t>
  </si>
  <si>
    <t>1/4/2022 12:46:10</t>
  </si>
  <si>
    <t>1/4/2022 16:50:07</t>
  </si>
  <si>
    <t>2022-01-05</t>
  </si>
  <si>
    <t>1/5/2022 00:24:09</t>
  </si>
  <si>
    <t>1/5/2022 00:24:34</t>
  </si>
  <si>
    <t>1/5/2022 06:01:59</t>
  </si>
  <si>
    <t>1/5/2022 06:04:37</t>
  </si>
  <si>
    <t>1/5/2022 07:11:44</t>
  </si>
  <si>
    <t>1/5/2022 13:41:10</t>
  </si>
  <si>
    <t>1/5/2022 16:54:20</t>
  </si>
  <si>
    <t>1/5/2022 17:40:01</t>
  </si>
  <si>
    <t>1/5/2022 17:53:28</t>
  </si>
  <si>
    <t>1/5/2022 17:55:24</t>
  </si>
  <si>
    <t>1/5/2022 21:39:48</t>
  </si>
  <si>
    <t>1/5/2022 23:34:18</t>
  </si>
  <si>
    <t>2022-01-06</t>
  </si>
  <si>
    <t>1/6/2022 01:33:51</t>
  </si>
  <si>
    <t>1/6/2022 06:07:48</t>
  </si>
  <si>
    <t>1/6/2022 07:12:39</t>
  </si>
  <si>
    <t>1/6/2022 12:39:45</t>
  </si>
  <si>
    <t>1/6/2022 17:00:53</t>
  </si>
  <si>
    <t>1/6/2022 23:15:33</t>
  </si>
  <si>
    <t>2022-01-07</t>
  </si>
  <si>
    <t>1/7/2022 01:45:46</t>
  </si>
  <si>
    <t>1/7/2022 07:06:09</t>
  </si>
  <si>
    <t>2022-01-08</t>
  </si>
  <si>
    <t>1/8/2022 07:10:52</t>
  </si>
  <si>
    <t>1/8/2022 09:55:01</t>
  </si>
  <si>
    <t>1/8/2022 14:55:46</t>
  </si>
  <si>
    <t>1/8/2022 22:48:03</t>
  </si>
  <si>
    <t>2022-01-10</t>
  </si>
  <si>
    <t>1/10/2022 06:04:16</t>
  </si>
  <si>
    <t>1/10/2022 10:43:18</t>
  </si>
  <si>
    <t>2022-01-11</t>
  </si>
  <si>
    <t>1/11/2022 01:22:49</t>
  </si>
  <si>
    <t>1/11/2022 06:07:46</t>
  </si>
  <si>
    <t>1/11/2022 19:45:00</t>
  </si>
  <si>
    <t>2022-01-12</t>
  </si>
  <si>
    <t>1/12/2022 00:51:00</t>
  </si>
  <si>
    <t>1/12/2022 01:38:47</t>
  </si>
  <si>
    <t>1/12/2022 16:13:07</t>
  </si>
  <si>
    <t>1/12/2022 20:27:10</t>
  </si>
  <si>
    <t>1/12/2022 23:34:30</t>
  </si>
  <si>
    <t>2022-01-13</t>
  </si>
  <si>
    <t>1/13/2022 06:12:00</t>
  </si>
  <si>
    <t>2022-01-14</t>
  </si>
  <si>
    <t>1/14/2022 07:05:33</t>
  </si>
  <si>
    <t>2022-01-15</t>
  </si>
  <si>
    <t>1/15/2022 10:37:06</t>
  </si>
  <si>
    <t>1/15/2022 14:08:44</t>
  </si>
  <si>
    <t>1/15/2022 21:51:39</t>
  </si>
  <si>
    <t>2022-01-17</t>
  </si>
  <si>
    <t>1/17/2022 07:38:20</t>
  </si>
  <si>
    <t>1/13/2022 16:07:15</t>
  </si>
  <si>
    <t>1/17/2022 08:38:27</t>
  </si>
  <si>
    <t>1/13/2022 11:48:51</t>
  </si>
  <si>
    <t>1/17/2022 20:16:56</t>
  </si>
  <si>
    <t>2022-01-18</t>
  </si>
  <si>
    <t>1/13/2022 16:51:55</t>
  </si>
  <si>
    <t>1/18/2022 08:28:21</t>
  </si>
  <si>
    <t>1/18/2022 10:41:51</t>
  </si>
  <si>
    <t>1/18/2022 21:35:59</t>
  </si>
  <si>
    <t>2022-01-19</t>
  </si>
  <si>
    <t>1/19/2022 07:12:32</t>
  </si>
  <si>
    <t>1/13/2022 23:14:24</t>
  </si>
  <si>
    <t>2022-01-20</t>
  </si>
  <si>
    <t>1/20/2022 07:29:23</t>
  </si>
  <si>
    <t>1/20/2022 07:32:40</t>
  </si>
  <si>
    <t>1/20/2022 12:45:58</t>
  </si>
  <si>
    <t>1/20/2022 17:12:38</t>
  </si>
  <si>
    <t>1/20/2022 21:14:20</t>
  </si>
  <si>
    <t>2022-01-21</t>
  </si>
  <si>
    <t>1/21/2022 02:07:35</t>
  </si>
  <si>
    <t>1/21/2022 06:09:15</t>
  </si>
  <si>
    <t>1/21/2022 10:58:26</t>
  </si>
  <si>
    <t>1/21/2022 11:21:30</t>
  </si>
  <si>
    <t>1/21/2022 18:02:49</t>
  </si>
  <si>
    <t>1/21/2022 23:11:18</t>
  </si>
  <si>
    <t>2022-01-22</t>
  </si>
  <si>
    <t>1/22/2022 01:11:56</t>
  </si>
  <si>
    <t>1/22/2022 07:06:35</t>
  </si>
  <si>
    <t>1/22/2022 19:30:23</t>
  </si>
  <si>
    <t>2022-01-24</t>
  </si>
  <si>
    <t>1/24/2022 06:21:09</t>
  </si>
  <si>
    <t>1/24/2022 11:06:34</t>
  </si>
  <si>
    <t>1/24/2022 11:06:48</t>
  </si>
  <si>
    <t>1/24/2022 14:58:53</t>
  </si>
  <si>
    <t>1/24/2022 17:32:41</t>
  </si>
  <si>
    <t>1/22/2022 12:15:17</t>
  </si>
  <si>
    <t>1/24/2022 20:56:04</t>
  </si>
  <si>
    <t>2022-01-25</t>
  </si>
  <si>
    <t>1/25/2022 00:21:06</t>
  </si>
  <si>
    <t>1/25/2022 02:24:11</t>
  </si>
  <si>
    <t>1/25/2022 07:09:27</t>
  </si>
  <si>
    <t>1/25/2022 06:02:02</t>
  </si>
  <si>
    <t>1/25/2022 09:11:13</t>
  </si>
  <si>
    <t>1/25/2022 09:18:21</t>
  </si>
  <si>
    <t>1/25/2022 14:08:44</t>
  </si>
  <si>
    <t>2022-01-26</t>
  </si>
  <si>
    <t>1/26/2022 00:43:24</t>
  </si>
  <si>
    <t>1/26/2022 06:15:49</t>
  </si>
  <si>
    <t>1/26/2022 17:20:35</t>
  </si>
  <si>
    <t>2022-01-27</t>
  </si>
  <si>
    <t>1/27/2022 06:11:28</t>
  </si>
  <si>
    <t>2022-01-28</t>
  </si>
  <si>
    <t>1/26/2022 07:22:55</t>
  </si>
  <si>
    <t>1/26/2022 10:21:44</t>
  </si>
  <si>
    <t>1/28/2022 11:18:31</t>
  </si>
  <si>
    <t>1/27/2022 12:38:48</t>
  </si>
  <si>
    <t>2022-01-31</t>
  </si>
  <si>
    <t>2022-02-01</t>
  </si>
  <si>
    <t>2/1/2022 14:34:06</t>
  </si>
  <si>
    <t>2022-02-02</t>
  </si>
  <si>
    <t>2/2/2022 23:29:36</t>
  </si>
  <si>
    <t>2022-02-03</t>
  </si>
  <si>
    <t>1/27/2022 17:23:42</t>
  </si>
  <si>
    <t>1/31/2022 08:47:09</t>
  </si>
  <si>
    <t>2/2/2022 09:06:37</t>
  </si>
  <si>
    <t>2/3/2022 06:10:11</t>
  </si>
  <si>
    <t>2/3/2022 15:19:25</t>
  </si>
  <si>
    <t>2/3/2022 15:45:34</t>
  </si>
  <si>
    <t>2/3/2022 16:15:55</t>
  </si>
  <si>
    <t>2/3/2022 21:13:18</t>
  </si>
  <si>
    <t>2/3/2022 21:22:44</t>
  </si>
  <si>
    <t>2/3/2022 21:23:19</t>
  </si>
  <si>
    <t>1/31/2022 17:12:34</t>
  </si>
  <si>
    <t>2/1/2022 06:03:13</t>
  </si>
  <si>
    <t>2/2/2022 12:26:13</t>
  </si>
  <si>
    <t>2022-02-04</t>
  </si>
  <si>
    <t>1/31/2022 21:31:37</t>
  </si>
  <si>
    <t>2/1/2022 18:40:31</t>
  </si>
  <si>
    <t>2/4/2022 07:26:20</t>
  </si>
  <si>
    <t>2/2/2022 15:37:20</t>
  </si>
  <si>
    <t>2/2/2022 00:47:52</t>
  </si>
  <si>
    <t>2022-02-05</t>
  </si>
  <si>
    <t>2022-02-07</t>
  </si>
  <si>
    <t>2/2/2022 07:21:37</t>
  </si>
  <si>
    <t>2022-02-08</t>
  </si>
  <si>
    <t>2/8/2022 07:57:33</t>
  </si>
  <si>
    <t>2022-02-09</t>
  </si>
  <si>
    <t>2/9/2022 07:12:16</t>
  </si>
  <si>
    <t>2/2/2022 06:05:03</t>
  </si>
  <si>
    <t>2/8/2022 09:59:07</t>
  </si>
  <si>
    <t>2/9/2022 10:37:21</t>
  </si>
  <si>
    <t>2/8/2022 06:10:44</t>
  </si>
  <si>
    <t>2/8/2022 08:28:00</t>
  </si>
  <si>
    <t>2/9/2022 14:36:05</t>
  </si>
  <si>
    <t>2/9/2022 18:59:56</t>
  </si>
  <si>
    <t>2/9/2022 22:02:08</t>
  </si>
  <si>
    <t>2022-02-10</t>
  </si>
  <si>
    <t>2/10/2022 00:03:08</t>
  </si>
  <si>
    <t>2/7/2022 12:19:05</t>
  </si>
  <si>
    <t>2/10/2022 02:48:35</t>
  </si>
  <si>
    <t>2/10/2022 09:23:48</t>
  </si>
  <si>
    <t>2/10/2022 14:21:04</t>
  </si>
  <si>
    <t>2/7/2022 06:11:28</t>
  </si>
  <si>
    <t>2/8/2022 13:51:41</t>
  </si>
  <si>
    <t>2/8/2022 19:11:00</t>
  </si>
  <si>
    <t>2022-02-12</t>
  </si>
  <si>
    <t>2022-02-14</t>
  </si>
  <si>
    <t>2/14/2022 21:18:55</t>
  </si>
  <si>
    <t>2022-02-15</t>
  </si>
  <si>
    <t>2/5/2022 20:14:03</t>
  </si>
  <si>
    <t>2/12/2022 08:57:42</t>
  </si>
  <si>
    <t>2/14/2022 07:08:11</t>
  </si>
  <si>
    <t>2/15/2022 00:57:16</t>
  </si>
  <si>
    <t>2/15/2022 05:34:32</t>
  </si>
  <si>
    <t>2022-02-16</t>
  </si>
  <si>
    <t>2/15/2022 09:28:11</t>
  </si>
  <si>
    <t>2/16/2022 10:12:25</t>
  </si>
  <si>
    <t>2022-02-17</t>
  </si>
  <si>
    <t>2/17/2022 16:07:22</t>
  </si>
  <si>
    <t>2/7/2022 17:41:34</t>
  </si>
  <si>
    <t>2/14/2022 08:43:19</t>
  </si>
  <si>
    <t>2022-02-18</t>
  </si>
  <si>
    <t>2/7/2022 21:20:45</t>
  </si>
  <si>
    <t>2/15/2022 13:55:24</t>
  </si>
  <si>
    <t>2/17/2022 07:34:26</t>
  </si>
  <si>
    <t>2022-02-19</t>
  </si>
  <si>
    <t>2/15/2022 20:04:11</t>
  </si>
  <si>
    <t>2/15/2022 12:17:04</t>
  </si>
  <si>
    <t>2/16/2022 16:01:14</t>
  </si>
  <si>
    <t>2/16/2022 16:01:47</t>
  </si>
  <si>
    <t>2/17/2022 14:06:41</t>
  </si>
  <si>
    <t>2/18/2022 10:07:29</t>
  </si>
  <si>
    <t>2022-02-21</t>
  </si>
  <si>
    <t>2/15/2022 23:32:48</t>
  </si>
  <si>
    <t>2/16/2022 16:02:43</t>
  </si>
  <si>
    <t>2/16/2022 21:49:16</t>
  </si>
  <si>
    <t>2/21/2022 14:17:06</t>
  </si>
  <si>
    <t>2/21/2022 16:40:46</t>
  </si>
  <si>
    <t>2/18/2022 10:07:51</t>
  </si>
  <si>
    <t>2022-02-22</t>
  </si>
  <si>
    <t>2/22/2022 02:05:29</t>
  </si>
  <si>
    <t>2/17/2022 02:40:00</t>
  </si>
  <si>
    <t>2/22/2022 15:48:15</t>
  </si>
  <si>
    <t>2022-02-23</t>
  </si>
  <si>
    <t>2/23/2022 11:05:40</t>
  </si>
  <si>
    <t>2/19/2022 04:47:04</t>
  </si>
  <si>
    <t>2/23/2022 17:10:56</t>
  </si>
  <si>
    <t>2022-02-24</t>
  </si>
  <si>
    <t>2/16/2022 05:18:48</t>
  </si>
  <si>
    <t>2/24/2022 16:52:00</t>
  </si>
  <si>
    <t>2022-02-28</t>
  </si>
  <si>
    <t>2/28/2022 07:01:16</t>
  </si>
  <si>
    <t>2/28/2022 11:45:14</t>
  </si>
  <si>
    <t>2/28/2022 14:14:44</t>
  </si>
  <si>
    <t>2/28/2022 19:03:44</t>
  </si>
  <si>
    <t>2022-03-01</t>
  </si>
  <si>
    <t>3/1/2022 18:11:44</t>
  </si>
  <si>
    <t>3/1/2022 21:24:56</t>
  </si>
  <si>
    <t>2022-03-02</t>
  </si>
  <si>
    <t>3/2/2022 11:35:03</t>
  </si>
  <si>
    <t>3/2/2022 11:51:45</t>
  </si>
  <si>
    <t>3/2/2022 17:54:09</t>
  </si>
  <si>
    <t>3/2/2022 21:56:03</t>
  </si>
  <si>
    <t>2022-03-03</t>
  </si>
  <si>
    <t>3/3/2022 12:16:10</t>
  </si>
  <si>
    <t>3/3/2022 20:38:27</t>
  </si>
  <si>
    <t>2022-03-05</t>
  </si>
  <si>
    <t>3/5/2022 14:10:04</t>
  </si>
  <si>
    <t>3/5/2022 22:48:08</t>
  </si>
  <si>
    <t>3/5/2022 22:48:36</t>
  </si>
  <si>
    <t>2022-03-07</t>
  </si>
  <si>
    <t>3/7/2022 07:02:55</t>
  </si>
  <si>
    <t>3/7/2022 09:24:11</t>
  </si>
  <si>
    <t>3/7/2022 11:04:30</t>
  </si>
  <si>
    <t>3/7/2022 14:38:45</t>
  </si>
  <si>
    <t>2022-03-08</t>
  </si>
  <si>
    <t>3/8/2022 07:02:10</t>
  </si>
  <si>
    <t>3/8/2022 18:25:46</t>
  </si>
  <si>
    <t>2022-03-09</t>
  </si>
  <si>
    <t>3/9/2022 00:33:12</t>
  </si>
  <si>
    <t>3/9/2022 09:56:25</t>
  </si>
  <si>
    <t>3/9/2022 15:05:31</t>
  </si>
  <si>
    <t>3/9/2022 22:53:42</t>
  </si>
  <si>
    <t>2022-03-10</t>
  </si>
  <si>
    <t>3/10/2022 01:38:28</t>
  </si>
  <si>
    <t>3/10/2022 07:37:41</t>
  </si>
  <si>
    <t>3/10/2022 17:17:01</t>
  </si>
  <si>
    <t>2022-03-12</t>
  </si>
  <si>
    <t>3/12/2022 15:20:39</t>
  </si>
  <si>
    <t>3/12/2022 22:56:46</t>
  </si>
  <si>
    <t>2022-03-14</t>
  </si>
  <si>
    <t>3/14/2022 07:03:07</t>
  </si>
  <si>
    <t>3/14/2022 07:40:56</t>
  </si>
  <si>
    <t>3/14/2022 17:06:50</t>
  </si>
  <si>
    <t>2022-03-15</t>
  </si>
  <si>
    <t>3/15/2022 07:17:45</t>
  </si>
  <si>
    <t>3/15/2022 10:59:40</t>
  </si>
  <si>
    <t>3/15/2022 18:40:13</t>
  </si>
  <si>
    <t>3/15/2022 22:29:23</t>
  </si>
  <si>
    <t>2022-03-16</t>
  </si>
  <si>
    <t>3/16/2022 06:20:20</t>
  </si>
  <si>
    <t>3/16/2022 11:11:42</t>
  </si>
  <si>
    <t>3/16/2022 16:35:17</t>
  </si>
  <si>
    <t>3/16/2022 22:20:11</t>
  </si>
  <si>
    <t>2022-03-17</t>
  </si>
  <si>
    <t>3/17/2022 07:48:42</t>
  </si>
  <si>
    <t>2022-03-18</t>
  </si>
  <si>
    <t>3/18/2022 09:41:09</t>
  </si>
  <si>
    <t>2022-03-19</t>
  </si>
  <si>
    <t>2022-03-21</t>
  </si>
  <si>
    <t>3/19/2022 23:48:20</t>
  </si>
  <si>
    <t>3/21/2022 07:30:19</t>
  </si>
  <si>
    <t>3/21/2022 17:37:02</t>
  </si>
  <si>
    <t>2022-03-22</t>
  </si>
  <si>
    <t>3/22/2022 01:16:09</t>
  </si>
  <si>
    <t>3/22/2022 08:41:48</t>
  </si>
  <si>
    <t>3/22/2022 14:04:49</t>
  </si>
  <si>
    <t>3/19/2022 17:14:03</t>
  </si>
  <si>
    <t>3/21/2022 07:12:14</t>
  </si>
  <si>
    <t>3/22/2022 18:21:02</t>
  </si>
  <si>
    <t>3/22/2022 21:36:20</t>
  </si>
  <si>
    <t>2022-03-23</t>
  </si>
  <si>
    <t>3/23/2022 00:32:24</t>
  </si>
  <si>
    <t>3/23/2022 10:32:42</t>
  </si>
  <si>
    <t>3/23/2022 10:33:05</t>
  </si>
  <si>
    <t>3/23/2022 15:53:06</t>
  </si>
  <si>
    <t>3/23/2022 15:58:25</t>
  </si>
  <si>
    <t>3/23/2022 16:42:28</t>
  </si>
  <si>
    <t>3/23/2022 16:53:24</t>
  </si>
  <si>
    <t>2022-03-24</t>
  </si>
  <si>
    <t>3/24/2022 00:00:03</t>
  </si>
  <si>
    <t>3/24/2022 07:17:56</t>
  </si>
  <si>
    <t>3/24/2022 11:29:28</t>
  </si>
  <si>
    <t>3/24/2022 18:30:18</t>
  </si>
  <si>
    <t>2022-03-26</t>
  </si>
  <si>
    <t>3/26/2022 12:14:27</t>
  </si>
  <si>
    <t>2022-03-28</t>
  </si>
  <si>
    <t>3/28/2022 12:15:25</t>
  </si>
  <si>
    <t>3/28/2022 07:03:01</t>
  </si>
  <si>
    <t>2022-03-29</t>
  </si>
  <si>
    <t>3/29/2022 10:51:42</t>
  </si>
  <si>
    <t>3/29/2022 11:28:53</t>
  </si>
  <si>
    <t>3/29/2022 13:36:56</t>
  </si>
  <si>
    <t>3/29/2022 20:54:58</t>
  </si>
  <si>
    <t>2022-03-30</t>
  </si>
  <si>
    <t>3/30/2022 01:46:37</t>
  </si>
  <si>
    <t>3/30/2022 08:17:50</t>
  </si>
  <si>
    <t>3/30/2022 09:32:50</t>
  </si>
  <si>
    <t>3/30/2022 12:48:40</t>
  </si>
  <si>
    <t>3/30/2022 17:57:29</t>
  </si>
  <si>
    <t>3/30/2022 21:26:09</t>
  </si>
  <si>
    <t>2022-03-31</t>
  </si>
  <si>
    <t>3/31/2022 01:48:22</t>
  </si>
  <si>
    <t>3/31/2022 11:08:05</t>
  </si>
  <si>
    <t>3/31/2022 17:20:58</t>
  </si>
  <si>
    <t>2022-04-01</t>
  </si>
  <si>
    <t>4/1/2022 22:58:15</t>
  </si>
  <si>
    <t>2022-04-04</t>
  </si>
  <si>
    <t>4/4/2022 07:09:23</t>
  </si>
  <si>
    <t>4/4/2022 18:06:57</t>
  </si>
  <si>
    <t>2022-04-05</t>
  </si>
  <si>
    <t>4/5/2022 08:08:16</t>
  </si>
  <si>
    <t>2022-04-06</t>
  </si>
  <si>
    <t>3/29/2022 07:20:11</t>
  </si>
  <si>
    <t>4/5/2022 12:39:44</t>
  </si>
  <si>
    <t>4/6/2022 04:36:03</t>
  </si>
  <si>
    <t>4/6/2022 08:31:59</t>
  </si>
  <si>
    <t>4/6/2022 23:55:23</t>
  </si>
  <si>
    <t>2022-04-07</t>
  </si>
  <si>
    <t>4/7/2022 13:28:26</t>
  </si>
  <si>
    <t>4/7/2022 09:47:16</t>
  </si>
  <si>
    <t>4/5/2022 20:56:01</t>
  </si>
  <si>
    <t>2022-04-11</t>
  </si>
  <si>
    <t>4/11/2022 09:08:44</t>
  </si>
  <si>
    <t>4/11/2022 11:35:35</t>
  </si>
  <si>
    <t>4/5/2022 15:51:23</t>
  </si>
  <si>
    <t>4/6/2022 16:30:56</t>
  </si>
  <si>
    <t>2022-04-12</t>
  </si>
  <si>
    <t>4/12/2022 00:25:10</t>
  </si>
  <si>
    <t>4/12/2022 08:14:51</t>
  </si>
  <si>
    <t>4/12/2022 18:40:29</t>
  </si>
  <si>
    <t>4/12/2022 23:31:51</t>
  </si>
  <si>
    <t>2022-04-13</t>
  </si>
  <si>
    <t>4/12/2022 13:33:17</t>
  </si>
  <si>
    <t>4/12/2022 15:41:15</t>
  </si>
  <si>
    <t>4/13/2022 07:09:49</t>
  </si>
  <si>
    <t>4/13/2022 09:24:34</t>
  </si>
  <si>
    <t>4/13/2022 10:50:37</t>
  </si>
  <si>
    <t>4/13/2022 22:24:19</t>
  </si>
  <si>
    <t>2022-04-14</t>
  </si>
  <si>
    <t>4/14/2022 03:57:29</t>
  </si>
  <si>
    <t>4/14/2022 07:05:04</t>
  </si>
  <si>
    <t>2022-04-18</t>
  </si>
  <si>
    <t>4/18/2022 07:04:30</t>
  </si>
  <si>
    <t>4/14/2022 11:12:40</t>
  </si>
  <si>
    <t>4/18/2022 21:48:08</t>
  </si>
  <si>
    <t>2022-04-19</t>
  </si>
  <si>
    <t>4/19/2022 06:39:01</t>
  </si>
  <si>
    <t>4/19/2022 07:22:07</t>
  </si>
  <si>
    <t>4/19/2022 19:13:25</t>
  </si>
  <si>
    <t>4/19/2022 23:10:34</t>
  </si>
  <si>
    <t>2022-04-20</t>
  </si>
  <si>
    <t>4/20/2022 07:12:21</t>
  </si>
  <si>
    <t>4/20/2022 07:13:18</t>
  </si>
  <si>
    <t>2022-04-21</t>
  </si>
  <si>
    <t>4/21/2022 10:21:46</t>
  </si>
  <si>
    <t>4/18/2022 16:26:43</t>
  </si>
  <si>
    <t>4/19/2022 12:51:30</t>
  </si>
  <si>
    <t>4/20/2022 09:56:49</t>
  </si>
  <si>
    <t>4/21/2022 10:21:05</t>
  </si>
  <si>
    <t>4/21/2022 09:19:55</t>
  </si>
  <si>
    <t>2022-04-23</t>
  </si>
  <si>
    <t>4/21/2022 12:03:03</t>
  </si>
  <si>
    <t>2022-04-25</t>
  </si>
  <si>
    <t>4/20/2022 11:31:40</t>
  </si>
  <si>
    <t>4/23/2022 07:17:51</t>
  </si>
  <si>
    <t>4/25/2022 07:02:46</t>
  </si>
  <si>
    <t>4/25/2022 13:16:08</t>
  </si>
  <si>
    <t>4/25/2022 08:06:06</t>
  </si>
  <si>
    <t>4/25/2022 23:29:29</t>
  </si>
  <si>
    <t>2022-04-26</t>
  </si>
  <si>
    <t>4/26/2022 07:05:54</t>
  </si>
  <si>
    <t>4/26/2022 07:06:09</t>
  </si>
  <si>
    <t>4/26/2022 13:33:09</t>
  </si>
  <si>
    <t>4/26/2022 15:07:16</t>
  </si>
  <si>
    <t>4/20/2022 14:47:36</t>
  </si>
  <si>
    <t>4/26/2022 17:00:12</t>
  </si>
  <si>
    <t>4/26/2022 22:52:21</t>
  </si>
  <si>
    <t>2022-04-27</t>
  </si>
  <si>
    <t>4/20/2022 23:27:28</t>
  </si>
  <si>
    <t>4/26/2022 07:31:49</t>
  </si>
  <si>
    <t>4/27/2022 09:08:20</t>
  </si>
  <si>
    <t>4/27/2022 07:12:28</t>
  </si>
  <si>
    <t>4/27/2022 16:18:08</t>
  </si>
  <si>
    <t>4/27/2022 21:28:16</t>
  </si>
  <si>
    <t>4/20/2022 20:40:19</t>
  </si>
  <si>
    <t>4/27/2022 22:56:41</t>
  </si>
  <si>
    <t>2022-04-28</t>
  </si>
  <si>
    <t>4/21/2022 03:03:37</t>
  </si>
  <si>
    <t>4/21/2022 07:25:56</t>
  </si>
  <si>
    <t>4/28/2022 07:14:37</t>
  </si>
  <si>
    <t>2022-04-29</t>
  </si>
  <si>
    <t>4/29/2022 07:04:31</t>
  </si>
  <si>
    <t>2022-04-30</t>
  </si>
  <si>
    <t>4/30/2022 13:48:34</t>
  </si>
  <si>
    <t>4/30/2022 07:01:40</t>
  </si>
  <si>
    <t>4/30/2022 08:18:32</t>
  </si>
  <si>
    <t>2022-05-02</t>
  </si>
  <si>
    <t>5/2/2022 13:09:48</t>
  </si>
  <si>
    <t>5/2/2022 13:10:03</t>
  </si>
  <si>
    <t>5/2/2022 17:56:42</t>
  </si>
  <si>
    <t>2022-05-03</t>
  </si>
  <si>
    <t>5/3/2022 00:03:22</t>
  </si>
  <si>
    <t>5/2/2022 07:01:52</t>
  </si>
  <si>
    <t>5/3/2022 07:07:40</t>
  </si>
  <si>
    <t>5/3/2022 13:56:23</t>
  </si>
  <si>
    <t>5/3/2022 18:38:41</t>
  </si>
  <si>
    <t>5/3/2022 22:45:58</t>
  </si>
  <si>
    <t>2022-05-04</t>
  </si>
  <si>
    <t>5/4/2022 10:44:18</t>
  </si>
  <si>
    <t>5/4/2022 14:52:18</t>
  </si>
  <si>
    <t>5/4/2022 17:40:55</t>
  </si>
  <si>
    <t>5/4/2022 22:55:55</t>
  </si>
  <si>
    <t>2022-05-05</t>
  </si>
  <si>
    <t>5/4/2022 07:09:13</t>
  </si>
  <si>
    <t>5/5/2022 15:21:45</t>
  </si>
  <si>
    <t>5/5/2022 23:31:22</t>
  </si>
  <si>
    <t>2022-05-06</t>
  </si>
  <si>
    <t>5/5/2022 07:03:16</t>
  </si>
  <si>
    <t>2022-05-09</t>
  </si>
  <si>
    <t>5/9/2022 07:05:30</t>
  </si>
  <si>
    <t>5/9/2022 10:46:43</t>
  </si>
  <si>
    <t>5/6/2022 07:06:39</t>
  </si>
  <si>
    <t>5/9/2022 13:26:59</t>
  </si>
  <si>
    <t>5/9/2022 23:12:29</t>
  </si>
  <si>
    <t>2022-05-10</t>
  </si>
  <si>
    <t>5/10/2022 07:07:02</t>
  </si>
  <si>
    <t>5/6/2022 09:56:51</t>
  </si>
  <si>
    <t>5/10/2022 16:54:45</t>
  </si>
  <si>
    <t>5/10/2022 23:02:21</t>
  </si>
  <si>
    <t>2022-05-11</t>
  </si>
  <si>
    <t>2022-05-12</t>
  </si>
  <si>
    <t>5/6/2022 11:35:11</t>
  </si>
  <si>
    <t>5/11/2022 07:03:21</t>
  </si>
  <si>
    <t>5/12/2022 07:01:52</t>
  </si>
  <si>
    <t>5/12/2022 07:07:31</t>
  </si>
  <si>
    <t>5/11/2022 11:59:16</t>
  </si>
  <si>
    <t>5/6/2022 22:35:49</t>
  </si>
  <si>
    <t>5/6/2022 20:45:22</t>
  </si>
  <si>
    <t>2022-05-17</t>
  </si>
  <si>
    <t>2022-05-18</t>
  </si>
  <si>
    <t>5/18/2022 07:02:30</t>
  </si>
  <si>
    <t>5/18/2022 15:58:54</t>
  </si>
  <si>
    <t>5/17/2022 07:01:58</t>
  </si>
  <si>
    <t>2022-05-19</t>
  </si>
  <si>
    <t>5/19/2022 07:01:15</t>
  </si>
  <si>
    <t>5/19/2022 07:16:25</t>
  </si>
  <si>
    <t>2022-05-23</t>
  </si>
  <si>
    <t>5/23/2022 07:32:48</t>
  </si>
  <si>
    <t>5/23/2022 15:38:30</t>
  </si>
  <si>
    <t>2022-05-24</t>
  </si>
  <si>
    <t>5/24/2022 07:03:51</t>
  </si>
  <si>
    <t>2022-05-25</t>
  </si>
  <si>
    <t>5/25/2022 07:02:00</t>
  </si>
  <si>
    <t>5/25/2022 19:12:58</t>
  </si>
  <si>
    <t>2022-05-26</t>
  </si>
  <si>
    <t>5/26/2022 07:05:21</t>
  </si>
  <si>
    <t>2022-05-27</t>
  </si>
  <si>
    <t>5/27/2022 06:16:54</t>
  </si>
  <si>
    <t>5/17/2022 19:04:29</t>
  </si>
  <si>
    <t>5/27/2022 06:59:42</t>
  </si>
  <si>
    <t>5/27/2022 07:12:05</t>
  </si>
  <si>
    <t>5/23/2022 07:09:24</t>
  </si>
  <si>
    <t>2022-06-01</t>
  </si>
  <si>
    <t>6/1/2022 07:03:30</t>
  </si>
  <si>
    <t>6/1/2022 14:13:10</t>
  </si>
  <si>
    <t>2022-06-02</t>
  </si>
  <si>
    <t>6/2/2022 07:04:15</t>
  </si>
  <si>
    <t>2022-06-03</t>
  </si>
  <si>
    <t>6/3/2022 08:11:19</t>
  </si>
  <si>
    <t>6/3/2022 07:03:00</t>
  </si>
  <si>
    <t>2022-06-06</t>
  </si>
  <si>
    <t>6/6/2022 07:04:20</t>
  </si>
  <si>
    <t>6/6/2022 18:26:03</t>
  </si>
  <si>
    <t>6/6/2022 22:54:39</t>
  </si>
  <si>
    <t>2022-06-07</t>
  </si>
  <si>
    <t>6/7/2022 07:00:21</t>
  </si>
  <si>
    <t>6/7/2022 11:30:32</t>
  </si>
  <si>
    <t>6/7/2022 23:32:21</t>
  </si>
  <si>
    <t>2022-06-08</t>
  </si>
  <si>
    <t>6/8/2022 07:05:51</t>
  </si>
  <si>
    <t>6/8/2022 07:11:43</t>
  </si>
  <si>
    <t>6/8/2022 12:22:24</t>
  </si>
  <si>
    <t>2022-06-09</t>
  </si>
  <si>
    <t>6/9/2022 07:02:45</t>
  </si>
  <si>
    <t>2022-06-10</t>
  </si>
  <si>
    <t>6/10/2022 07:13:04</t>
  </si>
  <si>
    <t>2022-06-13</t>
  </si>
  <si>
    <t>6/13/2022 07:11:10</t>
  </si>
  <si>
    <t>6/13/2022 22:56:43</t>
  </si>
  <si>
    <t>2022-06-14</t>
  </si>
  <si>
    <t>6/14/2022 12:11:51</t>
  </si>
  <si>
    <t>6/14/2022 07:00:55</t>
  </si>
  <si>
    <t>6/14/2022 23:07:22</t>
  </si>
  <si>
    <t>2022-06-15</t>
  </si>
  <si>
    <t>6/15/2022 06:58:00</t>
  </si>
  <si>
    <t>6/15/2022 07:23:58</t>
  </si>
  <si>
    <t>6/15/2022 16:12:18</t>
  </si>
  <si>
    <t>6/15/2022 22:54:10</t>
  </si>
  <si>
    <t>2022-06-16</t>
  </si>
  <si>
    <t>6/14/2022 06:55:45</t>
  </si>
  <si>
    <t>6/16/2022 07:12:22</t>
  </si>
  <si>
    <t>2022-06-17</t>
  </si>
  <si>
    <t>6/17/2022 07:35:24</t>
  </si>
  <si>
    <t>2022-06-20</t>
  </si>
  <si>
    <t>2022-06-21</t>
  </si>
  <si>
    <t>6/21/2022 23:03:42</t>
  </si>
  <si>
    <t>2022-06-22</t>
  </si>
  <si>
    <t>6/22/2022 07:10:22</t>
  </si>
  <si>
    <t>6/22/2022 07:33:53</t>
  </si>
  <si>
    <t>6/22/2022 15:30:59</t>
  </si>
  <si>
    <t>2022-06-23</t>
  </si>
  <si>
    <t>6/23/2022 07:12:07</t>
  </si>
  <si>
    <t>6/23/2022 07:17:17</t>
  </si>
  <si>
    <t>6/20/2022 21:21:16</t>
  </si>
  <si>
    <t>2022-06-24</t>
  </si>
  <si>
    <t>6/24/2022 07:03:22</t>
  </si>
  <si>
    <t>6/20/2022 07:18:48</t>
  </si>
  <si>
    <t>2022-06-28</t>
  </si>
  <si>
    <t>6/28/2022 07:43:47</t>
  </si>
  <si>
    <t>2022-06-29</t>
  </si>
  <si>
    <t>6/29/2022 07:13:02</t>
  </si>
  <si>
    <t>2022-06-30</t>
  </si>
  <si>
    <t>6/30/2022 07:06:34</t>
  </si>
  <si>
    <t>6/28/2022 08:41:56</t>
  </si>
  <si>
    <t>6/28/2022 17:38:05</t>
  </si>
  <si>
    <t>6/21/2022 07:14:45</t>
  </si>
  <si>
    <t>6/20/2022 13:01:36</t>
  </si>
  <si>
    <t>2022-07-08</t>
  </si>
  <si>
    <t>7/8/2022 07:07:56</t>
  </si>
  <si>
    <t>7/8/2022 16:10:09</t>
  </si>
  <si>
    <t>7/8/2022 17:13:18</t>
  </si>
  <si>
    <t>7/8/2022 17:18:59</t>
  </si>
  <si>
    <t>2022-07-11</t>
  </si>
  <si>
    <t>2022-07-14</t>
  </si>
  <si>
    <t>2022-07-15</t>
  </si>
  <si>
    <t>7/11/2022 07:07:14</t>
  </si>
  <si>
    <t>7/11/2022 06:48:11</t>
  </si>
  <si>
    <t>2022-07-13</t>
  </si>
  <si>
    <t>7/15/2022 07:06:02</t>
  </si>
  <si>
    <t>7/15/2022 07:20:03</t>
  </si>
  <si>
    <t>7/14/2022 07:08:02</t>
  </si>
  <si>
    <t>2022-07-18</t>
  </si>
  <si>
    <t>7/18/2022 07:02:29</t>
  </si>
  <si>
    <t>7/18/2022 07:08:31</t>
  </si>
  <si>
    <t>2022-07-19</t>
  </si>
  <si>
    <t>2022-07-20</t>
  </si>
  <si>
    <t>2022-07-12</t>
  </si>
  <si>
    <t>2022-07-21</t>
  </si>
  <si>
    <t>7/12/2022 07:10:05</t>
  </si>
  <si>
    <t>7/19/2022 07:03:26</t>
  </si>
  <si>
    <t>2022-07-22</t>
  </si>
  <si>
    <t>7/22/2022 07:03:50</t>
  </si>
  <si>
    <t>7/20/2022 06:41:20</t>
  </si>
  <si>
    <t>2022-07-25</t>
  </si>
  <si>
    <t>7/25/2022 07:03:44</t>
  </si>
  <si>
    <t>7/25/2022 12:04:53</t>
  </si>
  <si>
    <t>7/13/2022 10:35:22</t>
  </si>
  <si>
    <t>7/13/2022 07:16:05</t>
  </si>
  <si>
    <t>7/13/2022 14:03:28</t>
  </si>
  <si>
    <t>2022-07-26</t>
  </si>
  <si>
    <t>7/13/2022 13:52:45</t>
  </si>
  <si>
    <t>7/13/2022 07:08:04</t>
  </si>
  <si>
    <t>7/26/2022 06:41:14</t>
  </si>
  <si>
    <t>7/13/2022 17:46:59</t>
  </si>
  <si>
    <t>2022-07-27</t>
  </si>
  <si>
    <t>7/27/2022 06:46:21</t>
  </si>
  <si>
    <t>7/27/2022 07:08:43</t>
  </si>
  <si>
    <t>7/20/2022 11:38:44</t>
  </si>
  <si>
    <t>2022-07-28</t>
  </si>
  <si>
    <t>7/20/2022 12:18:21</t>
  </si>
  <si>
    <t>7/28/2022 07:04:57</t>
  </si>
  <si>
    <t>7/28/2022 14:03:27</t>
  </si>
  <si>
    <t>7/28/2022 23:22:31</t>
  </si>
  <si>
    <t>2022-08-01</t>
  </si>
  <si>
    <t>8/1/2022 06:38:15</t>
  </si>
  <si>
    <t>8/1/2022 07:07:20</t>
  </si>
  <si>
    <t>8/1/2022 22:58:28</t>
  </si>
  <si>
    <t>8/1/2022 23:06:27</t>
  </si>
  <si>
    <t>2022-08-02</t>
  </si>
  <si>
    <t>7/20/2022 07:04:51</t>
  </si>
  <si>
    <t>7/21/2022 07:03:36</t>
  </si>
  <si>
    <t>8/2/2022 06:45:41</t>
  </si>
  <si>
    <t>8/2/2022 11:58:38</t>
  </si>
  <si>
    <t>8/2/2022 22:05:36</t>
  </si>
  <si>
    <t>8/2/2022 23:08:22</t>
  </si>
  <si>
    <t>2022-08-03</t>
  </si>
  <si>
    <t>8/3/2022 07:00:57</t>
  </si>
  <si>
    <t>8/3/2022 13:28:22</t>
  </si>
  <si>
    <t>2022-08-04</t>
  </si>
  <si>
    <t>8/4/2022 06:54:03</t>
  </si>
  <si>
    <t>2022-08-08</t>
  </si>
  <si>
    <t>8/8/2022 07:00:49</t>
  </si>
  <si>
    <t>8/8/2022 07:08:19</t>
  </si>
  <si>
    <t>2022-08-09</t>
  </si>
  <si>
    <t>8/9/2022 07:07:31</t>
  </si>
  <si>
    <t>2022-08-10</t>
  </si>
  <si>
    <t>8/10/2022 07:05:35</t>
  </si>
  <si>
    <t>8/10/2022 10:04:47</t>
  </si>
  <si>
    <t>8/10/2022 18:18:53</t>
  </si>
  <si>
    <t>8/10/2022 23:29:09</t>
  </si>
  <si>
    <t>2022-08-11</t>
  </si>
  <si>
    <t>8/11/2022 06:59:32</t>
  </si>
  <si>
    <t>8/4/2022 14:58:55</t>
  </si>
  <si>
    <t>8/4/2022 14:55:27</t>
  </si>
  <si>
    <t>8/11/2022 07:06:42</t>
  </si>
  <si>
    <t>8/11/2022 14:31:36</t>
  </si>
  <si>
    <t>2022-08-15</t>
  </si>
  <si>
    <t>8/15/2022 07:06:50</t>
  </si>
  <si>
    <t>8/15/2022 07:06:58</t>
  </si>
  <si>
    <t>8/15/2022 10:10:01</t>
  </si>
  <si>
    <t>8/15/2022 14:24:20</t>
  </si>
  <si>
    <t>8/15/2022 17:44:03</t>
  </si>
  <si>
    <t>8/15/2022 23:46:57</t>
  </si>
  <si>
    <t>2022-08-16</t>
  </si>
  <si>
    <t>8/16/2022 06:47:08</t>
  </si>
  <si>
    <t>8/16/2022 07:06:40</t>
  </si>
  <si>
    <t>8/16/2022 12:14:10</t>
  </si>
  <si>
    <t>2022-08-17</t>
  </si>
  <si>
    <t>8/17/2022 06:44:32</t>
  </si>
  <si>
    <t>2022-08-18</t>
  </si>
  <si>
    <t>2022-08-19</t>
  </si>
  <si>
    <t>8/17/2022 07:10:11</t>
  </si>
  <si>
    <t>8/19/2022 07:05:41</t>
  </si>
  <si>
    <t>2022-08-22</t>
  </si>
  <si>
    <t>8/17/2022 13:19:02</t>
  </si>
  <si>
    <t>8/22/2022 07:05:38</t>
  </si>
  <si>
    <t>8/22/2022 12:36:02</t>
  </si>
  <si>
    <t>2022-08-23</t>
  </si>
  <si>
    <t>8/23/2022 07:06:32</t>
  </si>
  <si>
    <t>8/23/2022 11:55:15</t>
  </si>
  <si>
    <t>2022-08-24</t>
  </si>
  <si>
    <t>8/24/2022 07:08:20</t>
  </si>
  <si>
    <t>8/24/2022 12:17:53</t>
  </si>
  <si>
    <t>8/24/2022 23:20:42</t>
  </si>
  <si>
    <t>2022-08-25</t>
  </si>
  <si>
    <t>8/25/2022 07:06:52</t>
  </si>
  <si>
    <t>8/18/2022 07:10:07</t>
  </si>
  <si>
    <t>8/25/2022 10:50:41</t>
  </si>
  <si>
    <t>8/25/2022 15:22:43</t>
  </si>
  <si>
    <t>8/25/2022 23:35:42</t>
  </si>
  <si>
    <t>2022-08-26</t>
  </si>
  <si>
    <t>8/26/2022 07:07:16</t>
  </si>
  <si>
    <t>8/26/2022 07:33:58</t>
  </si>
  <si>
    <t>8/26/2022 18:32:37</t>
  </si>
  <si>
    <t>8/26/2022 18:33:42</t>
  </si>
  <si>
    <t>2022-08-29</t>
  </si>
  <si>
    <t>8/29/2022 07:03:18</t>
  </si>
  <si>
    <t>8/29/2022 07:04:44</t>
  </si>
  <si>
    <t>8/29/2022 08:03:49</t>
  </si>
  <si>
    <t>8/29/2022 15:41:28</t>
  </si>
  <si>
    <t>2022-08-30</t>
  </si>
  <si>
    <t>8/30/2022 07:02:04</t>
  </si>
  <si>
    <t>8/30/2022 07:17:26</t>
  </si>
  <si>
    <t>2022-08-31</t>
  </si>
  <si>
    <t>8/30/2022 14:50:38</t>
  </si>
  <si>
    <t>2022-09-02</t>
  </si>
  <si>
    <t>9/2/2022 09:51:39</t>
  </si>
  <si>
    <t>2022-09-06</t>
  </si>
  <si>
    <t>2022-09-07</t>
  </si>
  <si>
    <t>9/7/2022 07:13:23</t>
  </si>
  <si>
    <t>9/7/2022 07:42:21</t>
  </si>
  <si>
    <t>9/7/2022 11:58:22</t>
  </si>
  <si>
    <t>9/6/2022 07:09:46</t>
  </si>
  <si>
    <t>9/6/2022 07:07:43</t>
  </si>
  <si>
    <t>2022-09-08</t>
  </si>
  <si>
    <t>9/8/2022 07:04:54</t>
  </si>
  <si>
    <t>8/31/2022 07:07:08</t>
  </si>
  <si>
    <t>9/8/2022 23:14:07</t>
  </si>
  <si>
    <t>2022-09-09</t>
  </si>
  <si>
    <t>9/6/2022 10:49:50</t>
  </si>
  <si>
    <t>9/6/2022 14:00:57</t>
  </si>
  <si>
    <t>9/9/2022 07:06:51</t>
  </si>
  <si>
    <t>9/9/2022 08:54:04</t>
  </si>
  <si>
    <t>9/9/2022 09:12:34</t>
  </si>
  <si>
    <t>9/6/2022 09:10:05</t>
  </si>
  <si>
    <t>9/6/2022 14:34:00</t>
  </si>
  <si>
    <t>9/9/2022 22:04:51</t>
  </si>
  <si>
    <t>9/6/2022 18:12:54</t>
  </si>
  <si>
    <t>9/9/2022 23:08:22</t>
  </si>
  <si>
    <t>2022-09-12</t>
  </si>
  <si>
    <t>9/12/2022 07:05:08</t>
  </si>
  <si>
    <t>9/12/2022 09:01:24</t>
  </si>
  <si>
    <t>9/12/2022 12:31:31</t>
  </si>
  <si>
    <t>2022-09-13</t>
  </si>
  <si>
    <t>9/13/2022 07:04:20</t>
  </si>
  <si>
    <t>9/13/2022 10:53:54</t>
  </si>
  <si>
    <t>9/13/2022 09:35:26</t>
  </si>
  <si>
    <t>2022-09-14</t>
  </si>
  <si>
    <t>2022-09-15</t>
  </si>
  <si>
    <t>9/6/2022 23:01:36</t>
  </si>
  <si>
    <t>9/13/2022 09:05:26</t>
  </si>
  <si>
    <t>9/14/2022 07:22:46</t>
  </si>
  <si>
    <t>9/15/2022 07:18:21</t>
  </si>
  <si>
    <t>9/13/2022 07:23:29</t>
  </si>
  <si>
    <t>9/14/2022 07:08:27</t>
  </si>
  <si>
    <t>2022-09-16</t>
  </si>
  <si>
    <t>9/14/2022 08:59:48</t>
  </si>
  <si>
    <t>2022-09-19</t>
  </si>
  <si>
    <t>2022-09-20</t>
  </si>
  <si>
    <t>2022-09-21</t>
  </si>
  <si>
    <t>9/21/2022 10:50:26</t>
  </si>
  <si>
    <t>9/16/2022 07:05:41</t>
  </si>
  <si>
    <t>9/21/2022 16:11:25</t>
  </si>
  <si>
    <t>9/21/2022 18:43:06</t>
  </si>
  <si>
    <t>9/19/2022 11:15:43</t>
  </si>
  <si>
    <t>2022-09-22</t>
  </si>
  <si>
    <t>9/13/2022 11:14:19</t>
  </si>
  <si>
    <t>9/20/2022 19:52:13</t>
  </si>
  <si>
    <t>9/22/2022 07:11:39</t>
  </si>
  <si>
    <t>9/22/2022 06:24:34</t>
  </si>
  <si>
    <t>2022-09-23</t>
  </si>
  <si>
    <t>9/23/2022 07:16:23</t>
  </si>
  <si>
    <t>9/22/2022 07:08:23</t>
  </si>
  <si>
    <t>9/19/2022 23:08:39</t>
  </si>
  <si>
    <t>9/20/2022 22:38:53</t>
  </si>
  <si>
    <t>2022-09-26</t>
  </si>
  <si>
    <t>9/19/2022 07:05:10</t>
  </si>
  <si>
    <t>9/20/2022 07:08:44</t>
  </si>
  <si>
    <t>9/26/2022 07:09:14</t>
  </si>
  <si>
    <t>9/26/2022 08:18:55</t>
  </si>
  <si>
    <t>9/26/2022 08:41:46</t>
  </si>
  <si>
    <t>9/14/2022 07:23:26</t>
  </si>
  <si>
    <t>9/20/2022 14:02:06</t>
  </si>
  <si>
    <t>2022-09-27</t>
  </si>
  <si>
    <t>9/21/2022 07:06:14</t>
  </si>
  <si>
    <t>9/27/2022 09:42:18</t>
  </si>
  <si>
    <t>2022-09-28</t>
  </si>
  <si>
    <t>9/28/2022 07:10:57</t>
  </si>
  <si>
    <t>9/27/2022 07:10:33</t>
  </si>
  <si>
    <t>9/28/2022 13:26:16</t>
  </si>
  <si>
    <t>2022-09-29</t>
  </si>
  <si>
    <t>9/29/2022 06:59:20</t>
  </si>
  <si>
    <t>9/29/2022 07:06:37</t>
  </si>
  <si>
    <t>2022-09-30</t>
  </si>
  <si>
    <t>9/30/2022 06:56:28</t>
  </si>
  <si>
    <t>9/27/2022 11:11:44</t>
  </si>
  <si>
    <t>9/29/2022 12:06:56</t>
  </si>
  <si>
    <t>9/27/2022 09:43:13</t>
  </si>
  <si>
    <t>2022-10-03</t>
  </si>
  <si>
    <t>10/3/2022 07:12:16</t>
  </si>
  <si>
    <t>9/27/2022 13:50:52</t>
  </si>
  <si>
    <t>9/29/2022 12:11:47</t>
  </si>
  <si>
    <t>10/3/2022 14:30:14</t>
  </si>
  <si>
    <t>10/3/2022 19:17:49</t>
  </si>
  <si>
    <t>9/29/2022 17:34:21</t>
  </si>
  <si>
    <t>2022-10-04</t>
  </si>
  <si>
    <t>10/4/2022 06:14:33</t>
  </si>
  <si>
    <t>2022-10-05</t>
  </si>
  <si>
    <t>9/27/2022 16:57:56</t>
  </si>
  <si>
    <t>2022-10-06</t>
  </si>
  <si>
    <t>10/6/2022 07:08:21</t>
  </si>
  <si>
    <t>2022-10-07</t>
  </si>
  <si>
    <t>10/5/2022 16:15:02</t>
  </si>
  <si>
    <t>2022-10-11</t>
  </si>
  <si>
    <t>10/11/2022 16:23:02</t>
  </si>
  <si>
    <t>10/11/2022 16:23:47</t>
  </si>
  <si>
    <t>9/27/2022 22:54:10</t>
  </si>
  <si>
    <t>10/5/2022 06:44:07</t>
  </si>
  <si>
    <t>2022-10-10</t>
  </si>
  <si>
    <t>9/30/2022 06:26:57</t>
  </si>
  <si>
    <t>10/5/2022 21:54:29</t>
  </si>
  <si>
    <t>10/11/2022 20:50:50</t>
  </si>
  <si>
    <t>2022-10-12</t>
  </si>
  <si>
    <t>10/10/2022 09:20:31</t>
  </si>
  <si>
    <t>10/12/2022 06:55:10</t>
  </si>
  <si>
    <t>10/10/2022 12:53:58</t>
  </si>
  <si>
    <t>10/12/2022 11:02:42</t>
  </si>
  <si>
    <t>10/12/2022 16:26:06</t>
  </si>
  <si>
    <t>10/12/2022 22:53:44</t>
  </si>
  <si>
    <t>2022-10-13</t>
  </si>
  <si>
    <t>10/13/2022 06:59:33</t>
  </si>
  <si>
    <t>10/13/2022 14:03:37</t>
  </si>
  <si>
    <t>10/13/2022 20:45:04</t>
  </si>
  <si>
    <t>10/10/2022 18:42:52</t>
  </si>
  <si>
    <t>2022-10-14</t>
  </si>
  <si>
    <t>10/14/2022 07:04:50</t>
  </si>
  <si>
    <t>10/14/2022 07:21:00</t>
  </si>
  <si>
    <t>10/11/2022 07:10:52</t>
  </si>
  <si>
    <t>2022-10-17</t>
  </si>
  <si>
    <t>10/17/2022 07:03:14</t>
  </si>
  <si>
    <t>2022-10-18</t>
  </si>
  <si>
    <t>10/18/2022 06:10:16</t>
  </si>
  <si>
    <t>10/7/2022 07:05:02</t>
  </si>
  <si>
    <t>10/11/2022 07:09:26</t>
  </si>
  <si>
    <t>10/18/2022 11:11:42</t>
  </si>
  <si>
    <t>10/18/2022 20:21:19</t>
  </si>
  <si>
    <t>2022-10-19</t>
  </si>
  <si>
    <t>10/19/2022 06:20:28</t>
  </si>
  <si>
    <t>10/19/2022 10:40:54</t>
  </si>
  <si>
    <t>10/19/2022 15:46:03</t>
  </si>
  <si>
    <t>10/19/2022 18:37:29</t>
  </si>
  <si>
    <t>10/11/2022 11:05:45</t>
  </si>
  <si>
    <t>2022-10-20</t>
  </si>
  <si>
    <t>10/17/2022 18:13:29</t>
  </si>
  <si>
    <t>10/17/2022 15:15:35</t>
  </si>
  <si>
    <t>10/20/2022 06:10:32</t>
  </si>
  <si>
    <t>10/20/2022 07:01:44</t>
  </si>
  <si>
    <t>10/20/2022 09:25:35</t>
  </si>
  <si>
    <t>10/20/2022 16:26:29</t>
  </si>
  <si>
    <t>2022-10-21</t>
  </si>
  <si>
    <t>10/21/2022 06:57:32</t>
  </si>
  <si>
    <t>10/21/2022 07:01:29</t>
  </si>
  <si>
    <t>10/17/2022 21:40:39</t>
  </si>
  <si>
    <t>2022-10-24</t>
  </si>
  <si>
    <t>10/24/2022 07:01:24</t>
  </si>
  <si>
    <t>10/24/2022 07:01:50</t>
  </si>
  <si>
    <t>10/24/2022 13:39:59</t>
  </si>
  <si>
    <t>10/24/2022 13:40:28</t>
  </si>
  <si>
    <t>10/24/2022 13:41:00</t>
  </si>
  <si>
    <t>2022-10-25</t>
  </si>
  <si>
    <t>10/25/2022 07:05:26</t>
  </si>
  <si>
    <t>10/18/2022 06:09:36</t>
  </si>
  <si>
    <t>10/25/2022 07:06:59</t>
  </si>
  <si>
    <t>10/25/2022 12:48:29</t>
  </si>
  <si>
    <t>2022-10-26</t>
  </si>
  <si>
    <t>2022-10-27</t>
  </si>
  <si>
    <t>10/26/2022 06:35:13</t>
  </si>
  <si>
    <t>2022-10-28</t>
  </si>
  <si>
    <t>10/28/2022 06:59:47</t>
  </si>
  <si>
    <t>10/26/2022 19:14:56</t>
  </si>
  <si>
    <t>2022-10-29</t>
  </si>
  <si>
    <t>10/29/2022 07:03:36</t>
  </si>
  <si>
    <t>2022-10-31</t>
  </si>
  <si>
    <t>10/31/2022 06:41:03</t>
  </si>
  <si>
    <t>10/31/2022 10:21:35</t>
  </si>
  <si>
    <t>10/26/2022 21:14:05</t>
  </si>
  <si>
    <t>10/31/2022 07:04:56</t>
  </si>
  <si>
    <t>10/31/2022 22:22:50</t>
  </si>
  <si>
    <t>2022-11-01</t>
  </si>
  <si>
    <t>11/1/2022 06:51:57</t>
  </si>
  <si>
    <t>2022-11-02</t>
  </si>
  <si>
    <t>11/2/2022 07:00:44</t>
  </si>
  <si>
    <t>11/2/2022 07:00:49</t>
  </si>
  <si>
    <t>11/2/2022 11:56:35</t>
  </si>
  <si>
    <t>11/2/2022 14:17:48</t>
  </si>
  <si>
    <t>11/2/2022 14:47:24</t>
  </si>
  <si>
    <t>11/2/2022 17:43:27</t>
  </si>
  <si>
    <t>2022-11-03</t>
  </si>
  <si>
    <t>10/27/2022 06:56:01</t>
  </si>
  <si>
    <t>11/3/2022 07:02:24</t>
  </si>
  <si>
    <t>2022-11-07</t>
  </si>
  <si>
    <t>11/7/2022 06:52:40</t>
  </si>
  <si>
    <t>11/7/2022 07:13:20</t>
  </si>
  <si>
    <t>11/7/2022 22:15:19</t>
  </si>
  <si>
    <t>2022-11-08</t>
  </si>
  <si>
    <t>2022-11-09</t>
  </si>
  <si>
    <t>2022-11-10</t>
  </si>
  <si>
    <t>11/7/2022 14:44:04</t>
  </si>
  <si>
    <t>11/8/2022 06:49:40</t>
  </si>
  <si>
    <t>11/10/2022 06:24:47</t>
  </si>
  <si>
    <t>2022-11-11</t>
  </si>
  <si>
    <t>2022-11-14</t>
  </si>
  <si>
    <t>11/9/2022 06:34:59</t>
  </si>
  <si>
    <t>11/11/2022 07:00:51</t>
  </si>
  <si>
    <t>2022-11-15</t>
  </si>
  <si>
    <t>11/15/2022 06:59:32</t>
  </si>
  <si>
    <t>11/8/2022 12:54:58</t>
  </si>
  <si>
    <t>11/8/2022 10:42:24</t>
  </si>
  <si>
    <t>11/9/2022 14:02:50</t>
  </si>
  <si>
    <t>11/10/2022 15:04:24</t>
  </si>
  <si>
    <t>11/15/2022 09:19:01</t>
  </si>
  <si>
    <t>11/10/2022 15:02:43</t>
  </si>
  <si>
    <t>11/7/2022 16:37:10</t>
  </si>
  <si>
    <t>11/8/2022 19:47:40</t>
  </si>
  <si>
    <t>11/10/2022 15:06:12</t>
  </si>
  <si>
    <t>11/15/2022 14:31:10</t>
  </si>
  <si>
    <t>11/14/2022 15:14:11</t>
  </si>
  <si>
    <t>11/15/2022 17:54:45</t>
  </si>
  <si>
    <t>2022-11-16</t>
  </si>
  <si>
    <t>11/16/2022 06:46:21</t>
  </si>
  <si>
    <t>11/16/2022 06:49:23</t>
  </si>
  <si>
    <t>11/9/2022 06:36:50</t>
  </si>
  <si>
    <t>11/16/2022 13:21:27</t>
  </si>
  <si>
    <t>11/16/2022 15:23:42</t>
  </si>
  <si>
    <t>2022-11-17</t>
  </si>
  <si>
    <t>11/17/2022 06:41:34</t>
  </si>
  <si>
    <t>11/17/2022 08:04:06</t>
  </si>
  <si>
    <t>11/17/2022 12:59:30</t>
  </si>
  <si>
    <t>2022-11-18</t>
  </si>
  <si>
    <t>11/18/2022 07:12:59</t>
  </si>
  <si>
    <t>11/18/2022 09:30:51</t>
  </si>
  <si>
    <t>11/18/2022 19:40:42</t>
  </si>
  <si>
    <t>2022-11-21</t>
  </si>
  <si>
    <t>11/21/2022 06:17:56</t>
  </si>
  <si>
    <t>11/21/2022 06:59:52</t>
  </si>
  <si>
    <t>11/21/2022 14:58:59</t>
  </si>
  <si>
    <t>2022-11-22</t>
  </si>
  <si>
    <t>11/22/2022 06:34:35</t>
  </si>
  <si>
    <t>11/22/2022 16:48:32</t>
  </si>
  <si>
    <t>11/22/2022 19:31:59</t>
  </si>
  <si>
    <t>2022-11-23</t>
  </si>
  <si>
    <t>11/23/2022 06:58:18</t>
  </si>
  <si>
    <t>11/23/2022 07:00:10</t>
  </si>
  <si>
    <t>2022-11-25</t>
  </si>
  <si>
    <t>11/25/2022 07:06:26</t>
  </si>
  <si>
    <t>2022-11-28</t>
  </si>
  <si>
    <t>11/28/2022 07:01:44</t>
  </si>
  <si>
    <t>11/28/2022 12:50:11</t>
  </si>
  <si>
    <t>11/28/2022 17:24:40</t>
  </si>
  <si>
    <t>2022-11-29</t>
  </si>
  <si>
    <t>11/29/2022 06:59:39</t>
  </si>
  <si>
    <t>11/29/2022 10:50:14</t>
  </si>
  <si>
    <t>11/29/2022 13:09:13</t>
  </si>
  <si>
    <t>2022-11-30</t>
  </si>
  <si>
    <t>11/30/2022 06:18:08</t>
  </si>
  <si>
    <t>11/30/2022 06:34:40</t>
  </si>
  <si>
    <t>11/30/2022 06:37:47</t>
  </si>
  <si>
    <t>11/30/2022 13:10:36</t>
  </si>
  <si>
    <t>11/30/2022 14:30:58</t>
  </si>
  <si>
    <t>2022-12-01</t>
  </si>
  <si>
    <t>12/1/2022 06:59:45</t>
  </si>
  <si>
    <t>12/1/2022 11:59:31</t>
  </si>
  <si>
    <t>12/1/2022 12:07:42</t>
  </si>
  <si>
    <t>12/1/2022 12:17:26</t>
  </si>
  <si>
    <t>2022-12-02</t>
  </si>
  <si>
    <t>12/2/2022 06:59:59</t>
  </si>
  <si>
    <t>2022-12-05</t>
  </si>
  <si>
    <t>12/5/2022 07:04:03</t>
  </si>
  <si>
    <t>12/5/2022 09:35:52</t>
  </si>
  <si>
    <t>12/5/2022 14:49:56</t>
  </si>
  <si>
    <t>12/2/2022 09:53:27</t>
  </si>
  <si>
    <t>2022-12-06</t>
  </si>
  <si>
    <t>12/6/2022 07:00:55</t>
  </si>
  <si>
    <t>12/6/2022 10:37:37</t>
  </si>
  <si>
    <t>2022-12-07</t>
  </si>
  <si>
    <t>12/7/2022 13:54:44</t>
  </si>
  <si>
    <t>12/7/2022 14:06:27</t>
  </si>
  <si>
    <t>12/7/2022 17:41:50</t>
  </si>
  <si>
    <t>12/7/2022 06:43:39</t>
  </si>
  <si>
    <t>2022-12-08</t>
  </si>
  <si>
    <t>12/8/2022 06:56:40</t>
  </si>
  <si>
    <t>12/8/2022 10:33:17</t>
  </si>
  <si>
    <t>2022-12-09</t>
  </si>
  <si>
    <t>12/9/2022 06:56:51</t>
  </si>
  <si>
    <t>2022-12-12</t>
  </si>
  <si>
    <t>12/12/2022 13:56:29</t>
  </si>
  <si>
    <t>12/12/2022 20:00:25</t>
  </si>
  <si>
    <t>2022-12-13</t>
  </si>
  <si>
    <t>2022-12-14</t>
  </si>
  <si>
    <t>12/14/2022 13:15:36</t>
  </si>
  <si>
    <t>12/14/2022 13:28:54</t>
  </si>
  <si>
    <t>12/14/2022 14:39:30</t>
  </si>
  <si>
    <t>12/13/2022 06:30:40</t>
  </si>
  <si>
    <t>12/13/2022 11:50:14</t>
  </si>
  <si>
    <t>12/14/2022 22:39:26</t>
  </si>
  <si>
    <t>12/14/2022 22:50:13</t>
  </si>
  <si>
    <t>2022-12-15</t>
  </si>
  <si>
    <t>12/15/2022 06:24:56</t>
  </si>
  <si>
    <t>12/15/2022 06:41:10</t>
  </si>
  <si>
    <t>12/15/2022 07:58:39</t>
  </si>
  <si>
    <t>12/15/2022 12:20:08</t>
  </si>
  <si>
    <t>12/15/2022 12:23:37</t>
  </si>
  <si>
    <t>12/15/2022 14:18:08</t>
  </si>
  <si>
    <t>12/15/2022 14:18:35</t>
  </si>
  <si>
    <t>12/15/2022 14:28:35</t>
  </si>
  <si>
    <t>12/15/2022 15:21:44</t>
  </si>
  <si>
    <t>12/13/2022 15:36:14</t>
  </si>
  <si>
    <t>12/13/2022 06:58:17</t>
  </si>
  <si>
    <t>2022-12-19</t>
  </si>
  <si>
    <t>12/19/2022 09:36:12</t>
  </si>
  <si>
    <t>2022-12-20</t>
  </si>
  <si>
    <t>12/20/2022 15:27:41</t>
  </si>
  <si>
    <t>12/13/2022 20:33:39</t>
  </si>
  <si>
    <t>12/19/2022 11:58:18</t>
  </si>
  <si>
    <t>12/20/2022 15:35:46</t>
  </si>
  <si>
    <t>12/20/2022 20:18:01</t>
  </si>
  <si>
    <t>2022-12-21</t>
  </si>
  <si>
    <t>12/21/2022 06:48:54</t>
  </si>
  <si>
    <t>12/21/2022 07:08:50</t>
  </si>
  <si>
    <t>12/21/2022 23:25:20</t>
  </si>
  <si>
    <t>2022-12-22</t>
  </si>
  <si>
    <t>12/22/2022 06:50:14</t>
  </si>
  <si>
    <t>12/22/2022 13:10:04</t>
  </si>
  <si>
    <t>12/13/2022 23:52:31</t>
  </si>
  <si>
    <t>12/19/2022 19:52:36</t>
  </si>
  <si>
    <t>12/14/2022 06:55:25</t>
  </si>
  <si>
    <t>12/19/2022 15:53:21</t>
  </si>
  <si>
    <t>2022-12-27</t>
  </si>
  <si>
    <t>12/27/2022 06:31:20</t>
  </si>
  <si>
    <t>2022-12-28</t>
  </si>
  <si>
    <t>12/28/2022 07:01:05</t>
  </si>
  <si>
    <t>12/28/2022 07:05:03</t>
  </si>
  <si>
    <t>12/28/2022 11:46:08</t>
  </si>
  <si>
    <t>12/28/2022 14:03:07</t>
  </si>
  <si>
    <t>12/28/2022 18:49:30</t>
  </si>
  <si>
    <t>12/28/2022 21:12:50</t>
  </si>
  <si>
    <t>12/20/2022 06:41:40</t>
  </si>
  <si>
    <t>12/27/2022 08:38:34</t>
  </si>
  <si>
    <t>12/27/2022 08:31:04</t>
  </si>
  <si>
    <t>12/27/2022 09:25:18</t>
  </si>
  <si>
    <t>2022-12-29</t>
  </si>
  <si>
    <t>12/29/2022 06:59:25</t>
  </si>
  <si>
    <t>12/29/2022 10:35:40</t>
  </si>
  <si>
    <t>12/29/2022 10:36:20</t>
  </si>
  <si>
    <t>12/29/2022 10:37:20</t>
  </si>
  <si>
    <t>12/29/2022 17:41:50</t>
  </si>
  <si>
    <t>12/29/2022 20:35:59</t>
  </si>
  <si>
    <t>12/27/2022 08:47:44</t>
  </si>
  <si>
    <t>2022-12-30</t>
  </si>
  <si>
    <t>12/30/2022 06:34:03</t>
  </si>
  <si>
    <t>12/30/2022 07:01:30</t>
  </si>
  <si>
    <t>12/30/2022 13:59:15</t>
  </si>
  <si>
    <t>2023-01-03</t>
  </si>
  <si>
    <t>1/3/2023 06:30:19</t>
  </si>
  <si>
    <t>1/3/2023 07:02:14</t>
  </si>
  <si>
    <t>12/27/2022 16:34:48</t>
  </si>
  <si>
    <t>1/3/2023 12:31:18</t>
  </si>
  <si>
    <t>1/3/2023 14:03:45</t>
  </si>
  <si>
    <t>1/3/2023 16:23:15</t>
  </si>
  <si>
    <t>1/3/2023 22:58:17</t>
  </si>
  <si>
    <t>2023-01-04</t>
  </si>
  <si>
    <t>1/4/2023 07:01:22</t>
  </si>
  <si>
    <t>1/4/2023 13:23:58</t>
  </si>
  <si>
    <t>1/4/2023 13:31:35</t>
  </si>
  <si>
    <t>1/4/2023 14:45:46</t>
  </si>
  <si>
    <t>1/4/2023 16:27:18</t>
  </si>
  <si>
    <t>2023-01-05</t>
  </si>
  <si>
    <t>1/5/2023 06:49:44</t>
  </si>
  <si>
    <t>1/5/2023 06:51:15</t>
  </si>
  <si>
    <t>1/5/2023 11:39:41</t>
  </si>
  <si>
    <t>1/5/2023 11:44:03</t>
  </si>
  <si>
    <t>1/5/2023 12:41:17</t>
  </si>
  <si>
    <t>1/5/2023 12:42:36</t>
  </si>
  <si>
    <t>1/5/2023 12:43:17</t>
  </si>
  <si>
    <t>12/27/2022 19:08:47</t>
  </si>
  <si>
    <t>1/5/2023 17:31:17</t>
  </si>
  <si>
    <t>2023-01-06</t>
  </si>
  <si>
    <t>1/6/2023 06:35:44</t>
  </si>
  <si>
    <t>1/6/2023 07:00:29</t>
  </si>
  <si>
    <t>2023-01-09</t>
  </si>
  <si>
    <t>1/9/2023 07:02:07</t>
  </si>
  <si>
    <t>1/9/2023 18:54:34</t>
  </si>
  <si>
    <t>2023-01-10</t>
  </si>
  <si>
    <t>2023-01-11</t>
  </si>
  <si>
    <t>1/11/2023 07:00:40</t>
  </si>
  <si>
    <t>1/11/2023 12:57:15</t>
  </si>
  <si>
    <t>1/10/2023 06:58:43</t>
  </si>
  <si>
    <t>1/11/2023 15:29:46</t>
  </si>
  <si>
    <t>1/11/2023 17:13:48</t>
  </si>
  <si>
    <t>2023-01-12</t>
  </si>
  <si>
    <t>1/10/2023 15:43:59</t>
  </si>
  <si>
    <t>1/12/2023 19:33:16</t>
  </si>
  <si>
    <t>1/12/2023 06:40:55</t>
  </si>
  <si>
    <t>2023-01-13</t>
  </si>
  <si>
    <t>1/13/2023 07:00:48</t>
  </si>
  <si>
    <t>1/10/2023 11:41:46</t>
  </si>
  <si>
    <t>2023-01-16</t>
  </si>
  <si>
    <t>1/16/2023 16:34:17</t>
  </si>
  <si>
    <t>1/16/2023 06:17:34</t>
  </si>
  <si>
    <t>1/16/2023 10:43:00</t>
  </si>
  <si>
    <t>2023-01-17</t>
  </si>
  <si>
    <t>1/17/2023 15:20:15</t>
  </si>
  <si>
    <t>2023-01-18</t>
  </si>
  <si>
    <t>1/18/2023 11:46:07</t>
  </si>
  <si>
    <t>2023-01-19</t>
  </si>
  <si>
    <t>1/19/2023 13:03:06</t>
  </si>
  <si>
    <t>1/19/2023 11:23:42</t>
  </si>
  <si>
    <t>2023-01-20</t>
  </si>
  <si>
    <t>1/16/2023 20:25:01</t>
  </si>
  <si>
    <t>1/18/2023 15:06:18</t>
  </si>
  <si>
    <t>1/20/2023 07:02:51</t>
  </si>
  <si>
    <t>1/20/2023 10:01:53</t>
  </si>
  <si>
    <t>1/18/2023 07:01:57</t>
  </si>
  <si>
    <t>2023-01-23</t>
  </si>
  <si>
    <t>1/23/2023 06:15:44</t>
  </si>
  <si>
    <t>1/23/2023 06:58:21</t>
  </si>
  <si>
    <t>1/23/2023 07:00:23</t>
  </si>
  <si>
    <t>1/23/2023 16:40:46</t>
  </si>
  <si>
    <t>2023-01-24</t>
  </si>
  <si>
    <t>1/19/2023 06:47:15</t>
  </si>
  <si>
    <t>1/24/2023 07:01:33</t>
  </si>
  <si>
    <t>1/24/2023 12:03:24</t>
  </si>
  <si>
    <t>1/18/2023 21:04:09</t>
  </si>
  <si>
    <t>1/24/2023 17:20:07</t>
  </si>
  <si>
    <t>2023-01-25</t>
  </si>
  <si>
    <t>1/17/2023 07:03:12</t>
  </si>
  <si>
    <t>1/25/2023 07:01:11</t>
  </si>
  <si>
    <t>1/25/2023 14:42:57</t>
  </si>
  <si>
    <t>2023-01-26</t>
  </si>
  <si>
    <t>1/26/2023 06:58:51</t>
  </si>
  <si>
    <t>1/26/2023 16:17:59</t>
  </si>
  <si>
    <t>1/26/2023 19:09:45</t>
  </si>
  <si>
    <t>2023-01-27</t>
  </si>
  <si>
    <t>1/27/2023 06:59:36</t>
  </si>
  <si>
    <t>2023-01-30</t>
  </si>
  <si>
    <t>1/30/2023 07:02:38</t>
  </si>
  <si>
    <t>2023-01-31</t>
  </si>
  <si>
    <t>1/31/2023 07:02:14</t>
  </si>
  <si>
    <t>1/31/2023 07:07:47</t>
  </si>
  <si>
    <t>1/31/2023 12:30:45</t>
  </si>
  <si>
    <t>1/31/2023 12:35:42</t>
  </si>
  <si>
    <t>1/31/2023 12:39:28</t>
  </si>
  <si>
    <t>1/31/2023 12:48:16</t>
  </si>
  <si>
    <t>2023-02-01</t>
  </si>
  <si>
    <t>2/1/2023 06:11:52</t>
  </si>
  <si>
    <t>2/1/2023 07:02:05</t>
  </si>
  <si>
    <t>2/1/2023 15:06:33</t>
  </si>
  <si>
    <t>2023-02-02</t>
  </si>
  <si>
    <t>2/2/2023 07:01:13</t>
  </si>
  <si>
    <t>2/2/2023 07:04:39</t>
  </si>
  <si>
    <t>2023-02-03</t>
  </si>
  <si>
    <t>2/3/2023 06:58:16</t>
  </si>
  <si>
    <t>2023-02-06</t>
  </si>
  <si>
    <t>2/6/2023 06:58:21</t>
  </si>
  <si>
    <t>2023-02-07</t>
  </si>
  <si>
    <t>2/7/2023 07:12:49</t>
  </si>
  <si>
    <t>2/7/2023 07:21:17</t>
  </si>
  <si>
    <t>2/7/2023 19:07:53</t>
  </si>
  <si>
    <t>2023-02-08</t>
  </si>
  <si>
    <t>2/8/2023 07:03:58</t>
  </si>
  <si>
    <t>2/8/2023 07:19:49</t>
  </si>
  <si>
    <t>2/8/2023 14:39:06</t>
  </si>
  <si>
    <t>2023-02-09</t>
  </si>
  <si>
    <t>2/9/2023 07:02:44</t>
  </si>
  <si>
    <t>2/9/2023 14:12:02</t>
  </si>
  <si>
    <t>2/9/2023 14:12:31</t>
  </si>
  <si>
    <t>2/9/2023 20:55:35</t>
  </si>
  <si>
    <t>2023-02-10</t>
  </si>
  <si>
    <t>2/10/2023 07:01:23</t>
  </si>
  <si>
    <t>2023-02-15</t>
  </si>
  <si>
    <t>2023-02-16</t>
  </si>
  <si>
    <t>2/15/2023 07:56:15</t>
  </si>
  <si>
    <t>2023-02-17</t>
  </si>
  <si>
    <t>2/17/2023 07:02:35</t>
  </si>
  <si>
    <t>2/17/2023 07:11:37</t>
  </si>
  <si>
    <t>2/17/2023 07:05:23</t>
  </si>
  <si>
    <t>2/15/2023 07:01:08</t>
  </si>
  <si>
    <t>2023-02-20</t>
  </si>
  <si>
    <t>2/20/2023 07:00:17</t>
  </si>
  <si>
    <t>2/20/2023 07:01:31</t>
  </si>
  <si>
    <t>2/20/2023 07:32:27</t>
  </si>
  <si>
    <t>2023-02-21</t>
  </si>
  <si>
    <t>2/21/2023 06:58:47</t>
  </si>
  <si>
    <t>2/21/2023 10:26:15</t>
  </si>
  <si>
    <t>2/15/2023 20:39:24</t>
  </si>
  <si>
    <t>2/21/2023 14:40:35</t>
  </si>
  <si>
    <t>2/21/2023 16:46:29</t>
  </si>
  <si>
    <t>2/21/2023 21:00:41</t>
  </si>
  <si>
    <t>2023-02-22</t>
  </si>
  <si>
    <t>2/22/2023 07:04:40</t>
  </si>
  <si>
    <t>2/22/2023 08:54:25</t>
  </si>
  <si>
    <t>2/22/2023 12:24:32</t>
  </si>
  <si>
    <t>2023-02-23</t>
  </si>
  <si>
    <t>2/16/2023 07:01:38</t>
  </si>
  <si>
    <t>2/16/2023 08:22:37</t>
  </si>
  <si>
    <t>2/23/2023 07:03:32</t>
  </si>
  <si>
    <t>2023-02-24</t>
  </si>
  <si>
    <t>2/24/2023 07:18:11</t>
  </si>
  <si>
    <t>2023-02-27</t>
  </si>
  <si>
    <t>2/27/2023 07:00:13</t>
  </si>
  <si>
    <t>2/27/2023 21:23:45</t>
  </si>
  <si>
    <t>2/27/2023 11:20:58</t>
  </si>
  <si>
    <t>2023-02-28</t>
  </si>
  <si>
    <t>2/28/2023 07:02:29</t>
  </si>
  <si>
    <t>2/28/2023 07:03:47</t>
  </si>
  <si>
    <t>2/27/2023 08:02:56</t>
  </si>
  <si>
    <t>2/28/2023 08:27:00</t>
  </si>
  <si>
    <t>2/28/2023 09:52:08</t>
  </si>
  <si>
    <t>2/28/2023 15:05:06</t>
  </si>
  <si>
    <t>2/28/2023 18:17:07</t>
  </si>
  <si>
    <t>2/27/2023 11:51:54</t>
  </si>
  <si>
    <t>2023-03-01</t>
  </si>
  <si>
    <t>3/1/2023 07:01:54</t>
  </si>
  <si>
    <t>3/1/2023 09:02:01</t>
  </si>
  <si>
    <t>3/1/2023 18:59:02</t>
  </si>
  <si>
    <t>3/1/2023 23:03:38</t>
  </si>
  <si>
    <t>2023-03-02</t>
  </si>
  <si>
    <t>3/2/2023 07:00:40</t>
  </si>
  <si>
    <t>2023-03-03</t>
  </si>
  <si>
    <t>3/3/2023 07:00:52</t>
  </si>
  <si>
    <t>2/27/2023 18:35:59</t>
  </si>
  <si>
    <t>2023-03-06</t>
  </si>
  <si>
    <t>3/6/2023 06:59:26</t>
  </si>
  <si>
    <t>3/6/2023 12:08:35</t>
  </si>
  <si>
    <t>3/6/2023 12:43:25</t>
  </si>
  <si>
    <t>3/6/2023 20:53:39</t>
  </si>
  <si>
    <t>2023-03-07</t>
  </si>
  <si>
    <t>3/7/2023 06:57:50</t>
  </si>
  <si>
    <t>3/7/2023 14:57:02</t>
  </si>
  <si>
    <t>2023-03-08</t>
  </si>
  <si>
    <t>3/7/2023 20:16:33</t>
  </si>
  <si>
    <t>3/8/2023 07:03:13</t>
  </si>
  <si>
    <t>3/8/2023 09:34:34</t>
  </si>
  <si>
    <t>3/8/2023 12:18:19</t>
  </si>
  <si>
    <t>2023-03-09</t>
  </si>
  <si>
    <t>3/9/2023 06:45:48</t>
  </si>
  <si>
    <t>3/9/2023 11:57:50</t>
  </si>
  <si>
    <t>3/9/2023 12:28:29</t>
  </si>
  <si>
    <t>3/9/2023 13:50:30</t>
  </si>
  <si>
    <t>2023-03-10</t>
  </si>
  <si>
    <t>3/10/2023 05:43:48</t>
  </si>
  <si>
    <t>3/10/2023 06:40:21</t>
  </si>
  <si>
    <t>3/10/2023 07:02:53</t>
  </si>
  <si>
    <t>2023-03-11</t>
  </si>
  <si>
    <t>3/11/2023 06:55:02</t>
  </si>
  <si>
    <t>2023-03-13</t>
  </si>
  <si>
    <t>3/13/2023 07:02:19</t>
  </si>
  <si>
    <t>3/13/2023 07:16:27</t>
  </si>
  <si>
    <t>3/13/2023 23:07:56</t>
  </si>
  <si>
    <t>3/13/2023 23:08:19</t>
  </si>
  <si>
    <t>3/13/2023 23:08:50</t>
  </si>
  <si>
    <t>2023-03-14</t>
  </si>
  <si>
    <t>3/14/2023 06:53:10</t>
  </si>
  <si>
    <t>3/14/2023 06:50:49</t>
  </si>
  <si>
    <t>3/14/2023 17:52:01</t>
  </si>
  <si>
    <t>2023-03-15</t>
  </si>
  <si>
    <t>3/15/2023 07:01:07</t>
  </si>
  <si>
    <t>3/15/2023 07:28:14</t>
  </si>
  <si>
    <t>3/15/2023 20:39:32</t>
  </si>
  <si>
    <t>2023-03-16</t>
  </si>
  <si>
    <t>3/16/2023 06:38:50</t>
  </si>
  <si>
    <t>3/16/2023 07:03:44</t>
  </si>
  <si>
    <t>3/16/2023 07:48:01</t>
  </si>
  <si>
    <t>3/16/2023 09:43:48</t>
  </si>
  <si>
    <t>3/16/2023 16:33:39</t>
  </si>
  <si>
    <t>2023-03-17</t>
  </si>
  <si>
    <t>3/15/2023 09:45:38</t>
  </si>
  <si>
    <t>3/17/2023 07:26:15</t>
  </si>
  <si>
    <t>2023-03-20</t>
  </si>
  <si>
    <t>3/20/2023 15:28:47</t>
  </si>
  <si>
    <t>2023-03-21</t>
  </si>
  <si>
    <t>3/21/2023 07:06:30</t>
  </si>
  <si>
    <t>3/21/2023 07:17:48</t>
  </si>
  <si>
    <t>3/21/2023 11:23:20</t>
  </si>
  <si>
    <t>3/21/2023 14:59:30</t>
  </si>
  <si>
    <t>3/21/2023 19:27:59</t>
  </si>
  <si>
    <t>3/21/2023 21:36:07</t>
  </si>
  <si>
    <t>2023-03-22</t>
  </si>
  <si>
    <t>3/22/2023 07:01:43</t>
  </si>
  <si>
    <t>3/22/2023 11:25:35</t>
  </si>
  <si>
    <t>3/22/2023 20:40:23</t>
  </si>
  <si>
    <t>2023-03-23</t>
  </si>
  <si>
    <t>3/23/2023 06:56:58</t>
  </si>
  <si>
    <t>3/23/2023 07:06:03</t>
  </si>
  <si>
    <t>3/23/2023 14:33:47</t>
  </si>
  <si>
    <t>3/20/2023 07:07:40</t>
  </si>
  <si>
    <t>3/23/2023 15:13:14</t>
  </si>
  <si>
    <t>3/23/2023 20:28:22</t>
  </si>
  <si>
    <t>2023-03-24</t>
  </si>
  <si>
    <t>3/24/2023 07:01:46</t>
  </si>
  <si>
    <t>2023-03-25</t>
  </si>
  <si>
    <t>3/25/2023 07:10:20</t>
  </si>
  <si>
    <t>3/25/2023 07:13:57</t>
  </si>
  <si>
    <t>2023-03-27</t>
  </si>
  <si>
    <t>3/27/2023 06:58:48</t>
  </si>
  <si>
    <t>3/27/2023 08:00:14</t>
  </si>
  <si>
    <t>3/27/2023 14:43:44</t>
  </si>
  <si>
    <t>3/27/2023 21:12:06</t>
  </si>
  <si>
    <t>3/27/2023 21:21:43</t>
  </si>
  <si>
    <t>2023-03-28</t>
  </si>
  <si>
    <t>3/28/2023 07:03:37</t>
  </si>
  <si>
    <t>3/28/2023 10:04:37</t>
  </si>
  <si>
    <t>2023-03-29</t>
  </si>
  <si>
    <t>3/29/2023 06:58:56</t>
  </si>
  <si>
    <t>2023-03-30</t>
  </si>
  <si>
    <t>3/30/2023 06:18:53</t>
  </si>
  <si>
    <t>3/30/2023 16:26:29</t>
  </si>
  <si>
    <t>3/30/2023 17:13:46</t>
  </si>
  <si>
    <t>2023-03-31</t>
  </si>
  <si>
    <t>3/31/2023 07:04:21</t>
  </si>
  <si>
    <t>2023-04-03</t>
  </si>
  <si>
    <t>4/3/2023 18:57:40</t>
  </si>
  <si>
    <t>2023-04-04</t>
  </si>
  <si>
    <t>4/4/2023 07:01:34</t>
  </si>
  <si>
    <t>4/4/2023 14:31:11</t>
  </si>
  <si>
    <t>4/4/2023 16:43:39</t>
  </si>
  <si>
    <t>4/4/2023 17:43:09</t>
  </si>
  <si>
    <t>4/4/2023 17:51:32</t>
  </si>
  <si>
    <t>2023-04-05</t>
  </si>
  <si>
    <t>4/5/2023 07:17:38</t>
  </si>
  <si>
    <t>4/5/2023 11:23:00</t>
  </si>
  <si>
    <t>2023-04-06</t>
  </si>
  <si>
    <t>4/6/2023 07:00:04</t>
  </si>
  <si>
    <t>4/6/2023 07:18:25</t>
  </si>
  <si>
    <t>4/6/2023 16:02:41</t>
  </si>
  <si>
    <t>2023-04-07</t>
  </si>
  <si>
    <t>4/7/2023 07:02:09</t>
  </si>
  <si>
    <t>4/7/2023 07:25:46</t>
  </si>
  <si>
    <t>2023-04-08</t>
  </si>
  <si>
    <t>4/8/2023 23:44:02</t>
  </si>
  <si>
    <t>4/8/2023 07:28:58</t>
  </si>
  <si>
    <t>2023-04-10</t>
  </si>
  <si>
    <t>4/10/2023 07:02:52</t>
  </si>
  <si>
    <t>2023-04-11</t>
  </si>
  <si>
    <t>4/11/2023 09:41:04</t>
  </si>
  <si>
    <t>4/11/2023 15:32:51</t>
  </si>
  <si>
    <t>2023-04-12</t>
  </si>
  <si>
    <t>4/12/2023 06:26:33</t>
  </si>
  <si>
    <t>4/10/2023 19:19:07</t>
  </si>
  <si>
    <t>2023-04-13</t>
  </si>
  <si>
    <t>2023-04-14</t>
  </si>
  <si>
    <t>4/14/2023 06:24:23</t>
  </si>
  <si>
    <t>4/14/2023 07:07:24</t>
  </si>
  <si>
    <t>4/14/2023 14:42:22</t>
  </si>
  <si>
    <t>4/14/2023 22:34:31</t>
  </si>
  <si>
    <t>2023-04-17</t>
  </si>
  <si>
    <t>4/10/2023 07:38:55</t>
  </si>
  <si>
    <t>4/13/2023 07:01:25</t>
  </si>
  <si>
    <t>2023-04-18</t>
  </si>
  <si>
    <t>4/18/2023 10:11:18</t>
  </si>
  <si>
    <t>4/18/2023 14:23:34</t>
  </si>
  <si>
    <t>4/18/2023 17:16:41</t>
  </si>
  <si>
    <t>4/18/2023 17:57:53</t>
  </si>
  <si>
    <t>4/17/2023 12:41:53</t>
  </si>
  <si>
    <t>2023-04-19</t>
  </si>
  <si>
    <t>4/19/2023 07:03:27</t>
  </si>
  <si>
    <t>4/19/2023 07:48:42</t>
  </si>
  <si>
    <t>4/19/2023 07:59:12</t>
  </si>
  <si>
    <t>4/19/2023 09:10:21</t>
  </si>
  <si>
    <t>4/19/2023 09:17:10</t>
  </si>
  <si>
    <t>4/19/2023 09:29:40</t>
  </si>
  <si>
    <t>4/19/2023 13:32:29</t>
  </si>
  <si>
    <t>4/19/2023 18:15:41</t>
  </si>
  <si>
    <t>4/11/2023 07:00:23</t>
  </si>
  <si>
    <t>2023-04-20</t>
  </si>
  <si>
    <t>4/20/2023 07:00:03</t>
  </si>
  <si>
    <t>4/20/2023 11:54:59</t>
  </si>
  <si>
    <t>4/20/2023 15:14:10</t>
  </si>
  <si>
    <t>2023-04-21</t>
  </si>
  <si>
    <t>4/21/2023 07:01:08</t>
  </si>
  <si>
    <t>2023-04-24</t>
  </si>
  <si>
    <t>4/24/2023 07:02:46</t>
  </si>
  <si>
    <t>4/24/2023 07:08:21</t>
  </si>
  <si>
    <t>4/24/2023 08:07:37</t>
  </si>
  <si>
    <t>4/24/2023 14:24:23</t>
  </si>
  <si>
    <t>2023-04-25</t>
  </si>
  <si>
    <t>4/17/2023 13:50:49</t>
  </si>
  <si>
    <t>4/25/2023 07:00:51</t>
  </si>
  <si>
    <t>4/25/2023 07:00:55</t>
  </si>
  <si>
    <t>4/25/2023 16:26:05</t>
  </si>
  <si>
    <t>4/25/2023 16:33:44</t>
  </si>
  <si>
    <t>4/25/2023 16:37:43</t>
  </si>
  <si>
    <t>4/25/2023 16:44:22</t>
  </si>
  <si>
    <t>4/25/2023 16:53:27</t>
  </si>
  <si>
    <t>4/25/2023 17:34:36</t>
  </si>
  <si>
    <t>2023-04-26</t>
  </si>
  <si>
    <t>4/26/2023 07:02:10</t>
  </si>
  <si>
    <t>4/26/2023 06:36:36</t>
  </si>
  <si>
    <t>4/18/2023 06:52:48</t>
  </si>
  <si>
    <t>4/26/2023 14:30:25</t>
  </si>
  <si>
    <t>4/26/2023 16:43:46</t>
  </si>
  <si>
    <t>2023-04-27</t>
  </si>
  <si>
    <t>4/27/2023 05:26:31</t>
  </si>
  <si>
    <t>4/27/2023 07:00:34</t>
  </si>
  <si>
    <t>4/18/2023 07:01:34</t>
  </si>
  <si>
    <t>4/18/2023 07:03:02</t>
  </si>
  <si>
    <t>2023-04-28</t>
  </si>
  <si>
    <t>4/28/2023 06:43:28</t>
  </si>
  <si>
    <t>4/28/2023 06:59:39</t>
  </si>
  <si>
    <t>4/28/2023 13:08:29</t>
  </si>
  <si>
    <t>2023-05-01</t>
  </si>
  <si>
    <t>5/1/2023 07:29:06</t>
  </si>
  <si>
    <t>5/1/2023 14:02:26</t>
  </si>
  <si>
    <t>5/1/2023 16:07:57</t>
  </si>
  <si>
    <t>5/1/2023 22:54:32</t>
  </si>
  <si>
    <t>2023-05-02</t>
  </si>
  <si>
    <t>5/2/2023 07:04:04</t>
  </si>
  <si>
    <t>2023-05-03</t>
  </si>
  <si>
    <t>5/3/2023 06:20:52</t>
  </si>
  <si>
    <t>5/3/2023 06:43:39</t>
  </si>
  <si>
    <t>5/3/2023 13:31:01</t>
  </si>
  <si>
    <t>5/3/2023 14:20:44</t>
  </si>
  <si>
    <t>5/3/2023 15:26:08</t>
  </si>
  <si>
    <t>5/3/2023 19:13:55</t>
  </si>
  <si>
    <t>2023-05-04</t>
  </si>
  <si>
    <t>5/4/2023 05:56:52</t>
  </si>
  <si>
    <t>5/4/2023 06:43:26</t>
  </si>
  <si>
    <t>5/4/2023 10:51:38</t>
  </si>
  <si>
    <t>5/4/2023 12:48:35</t>
  </si>
  <si>
    <t>2023-05-05</t>
  </si>
  <si>
    <t>5/5/2023 07:01:24</t>
  </si>
  <si>
    <t>2023-05-08</t>
  </si>
  <si>
    <t>5/8/2023 07:01:15</t>
  </si>
  <si>
    <t>2023-05-09</t>
  </si>
  <si>
    <t>5/9/2023 04:17:00</t>
  </si>
  <si>
    <t>5/9/2023 07:05:08</t>
  </si>
  <si>
    <t>2023-05-10</t>
  </si>
  <si>
    <t>5/10/2023 23:06:44</t>
  </si>
  <si>
    <t>2023-05-11</t>
  </si>
  <si>
    <t>5/11/2023 06:42:12</t>
  </si>
  <si>
    <t>5/11/2023 07:05:32</t>
  </si>
  <si>
    <t>5/11/2023 10:02:41</t>
  </si>
  <si>
    <t>5/11/2023 22:02:48</t>
  </si>
  <si>
    <t>2023-05-12</t>
  </si>
  <si>
    <t>5/12/2023 06:59:25</t>
  </si>
  <si>
    <t>2023-05-15</t>
  </si>
  <si>
    <t>5/15/2023 09:55:28</t>
  </si>
  <si>
    <t>5/15/2023 17:27:53</t>
  </si>
  <si>
    <t>2023-05-16</t>
  </si>
  <si>
    <t>5/16/2023 07:08:04</t>
  </si>
  <si>
    <t>5/16/2023 12:18:40</t>
  </si>
  <si>
    <t>5/16/2023 23:26:01</t>
  </si>
  <si>
    <t>2023-05-17</t>
  </si>
  <si>
    <t>5/17/2023 07:00:56</t>
  </si>
  <si>
    <t>5/17/2023 15:23:43</t>
  </si>
  <si>
    <t>2023-05-18</t>
  </si>
  <si>
    <t>5/18/2023 05:11:41</t>
  </si>
  <si>
    <t>5/18/2023 07:03:15</t>
  </si>
  <si>
    <t>5/10/2023 05:58:39</t>
  </si>
  <si>
    <t>5/18/2023 16:46:06</t>
  </si>
  <si>
    <t>2023-05-19</t>
  </si>
  <si>
    <t>5/19/2023 06:59:45</t>
  </si>
  <si>
    <t>2023-05-23</t>
  </si>
  <si>
    <t>5/23/2023 06:58:06</t>
  </si>
  <si>
    <t>5/23/2023 07:22:36</t>
  </si>
  <si>
    <t>5/15/2023 21:58:07</t>
  </si>
  <si>
    <t>2023-05-24</t>
  </si>
  <si>
    <t>5/24/2023 07:05:37</t>
  </si>
  <si>
    <t>5/24/2023 22:57:09</t>
  </si>
  <si>
    <t>2023-05-25</t>
  </si>
  <si>
    <t>5/25/2023 07:01:09</t>
  </si>
  <si>
    <t>2023-05-30</t>
  </si>
  <si>
    <t>5/30/2023 07:02:02</t>
  </si>
  <si>
    <t>5/30/2023 07:16:13</t>
  </si>
  <si>
    <t>2023-05-31</t>
  </si>
  <si>
    <t>5/31/2023 06:28:23</t>
  </si>
  <si>
    <t>5/31/2023 06:36:11</t>
  </si>
  <si>
    <t>5/31/2023 06:36:25</t>
  </si>
  <si>
    <t>5/31/2023 07:05:16</t>
  </si>
  <si>
    <t>5/31/2023 14:32:09</t>
  </si>
  <si>
    <t>5/31/2023 23:13:30</t>
  </si>
  <si>
    <t>2023-06-01</t>
  </si>
  <si>
    <t>6/1/2023 07:00:44</t>
  </si>
  <si>
    <t>2023-06-02</t>
  </si>
  <si>
    <t>6/2/2023 07:02:41</t>
  </si>
  <si>
    <t>2023-06-03</t>
  </si>
  <si>
    <t>6/3/2023 06:42:50</t>
  </si>
  <si>
    <t>2023-06-05</t>
  </si>
  <si>
    <t>6/5/2023 07:09:51</t>
  </si>
  <si>
    <t>6/5/2023 07:25:49</t>
  </si>
  <si>
    <t>2023-06-06</t>
  </si>
  <si>
    <t>6/6/2023 05:15:03</t>
  </si>
  <si>
    <t>6/6/2023 06:27:23</t>
  </si>
  <si>
    <t>6/6/2023 06:40:11</t>
  </si>
  <si>
    <t>6/6/2023 15:28:50</t>
  </si>
  <si>
    <t>2023-06-07</t>
  </si>
  <si>
    <t>6/7/2023 06:54:50</t>
  </si>
  <si>
    <t>6/7/2023 06:43:46</t>
  </si>
  <si>
    <t>6/7/2023 15:18:39</t>
  </si>
  <si>
    <t>2023-06-08</t>
  </si>
  <si>
    <t>6/8/2023 07:10:54</t>
  </si>
  <si>
    <t>2023-06-09</t>
  </si>
  <si>
    <t>6/9/2023 04:12:33</t>
  </si>
  <si>
    <t>6/9/2023 06:41:48</t>
  </si>
  <si>
    <t>6/9/2023 07:04:26</t>
  </si>
  <si>
    <t>2023-06-12</t>
  </si>
  <si>
    <t>6/12/2023 07:02:27</t>
  </si>
  <si>
    <t>2023-06-13</t>
  </si>
  <si>
    <t>6/13/2023 07:08:34</t>
  </si>
  <si>
    <t>2023-06-14</t>
  </si>
  <si>
    <t>6/13/2023 13:49:21</t>
  </si>
  <si>
    <t>6/14/2023 07:04:52</t>
  </si>
  <si>
    <t>6/14/2023 07:13:57</t>
  </si>
  <si>
    <t>2023-06-15</t>
  </si>
  <si>
    <t>6/15/2023 07:04:54</t>
  </si>
  <si>
    <t>2023-06-16</t>
  </si>
  <si>
    <t>6/13/2023 16:34:48</t>
  </si>
  <si>
    <t>6/15/2023 07:10:34</t>
  </si>
  <si>
    <t>6/16/2023 07:07:55</t>
  </si>
  <si>
    <t>2023-06-19</t>
  </si>
  <si>
    <t>6/19/2023 07:01:05</t>
  </si>
  <si>
    <t>2023-06-20</t>
  </si>
  <si>
    <t>6/20/2023 06:59:57</t>
  </si>
  <si>
    <t>2023-06-21</t>
  </si>
  <si>
    <t>6/21/2023 06:26:07</t>
  </si>
  <si>
    <t>6/21/2023 07:06:44</t>
  </si>
  <si>
    <t>6/21/2023 07:14:10</t>
  </si>
  <si>
    <t>6/21/2023 07:16:00</t>
  </si>
  <si>
    <t>6/21/2023 16:07:31</t>
  </si>
  <si>
    <t>2023-06-22</t>
  </si>
  <si>
    <t>6/22/2023 07:04:51</t>
  </si>
  <si>
    <t>6/22/2023 07:11:48</t>
  </si>
  <si>
    <t>6/19/2023 07:11:31</t>
  </si>
  <si>
    <t>2023-06-23</t>
  </si>
  <si>
    <t>6/23/2023 07:06:13</t>
  </si>
  <si>
    <t>6/23/2023 07:14:40</t>
  </si>
  <si>
    <t>2023-06-26</t>
  </si>
  <si>
    <t>6/26/2023 07:35:48</t>
  </si>
  <si>
    <t>2023-07-17</t>
  </si>
  <si>
    <t>2023-07-18</t>
  </si>
  <si>
    <t>7/18/2023 15:00:39</t>
  </si>
  <si>
    <t>7/17/2023 07:05:12</t>
  </si>
  <si>
    <t>2023-07-19</t>
  </si>
  <si>
    <t>7/19/2023 06:19:02</t>
  </si>
  <si>
    <t>7/19/2023 06:25:59</t>
  </si>
  <si>
    <t>7/19/2023 06:28:33</t>
  </si>
  <si>
    <t>7/19/2023 07:57:56</t>
  </si>
  <si>
    <t>7/17/2023 11:00:00</t>
  </si>
  <si>
    <t>7/19/2023 11:07:44</t>
  </si>
  <si>
    <t>7/19/2023 11:24:13</t>
  </si>
  <si>
    <t>7/19/2023 11:51:02</t>
  </si>
  <si>
    <t>2023-07-20</t>
  </si>
  <si>
    <t>7/20/2023 06:55:30</t>
  </si>
  <si>
    <t>6/26/2023 16:19:46</t>
  </si>
  <si>
    <t>7/20/2023 14:10:53</t>
  </si>
  <si>
    <t>7/20/2023 14:14:05</t>
  </si>
  <si>
    <t>7/18/2023 06:09:20</t>
  </si>
  <si>
    <t>2023-07-21</t>
  </si>
  <si>
    <t>7/21/2023 07:01:47</t>
  </si>
  <si>
    <t>7/21/2023 10:05:08</t>
  </si>
  <si>
    <t>7/18/2023 09:52:41</t>
  </si>
  <si>
    <t>2023-07-25</t>
  </si>
  <si>
    <t>7/25/2023 07:02:55</t>
  </si>
  <si>
    <t>7/25/2023 07:14:18</t>
  </si>
  <si>
    <t>7/25/2023 15:15:03</t>
  </si>
  <si>
    <t>7/25/2023 15:16:35</t>
  </si>
  <si>
    <t>7/18/2023 11:06:12</t>
  </si>
  <si>
    <t>2023-07-26</t>
  </si>
  <si>
    <t>7/26/2023 06:53:31</t>
  </si>
  <si>
    <t>2023-07-27</t>
  </si>
  <si>
    <t>7/27/2023 07:03:07</t>
  </si>
  <si>
    <t>7/27/2023 06:25:14</t>
  </si>
  <si>
    <t>7/27/2023 19:45:45</t>
  </si>
  <si>
    <t>2023-07-31</t>
  </si>
  <si>
    <t>7/31/2023 07:10:25</t>
  </si>
  <si>
    <t>2023-08-01</t>
  </si>
  <si>
    <t>8/1/2023 07:03:58</t>
  </si>
  <si>
    <t>2023-08-02</t>
  </si>
  <si>
    <t>8/2/2023 06:35:38</t>
  </si>
  <si>
    <t>8/2/2023 07:08:48</t>
  </si>
  <si>
    <t>8/2/2023 13:49:46</t>
  </si>
  <si>
    <t>8/2/2023 22:04:52</t>
  </si>
  <si>
    <t>2023-08-03</t>
  </si>
  <si>
    <t>8/3/2023 07:06:37</t>
  </si>
  <si>
    <t>2023-08-05</t>
  </si>
  <si>
    <t>8/5/2023 07:40:53</t>
  </si>
  <si>
    <t>2023-08-07</t>
  </si>
  <si>
    <t>8/7/2023 14:40:46</t>
  </si>
  <si>
    <t>2023-08-08</t>
  </si>
  <si>
    <t>8/8/2023 07:01:24</t>
  </si>
  <si>
    <t>2023-08-09</t>
  </si>
  <si>
    <t>8/9/2023 07:07:29</t>
  </si>
  <si>
    <t>8/9/2023 07:00:01</t>
  </si>
  <si>
    <t>2023-08-10</t>
  </si>
  <si>
    <t>8/10/2023 07:06:34</t>
  </si>
  <si>
    <t>8/10/2023 19:22:09</t>
  </si>
  <si>
    <t>8/9/2023 07:04:57</t>
  </si>
  <si>
    <t>8/9/2023 07:27:56</t>
  </si>
  <si>
    <t>2023-08-11</t>
  </si>
  <si>
    <t>8/11/2023 07:05:29</t>
  </si>
  <si>
    <t>8/7/2023 07:15:53</t>
  </si>
  <si>
    <t>2023-08-14</t>
  </si>
  <si>
    <t>8/14/2023 07:01:10</t>
  </si>
  <si>
    <t>8/14/2023 07:02:34</t>
  </si>
  <si>
    <t>8/14/2023 14:42:43</t>
  </si>
  <si>
    <t>8/14/2023 14:54:35</t>
  </si>
  <si>
    <t>2023-08-15</t>
  </si>
  <si>
    <t>8/15/2023 16:17:29</t>
  </si>
  <si>
    <t>2023-08-16</t>
  </si>
  <si>
    <t>8/16/2023 07:01:41</t>
  </si>
  <si>
    <t>8/16/2023 14:34:24</t>
  </si>
  <si>
    <t>8/16/2023 14:41:09</t>
  </si>
  <si>
    <t>8/16/2023 21:09:43</t>
  </si>
  <si>
    <t>2023-08-17</t>
  </si>
  <si>
    <t>8/9/2023 14:48:35</t>
  </si>
  <si>
    <t>8/17/2023 06:54:29</t>
  </si>
  <si>
    <t>8/17/2023 07:05:38</t>
  </si>
  <si>
    <t>8/17/2023 09:45:25</t>
  </si>
  <si>
    <t>8/17/2023 14:35:48</t>
  </si>
  <si>
    <t>2023-08-18</t>
  </si>
  <si>
    <t>8/18/2023 06:56:10</t>
  </si>
  <si>
    <t>8/15/2023 06:56:33</t>
  </si>
  <si>
    <t>2023-08-21</t>
  </si>
  <si>
    <t>2023-08-22</t>
  </si>
  <si>
    <t>8/22/2023 15:42:06</t>
  </si>
  <si>
    <t>8/21/2023 08:20:58</t>
  </si>
  <si>
    <t>8/22/2023 16:46:14</t>
  </si>
  <si>
    <t>8/22/2023 20:04:29</t>
  </si>
  <si>
    <t>2023-08-23</t>
  </si>
  <si>
    <t>8/23/2023 06:28:34</t>
  </si>
  <si>
    <t>8/23/2023 16:18:46</t>
  </si>
  <si>
    <t>8/23/2023 16:34:31</t>
  </si>
  <si>
    <t>2023-08-24</t>
  </si>
  <si>
    <t>8/24/2023 07:00:40</t>
  </si>
  <si>
    <t>8/24/2023 07:02:03</t>
  </si>
  <si>
    <t>8/24/2023 14:23:42</t>
  </si>
  <si>
    <t>2023-08-25</t>
  </si>
  <si>
    <t>8/25/2023 06:53:26</t>
  </si>
  <si>
    <t>2023-08-28</t>
  </si>
  <si>
    <t>8/28/2023 07:16:56</t>
  </si>
  <si>
    <t>8/28/2023 07:40:07</t>
  </si>
  <si>
    <t>8/21/2023 23:36:42</t>
  </si>
  <si>
    <t>2023-08-29</t>
  </si>
  <si>
    <t>8/29/2023 05:29:54</t>
  </si>
  <si>
    <t>8/29/2023 13:50:52</t>
  </si>
  <si>
    <t>2023-08-30</t>
  </si>
  <si>
    <t>8/30/2023 06:56:30</t>
  </si>
  <si>
    <t>8/30/2023 09:19:31</t>
  </si>
  <si>
    <t>8/21/2023 19:13:28</t>
  </si>
  <si>
    <t>8/30/2023 12:11:46</t>
  </si>
  <si>
    <t>8/30/2023 16:04:39</t>
  </si>
  <si>
    <t>2023-08-31</t>
  </si>
  <si>
    <t>8/31/2023 07:02:39</t>
  </si>
  <si>
    <t>8/29/2023 19:21:53</t>
  </si>
  <si>
    <t>8/31/2023 12:20:14</t>
  </si>
  <si>
    <t>8/31/2023 15:23:18</t>
  </si>
  <si>
    <t>8/31/2023 16:28:08</t>
  </si>
  <si>
    <t>8/31/2023 16:34:08</t>
  </si>
  <si>
    <t>8/31/2023 17:00:15</t>
  </si>
  <si>
    <t>2023-09-01</t>
  </si>
  <si>
    <t>9/1/2023 07:01:11</t>
  </si>
  <si>
    <t>2023-09-02</t>
  </si>
  <si>
    <t>9/2/2023 12:20:23</t>
  </si>
  <si>
    <t>2023-09-04</t>
  </si>
  <si>
    <t>9/4/2023 09:27:01</t>
  </si>
  <si>
    <t>8/22/2023 06:51:42</t>
  </si>
  <si>
    <t>8/22/2023 07:08:03</t>
  </si>
  <si>
    <t>9/2/2023 07:31:38</t>
  </si>
  <si>
    <t>9/4/2023 07:52:29</t>
  </si>
  <si>
    <t>2023-09-05</t>
  </si>
  <si>
    <t>9/5/2023 07:06:59</t>
  </si>
  <si>
    <t>9/5/2023 12:00:49</t>
  </si>
  <si>
    <t>9/5/2023 13:29:12</t>
  </si>
  <si>
    <t>9/5/2023 13:43:33</t>
  </si>
  <si>
    <t>2023-09-06</t>
  </si>
  <si>
    <t>9/6/2023 05:14:03</t>
  </si>
  <si>
    <t>9/6/2023 06:59:15</t>
  </si>
  <si>
    <t>9/6/2023 07:09:02</t>
  </si>
  <si>
    <t>9/6/2023 11:21:01</t>
  </si>
  <si>
    <t>9/6/2023 17:21:05</t>
  </si>
  <si>
    <t>2023-09-07</t>
  </si>
  <si>
    <t>9/7/2023 06:56:30</t>
  </si>
  <si>
    <t>9/7/2023 07:00:57</t>
  </si>
  <si>
    <t>9/7/2023 10:15:31</t>
  </si>
  <si>
    <t>9/7/2023 10:58:41</t>
  </si>
  <si>
    <t>9/7/2023 13:19:29</t>
  </si>
  <si>
    <t>2023-09-08</t>
  </si>
  <si>
    <t>9/8/2023 05:01:23</t>
  </si>
  <si>
    <t>9/8/2023 06:52:52</t>
  </si>
  <si>
    <t>2023-09-13</t>
  </si>
  <si>
    <t>9/13/2023 07:03:08</t>
  </si>
  <si>
    <t>9/13/2023 06:57:44</t>
  </si>
  <si>
    <t>2023-09-14</t>
  </si>
  <si>
    <t>9/14/2023 06:12:49</t>
  </si>
  <si>
    <t>9/14/2023 07:00:57</t>
  </si>
  <si>
    <t>9/14/2023 07:00:51</t>
  </si>
  <si>
    <t>9/14/2023 15:57:04</t>
  </si>
  <si>
    <t>9/14/2023 17:14:55</t>
  </si>
  <si>
    <t>9/13/2023 15:53:07</t>
  </si>
  <si>
    <t>2023-09-18</t>
  </si>
  <si>
    <t>9/18/2023 11:47:16</t>
  </si>
  <si>
    <t>2023-09-19</t>
  </si>
  <si>
    <t>9/19/2023 17:57:06</t>
  </si>
  <si>
    <t>9/19/2023 22:50:40</t>
  </si>
  <si>
    <t>2023-09-20</t>
  </si>
  <si>
    <t>9/20/2023 07:01:54</t>
  </si>
  <si>
    <t>9/20/2023 07:14:19</t>
  </si>
  <si>
    <t>9/20/2023 11:24:39</t>
  </si>
  <si>
    <t>9/18/2023 07:01:32</t>
  </si>
  <si>
    <t>9/20/2023 17:00:16</t>
  </si>
  <si>
    <t>9/20/2023 22:55:06</t>
  </si>
  <si>
    <t>2023-09-21</t>
  </si>
  <si>
    <t>9/18/2023 17:51:23</t>
  </si>
  <si>
    <t>9/21/2023 06:59:51</t>
  </si>
  <si>
    <t>9/21/2023 08:40:08</t>
  </si>
  <si>
    <t>9/21/2023 13:49:50</t>
  </si>
  <si>
    <t>2023-09-22</t>
  </si>
  <si>
    <t>9/22/2023 06:54:42</t>
  </si>
  <si>
    <t>9/19/2023 04:46:00</t>
  </si>
  <si>
    <t>2023-09-23</t>
  </si>
  <si>
    <t>9/23/2023 07:01:49</t>
  </si>
  <si>
    <t>2023-09-25</t>
  </si>
  <si>
    <t>9/25/2023 07:08:06</t>
  </si>
  <si>
    <t>9/25/2023 08:11:27</t>
  </si>
  <si>
    <t>9/25/2023 12:46:43</t>
  </si>
  <si>
    <t>9/25/2023 12:49:07</t>
  </si>
  <si>
    <t>9/25/2023 12:49:08</t>
  </si>
  <si>
    <t>9/25/2023 13:01:20</t>
  </si>
  <si>
    <t>9/19/2023 06:58:12</t>
  </si>
  <si>
    <t>9/25/2023 15:20:28</t>
  </si>
  <si>
    <t>9/25/2023 15:20:57</t>
  </si>
  <si>
    <t>2023-09-26</t>
  </si>
  <si>
    <t>2023-09-27</t>
  </si>
  <si>
    <t>9/27/2023 06:56:08</t>
  </si>
  <si>
    <t>9/27/2023 11:26:51</t>
  </si>
  <si>
    <t>9/27/2023 13:45:02</t>
  </si>
  <si>
    <t>9/26/2023 10:13:59</t>
  </si>
  <si>
    <t>9/27/2023 17:18:31</t>
  </si>
  <si>
    <t>9/27/2023 19:05:05</t>
  </si>
  <si>
    <t>9/27/2023 23:32:03</t>
  </si>
  <si>
    <t>9/27/2023 23:32:39</t>
  </si>
  <si>
    <t>2023-09-28</t>
  </si>
  <si>
    <t>9/28/2023 07:05:59</t>
  </si>
  <si>
    <t>9/26/2023 06:59:56</t>
  </si>
  <si>
    <t>9/28/2023 15:23:30</t>
  </si>
  <si>
    <t>9/28/2023 15:23:55</t>
  </si>
  <si>
    <t>9/28/2023 14:50:00</t>
  </si>
  <si>
    <t>2023-09-29</t>
  </si>
  <si>
    <t>9/29/2023 06:59:31</t>
  </si>
  <si>
    <t>9/29/2023 08:36:16</t>
  </si>
  <si>
    <t>2023-09-30</t>
  </si>
  <si>
    <t>9/30/2023 07:06:53</t>
  </si>
  <si>
    <t>9/30/2023 10:24:23</t>
  </si>
  <si>
    <t>9/26/2023 14:04:43</t>
  </si>
  <si>
    <t>9/26/2023 10:19:46</t>
  </si>
  <si>
    <t>2023-10-02</t>
  </si>
  <si>
    <t>10/2/2023 06:26:42</t>
  </si>
  <si>
    <t>10/2/2023 12:02:00</t>
  </si>
  <si>
    <t>2023-10-03</t>
  </si>
  <si>
    <t>10/3/2023 11:19:22</t>
  </si>
  <si>
    <t>10/3/2023 14:18:05</t>
  </si>
  <si>
    <t>10/3/2023 14:28:01</t>
  </si>
  <si>
    <t>9/26/2023 17:52:36</t>
  </si>
  <si>
    <t>10/3/2023 07:00:45</t>
  </si>
  <si>
    <t>10/3/2023 22:58:31</t>
  </si>
  <si>
    <t>2023-10-04</t>
  </si>
  <si>
    <t>10/4/2023 06:54:50</t>
  </si>
  <si>
    <t>10/4/2023 09:54:18</t>
  </si>
  <si>
    <t>LAWRENCE - SW2 PACK</t>
  </si>
  <si>
    <t>10/4/2023 08:38:39</t>
  </si>
  <si>
    <t>10/4/2023 16:14:05</t>
  </si>
  <si>
    <t>10/4/2023 19:57:23</t>
  </si>
  <si>
    <t>2023-10-05</t>
  </si>
  <si>
    <t>10/5/2023 07:03:07</t>
  </si>
  <si>
    <t>2023-10-06</t>
  </si>
  <si>
    <t>10/6/2023 06:58:20</t>
  </si>
  <si>
    <t>10/6/2023 08:01:04</t>
  </si>
  <si>
    <t>10/5/2023 12:29:04</t>
  </si>
  <si>
    <t>2023-10-07</t>
  </si>
  <si>
    <t>10/7/2023 11:57:48</t>
  </si>
  <si>
    <t>2023-10-09</t>
  </si>
  <si>
    <t>10/9/2023 07:04:54</t>
  </si>
  <si>
    <t>10/9/2023 08:21:43</t>
  </si>
  <si>
    <t>10/9/2023 08:25:09</t>
  </si>
  <si>
    <t>10/9/2023 11:29:47</t>
  </si>
  <si>
    <t>10/9/2023 16:04:19</t>
  </si>
  <si>
    <t>10/9/2023 16:14:49</t>
  </si>
  <si>
    <t>10/9/2023 16:26:57</t>
  </si>
  <si>
    <t>10/9/2023 21:29:25</t>
  </si>
  <si>
    <t>10/9/2023 21:39:04</t>
  </si>
  <si>
    <t>10/9/2023 21:39:33</t>
  </si>
  <si>
    <t>2023-10-10</t>
  </si>
  <si>
    <t>10/10/2023 09:58:43</t>
  </si>
  <si>
    <t>10/10/2023 20:54:47</t>
  </si>
  <si>
    <t>10/5/2023 19:04:13</t>
  </si>
  <si>
    <t>10/10/2023 18:46:57</t>
  </si>
  <si>
    <t>10/10/2023 23:26:20</t>
  </si>
  <si>
    <t>2023-10-11</t>
  </si>
  <si>
    <t>10/11/2023 07:02:12</t>
  </si>
  <si>
    <t>10/10/2023 14:53:50</t>
  </si>
  <si>
    <t>10/10/2023 15:38:47</t>
  </si>
  <si>
    <t>10/10/2023 14:43:46</t>
  </si>
  <si>
    <t>10/11/2023 07:28:27</t>
  </si>
  <si>
    <t>10/11/2023 17:36:05</t>
  </si>
  <si>
    <t>10/11/2023 20:21:00</t>
  </si>
  <si>
    <t>2023-10-12</t>
  </si>
  <si>
    <t>10/12/2023 04:53:24</t>
  </si>
  <si>
    <t>10/12/2023 07:11:07</t>
  </si>
  <si>
    <t>10/12/2023 07:14:40</t>
  </si>
  <si>
    <t>10/11/2023 09:22:01</t>
  </si>
  <si>
    <t>2023-10-13</t>
  </si>
  <si>
    <t>10/13/2023 08:11:11</t>
  </si>
  <si>
    <t>2023-10-14</t>
  </si>
  <si>
    <t>2023-10-17</t>
  </si>
  <si>
    <t>10/17/2023 06:56:45</t>
  </si>
  <si>
    <t>LAWRENCE BABBCO PACKAGING</t>
  </si>
  <si>
    <t>10/17/2023 07:01:06</t>
  </si>
  <si>
    <t>10/17/2023 07:59:31</t>
  </si>
  <si>
    <t>2023-10-16</t>
  </si>
  <si>
    <t>10/17/2023 10:01:51</t>
  </si>
  <si>
    <t>10/17/2023 14:45:39</t>
  </si>
  <si>
    <t>10/17/2023 17:51:29</t>
  </si>
  <si>
    <t>10/17/2023 22:56:42</t>
  </si>
  <si>
    <t>10/14/2023 06:51:38</t>
  </si>
  <si>
    <t>2023-10-18</t>
  </si>
  <si>
    <t>10/18/2023 07:27:21</t>
  </si>
  <si>
    <t>10/18/2023 14:51:46</t>
  </si>
  <si>
    <t>2023-10-19</t>
  </si>
  <si>
    <t>10/19/2023 08:03:55</t>
  </si>
  <si>
    <t>10/16/2023 07:00:12</t>
  </si>
  <si>
    <t>10/19/2023 06:59:47</t>
  </si>
  <si>
    <t>10/19/2023 21:14:16</t>
  </si>
  <si>
    <t>10/18/2023 11:09:40</t>
  </si>
  <si>
    <t>10/18/2023 06:50:05</t>
  </si>
  <si>
    <t>10/19/2023 07:49:06</t>
  </si>
  <si>
    <t>2023-10-20</t>
  </si>
  <si>
    <t>10/20/2023 06:58:16</t>
  </si>
  <si>
    <t>10/14/2023 12:08:20</t>
  </si>
  <si>
    <t>10/18/2023 12:27:21</t>
  </si>
  <si>
    <t>10/18/2023 06:49:09</t>
  </si>
  <si>
    <t>2023-10-21</t>
  </si>
  <si>
    <t>10/21/2023 07:03:42</t>
  </si>
  <si>
    <t>10/21/2023 10:29:34</t>
  </si>
  <si>
    <t>2023-10-23</t>
  </si>
  <si>
    <t>10/23/2023 07:01:35</t>
  </si>
  <si>
    <t>10/23/2023 07:04:37</t>
  </si>
  <si>
    <t>10/23/2023 07:31:08</t>
  </si>
  <si>
    <t>10/23/2023 09:01:28</t>
  </si>
  <si>
    <t>10/16/2023 14:25:59</t>
  </si>
  <si>
    <t>10/23/2023 20:00:46</t>
  </si>
  <si>
    <t>2023-10-24</t>
  </si>
  <si>
    <t>10/24/2023 07:01:04</t>
  </si>
  <si>
    <t>10/24/2023 10:35:08</t>
  </si>
  <si>
    <t>10/18/2023 19:47:16</t>
  </si>
  <si>
    <t>10/24/2023 14:14:30</t>
  </si>
  <si>
    <t>10/24/2023 17:11:29</t>
  </si>
  <si>
    <t>10/24/2023 19:40:27</t>
  </si>
  <si>
    <t>10/24/2023 20:19:42</t>
  </si>
  <si>
    <t>10/24/2023 22:57:22</t>
  </si>
  <si>
    <t>2023-10-25</t>
  </si>
  <si>
    <t>10/16/2023 10:57:41</t>
  </si>
  <si>
    <t>10/25/2023 07:42:46</t>
  </si>
  <si>
    <t>10/25/2023 09:20:57</t>
  </si>
  <si>
    <t>10/25/2023 07:02:29</t>
  </si>
  <si>
    <t>2023-10-26</t>
  </si>
  <si>
    <t>10/26/2023 06:58:21</t>
  </si>
  <si>
    <t>10/26/2023 07:07:42</t>
  </si>
  <si>
    <t>10/26/2023 12:16:11</t>
  </si>
  <si>
    <t>10/26/2023 13:25:42</t>
  </si>
  <si>
    <t>10/26/2023 13:27:46</t>
  </si>
  <si>
    <t>10/25/2023 07:18:45</t>
  </si>
  <si>
    <t>10/26/2023 17:26:20</t>
  </si>
  <si>
    <t>10/26/2023 17:40:38</t>
  </si>
  <si>
    <t>10/26/2023 19:01:00</t>
  </si>
  <si>
    <t>10/26/2023 19:17:04</t>
  </si>
  <si>
    <t>2023-10-27</t>
  </si>
  <si>
    <t>10/27/2023 06:51:46</t>
  </si>
  <si>
    <t>10/27/2023 07:14:35</t>
  </si>
  <si>
    <t>10/27/2023 07:16:34</t>
  </si>
  <si>
    <t>10/27/2023 09:10:25</t>
  </si>
  <si>
    <t>10/27/2023 15:21:17</t>
  </si>
  <si>
    <t>10/27/2023 15:43:18</t>
  </si>
  <si>
    <t>10/25/2023 11:14:31</t>
  </si>
  <si>
    <t>10/25/2023 12:40:18</t>
  </si>
  <si>
    <t>2023-10-28</t>
  </si>
  <si>
    <t>10/28/2023 07:01:47</t>
  </si>
  <si>
    <t>2023-10-30</t>
  </si>
  <si>
    <t>10/30/2023 23:06:03</t>
  </si>
  <si>
    <t>2023-10-31</t>
  </si>
  <si>
    <t>10/28/2023 07:09:53</t>
  </si>
  <si>
    <t>10/28/2023 07:06:42</t>
  </si>
  <si>
    <t>10/31/2023 07:01:54</t>
  </si>
  <si>
    <t>10/31/2023 07:24:28</t>
  </si>
  <si>
    <t>10/31/2023 09:33:08</t>
  </si>
  <si>
    <t>10/31/2023 12:18:05</t>
  </si>
  <si>
    <t>10/31/2023 12:55:20</t>
  </si>
  <si>
    <t>10/31/2023 15:15:24</t>
  </si>
  <si>
    <t>10/31/2023 18:40:46</t>
  </si>
  <si>
    <t>10/31/2023 21:22:41</t>
  </si>
  <si>
    <t>10/25/2023 13:11:09</t>
  </si>
  <si>
    <t>2023-11-01</t>
  </si>
  <si>
    <t>10/25/2023 15:08:30</t>
  </si>
  <si>
    <t>11/1/2023 06:48:56</t>
  </si>
  <si>
    <t>11/1/2023 07:01:41</t>
  </si>
  <si>
    <t>11/1/2023 07:04:03</t>
  </si>
  <si>
    <t>11/1/2023 07:29:57</t>
  </si>
  <si>
    <t>11/1/2023 07:32:49</t>
  </si>
  <si>
    <t>10/25/2023 16:07:29</t>
  </si>
  <si>
    <t>10/30/2023 07:06:31</t>
  </si>
  <si>
    <t>11/1/2023 19:15:43</t>
  </si>
  <si>
    <t>11/1/2023 19:34:24</t>
  </si>
  <si>
    <t>11/1/2023 22:30:46</t>
  </si>
  <si>
    <t>11/1/2023 23:13:10</t>
  </si>
  <si>
    <t>2023-11-02</t>
  </si>
  <si>
    <t>10/30/2023 07:15:01</t>
  </si>
  <si>
    <t>11/2/2023 07:03:10</t>
  </si>
  <si>
    <t>11/2/2023 07:15:28</t>
  </si>
  <si>
    <t>11/2/2023 07:17:51</t>
  </si>
  <si>
    <t>11/2/2023 08:18:55</t>
  </si>
  <si>
    <t>10/30/2023 08:51:45</t>
  </si>
  <si>
    <t>11/2/2023 10:59:47</t>
  </si>
  <si>
    <t>11/2/2023 11:09:15</t>
  </si>
  <si>
    <t>11/2/2023 15:16:01</t>
  </si>
  <si>
    <t>2023-11-03</t>
  </si>
  <si>
    <t>11/3/2023 07:00:53</t>
  </si>
  <si>
    <t>11/3/2023 07:11:53</t>
  </si>
  <si>
    <t>10/30/2023 16:12:37</t>
  </si>
  <si>
    <t>2023-11-06</t>
  </si>
  <si>
    <t>11/6/2023 06:56:45</t>
  </si>
  <si>
    <t>11/6/2023 07:22:54</t>
  </si>
  <si>
    <t>11/6/2023 07:37:53</t>
  </si>
  <si>
    <t>11/6/2023 15:17:08</t>
  </si>
  <si>
    <t>11/6/2023 16:55:32</t>
  </si>
  <si>
    <t>2023-11-07</t>
  </si>
  <si>
    <t>11/7/2023 07:05:53</t>
  </si>
  <si>
    <t>11/7/2023 07:22:21</t>
  </si>
  <si>
    <t>11/7/2023 07:56:40</t>
  </si>
  <si>
    <t>10/30/2023 21:37:45</t>
  </si>
  <si>
    <t>11/7/2023 12:17:13</t>
  </si>
  <si>
    <t>11/7/2023 12:48:51</t>
  </si>
  <si>
    <t>11/7/2023 16:02:51</t>
  </si>
  <si>
    <t>11/7/2023 17:56:33</t>
  </si>
  <si>
    <t>11/7/2023 20:28:02</t>
  </si>
  <si>
    <t>11/7/2023 23:07:18</t>
  </si>
  <si>
    <t>2023-11-08</t>
  </si>
  <si>
    <t>11/8/2023 07:08:02</t>
  </si>
  <si>
    <t>11/8/2023 09:35:21</t>
  </si>
  <si>
    <t>11/8/2023 13:29:59</t>
  </si>
  <si>
    <t>11/8/2023 14:21:15</t>
  </si>
  <si>
    <t>11/8/2023 17:22:22</t>
  </si>
  <si>
    <t>2023-11-09</t>
  </si>
  <si>
    <t>11/9/2023 07:10:45</t>
  </si>
  <si>
    <t>11/9/2023 11:19:27</t>
  </si>
  <si>
    <t>11/9/2023 09:12:01</t>
  </si>
  <si>
    <t>11/9/2023 13:25:29</t>
  </si>
  <si>
    <t>11/9/2023 14:59:23</t>
  </si>
  <si>
    <t>11/9/2023 17:43:31</t>
  </si>
  <si>
    <t>2023-11-10</t>
  </si>
  <si>
    <t>11/10/2023 06:50:56</t>
  </si>
  <si>
    <t>11/10/2023 07:02:13</t>
  </si>
  <si>
    <t>11/10/2023 07:04:34</t>
  </si>
  <si>
    <t>11/10/2023 07:07:50</t>
  </si>
  <si>
    <t>11/10/2023 14:28:15</t>
  </si>
  <si>
    <t>11/10/2023 14:30:02</t>
  </si>
  <si>
    <t>11/10/2023 14:35:08</t>
  </si>
  <si>
    <t>11/10/2023 14:36:40</t>
  </si>
  <si>
    <t>2023-11-13</t>
  </si>
  <si>
    <t>11/13/2023 06:16:20</t>
  </si>
  <si>
    <t>11/13/2023 07:00:58</t>
  </si>
  <si>
    <t>11/13/2023 07:10:21</t>
  </si>
  <si>
    <t>11/13/2023 07:25:08</t>
  </si>
  <si>
    <t>11/13/2023 07:40:48</t>
  </si>
  <si>
    <t>11/13/2023 10:04:55</t>
  </si>
  <si>
    <t>11/13/2023 10:25:39</t>
  </si>
  <si>
    <t>11/13/2023 13:16:24</t>
  </si>
  <si>
    <t>11/13/2023 14:13:54</t>
  </si>
  <si>
    <t>11/13/2023 17:25:50</t>
  </si>
  <si>
    <t>11/13/2023 18:07:18</t>
  </si>
  <si>
    <t>11/13/2023 23:21:21</t>
  </si>
  <si>
    <t>2023-11-14</t>
  </si>
  <si>
    <t>11/14/2023 07:03:26</t>
  </si>
  <si>
    <t>11/14/2023 11:34:18</t>
  </si>
  <si>
    <t>11/14/2023 23:15:18</t>
  </si>
  <si>
    <t>2023-11-15</t>
  </si>
  <si>
    <t>11/15/2023 07:38:34</t>
  </si>
  <si>
    <t>11/14/2023 12:12:04</t>
  </si>
  <si>
    <t>11/15/2023 07:04:55</t>
  </si>
  <si>
    <t>2023-11-16</t>
  </si>
  <si>
    <t>11/16/2023 07:42:05</t>
  </si>
  <si>
    <t>11/16/2023 07:44:20</t>
  </si>
  <si>
    <t>11/16/2023 07:55:26</t>
  </si>
  <si>
    <t>11/16/2023 07:55:52</t>
  </si>
  <si>
    <t>11/16/2023 08:23:53</t>
  </si>
  <si>
    <t>11/16/2023 08:24:18</t>
  </si>
  <si>
    <t>11/16/2023 09:14:31</t>
  </si>
  <si>
    <t>11/16/2023 09:14:50</t>
  </si>
  <si>
    <t>11/16/2023 09:16:02</t>
  </si>
  <si>
    <t>11/16/2023 09:17:04</t>
  </si>
  <si>
    <t>11/16/2023 09:17:32</t>
  </si>
  <si>
    <t>11/16/2023 10:18:30</t>
  </si>
  <si>
    <t>11/16/2023 11:05:31</t>
  </si>
  <si>
    <t>11/16/2023 11:07:40</t>
  </si>
  <si>
    <t>11/16/2023 12:09:36</t>
  </si>
  <si>
    <t>11/16/2023 12:19:17</t>
  </si>
  <si>
    <t>11/16/2023 12:48:57</t>
  </si>
  <si>
    <t>11/16/2023 12:50:36</t>
  </si>
  <si>
    <t>11/16/2023 12:52:59</t>
  </si>
  <si>
    <t>11/16/2023 12:58:24</t>
  </si>
  <si>
    <t>11/16/2023 12:58:38</t>
  </si>
  <si>
    <t>11/16/2023 12:58:57</t>
  </si>
  <si>
    <t>11/16/2023 12:59:48</t>
  </si>
  <si>
    <t>11/16/2023 13:00:05</t>
  </si>
  <si>
    <t>11/16/2023 13:00:18</t>
  </si>
  <si>
    <t>11/16/2023 13:04:48</t>
  </si>
  <si>
    <t>11/16/2023 13:07:55</t>
  </si>
  <si>
    <t>11/16/2023 13:39:44</t>
  </si>
  <si>
    <t>11/16/2023 13:45:26</t>
  </si>
  <si>
    <t>11/15/2023 08:18:55</t>
  </si>
  <si>
    <t>11/15/2023 08:11:08</t>
  </si>
  <si>
    <t>11/15/2023 13:30:21</t>
  </si>
  <si>
    <t>11/16/2023 15:24:25</t>
  </si>
  <si>
    <t>11/16/2023 15:27:14</t>
  </si>
  <si>
    <t>11/16/2023 15:27:56</t>
  </si>
  <si>
    <t>11/16/2023 15:28:13</t>
  </si>
  <si>
    <t>11/16/2023 15:55:04</t>
  </si>
  <si>
    <t>11/16/2023 18:04:31</t>
  </si>
  <si>
    <t>11/16/2023 20:56:30</t>
  </si>
  <si>
    <t>11/16/2023 22:59:20</t>
  </si>
  <si>
    <t>11/16/2023 23:00:17</t>
  </si>
  <si>
    <t>11/16/2023 23:00:51</t>
  </si>
  <si>
    <t>11/16/2023 23:01:12</t>
  </si>
  <si>
    <t>2023-11-17</t>
  </si>
  <si>
    <t>11/15/2023 08:03:57</t>
  </si>
  <si>
    <t>2023-11-20</t>
  </si>
  <si>
    <t>11/20/2023 12:17:35</t>
  </si>
  <si>
    <t>11/20/2023 12:34:13</t>
  </si>
  <si>
    <t>11/20/2023 13:45:22</t>
  </si>
  <si>
    <t>11/20/2023 15:00:09</t>
  </si>
  <si>
    <t>11/20/2023 15:01:23</t>
  </si>
  <si>
    <t>11/20/2023 07:22:57</t>
  </si>
  <si>
    <t>11/20/2023 20:19:33</t>
  </si>
  <si>
    <t>2023-11-22</t>
  </si>
  <si>
    <t>11/20/2023 07:07:52</t>
  </si>
  <si>
    <t>11/22/2023 07:01:48</t>
  </si>
  <si>
    <t>2023-11-24</t>
  </si>
  <si>
    <t>11/24/2023 07:16:20</t>
  </si>
  <si>
    <t>11/24/2023 08:45:14</t>
  </si>
  <si>
    <t>11/17/2023 07:17:28</t>
  </si>
  <si>
    <t>11/17/2023 10:53:28</t>
  </si>
  <si>
    <t>11/17/2023 11:50:18</t>
  </si>
  <si>
    <t>11/22/2023 08:10:15</t>
  </si>
  <si>
    <t>11/22/2023 09:33:58</t>
  </si>
  <si>
    <t>11/24/2023 15:02:25</t>
  </si>
  <si>
    <t>11/24/2023 15:02:44</t>
  </si>
  <si>
    <t>11/24/2023 16:25:45</t>
  </si>
  <si>
    <t>11/15/2023 19:29:33</t>
  </si>
  <si>
    <t>11/17/2023 12:08:32</t>
  </si>
  <si>
    <t>11/22/2023 09:51:04</t>
  </si>
  <si>
    <t>2023-11-25</t>
  </si>
  <si>
    <t>11/17/2023 07:08:46</t>
  </si>
  <si>
    <t>11/22/2023 16:15:59</t>
  </si>
  <si>
    <t>11/25/2023 07:09:45</t>
  </si>
  <si>
    <t>11/25/2023 09:56:08</t>
  </si>
  <si>
    <t>2023-11-27</t>
  </si>
  <si>
    <t>11/27/2023 06:58:38</t>
  </si>
  <si>
    <t>11/17/2023 16:49:05</t>
  </si>
  <si>
    <t>11/17/2023 15:05:00</t>
  </si>
  <si>
    <t>11/27/2023 07:20:11</t>
  </si>
  <si>
    <t>11/27/2023 08:10:58</t>
  </si>
  <si>
    <t>11/27/2023 09:26:29</t>
  </si>
  <si>
    <t>11/27/2023 12:24:02</t>
  </si>
  <si>
    <t>11/27/2023 13:10:26</t>
  </si>
  <si>
    <t>11/16/2023 06:59:16</t>
  </si>
  <si>
    <t>11/17/2023 15:04:39</t>
  </si>
  <si>
    <t>11/22/2023 19:00:32</t>
  </si>
  <si>
    <t>11/22/2023 16:52:41</t>
  </si>
  <si>
    <t>11/27/2023 13:11:12</t>
  </si>
  <si>
    <t>11/27/2023 17:19:12</t>
  </si>
  <si>
    <t>11/16/2023 07:06:46</t>
  </si>
  <si>
    <t>2023-11-28</t>
  </si>
  <si>
    <t>11/28/2023 07:14:03</t>
  </si>
  <si>
    <t>11/28/2023 11:28:34</t>
  </si>
  <si>
    <t>2023-11-29</t>
  </si>
  <si>
    <t>11/28/2023 12:17:48</t>
  </si>
  <si>
    <t>11/29/2023 07:07:47</t>
  </si>
  <si>
    <t>2023-11-30</t>
  </si>
  <si>
    <t>2023-12-01</t>
  </si>
  <si>
    <t>12/1/2023 07:03:54</t>
  </si>
  <si>
    <t>12/1/2023 07:19:43</t>
  </si>
  <si>
    <t>12/1/2023 08:24:55</t>
  </si>
  <si>
    <t>12/1/2023 09:25:26</t>
  </si>
  <si>
    <t>12/1/2023 09:30:51</t>
  </si>
  <si>
    <t>11/24/2023 07:10:29</t>
  </si>
  <si>
    <t>11/28/2023 14:49:04</t>
  </si>
  <si>
    <t>11/30/2023 08:34:57</t>
  </si>
  <si>
    <t>11/30/2023 08:09:38</t>
  </si>
  <si>
    <t>12/1/2023 09:54:30</t>
  </si>
  <si>
    <t>12/1/2023 10:03:55</t>
  </si>
  <si>
    <t>11/29/2023 07:08:12</t>
  </si>
  <si>
    <t>11/30/2023 08:09:57</t>
  </si>
  <si>
    <t>11/30/2023 08:28:06</t>
  </si>
  <si>
    <t>11/29/2023 18:59:10</t>
  </si>
  <si>
    <t>11/30/2023 11:45:02</t>
  </si>
  <si>
    <t>11/30/2023 12:00:00</t>
  </si>
  <si>
    <t>2023-12-04</t>
  </si>
  <si>
    <t>12/4/2023 09:57:39</t>
  </si>
  <si>
    <t>2023-12-05</t>
  </si>
  <si>
    <t>2023-12-06</t>
  </si>
  <si>
    <t>12/6/2023 06:54:31</t>
  </si>
  <si>
    <t>11/29/2023 14:44:42</t>
  </si>
  <si>
    <t>11/30/2023 07:02:21</t>
  </si>
  <si>
    <t>11/30/2023 15:05:03</t>
  </si>
  <si>
    <t>11/30/2023 15:05:21</t>
  </si>
  <si>
    <t>12/5/2023 11:42:27</t>
  </si>
  <si>
    <t>12/6/2023 07:17:14</t>
  </si>
  <si>
    <t>12/6/2023 07:16:58</t>
  </si>
  <si>
    <t>12/6/2023 12:21:15</t>
  </si>
  <si>
    <t>12/6/2023 13:46:33</t>
  </si>
  <si>
    <t>12/6/2023 14:03:33</t>
  </si>
  <si>
    <t>11/30/2023 15:58:27</t>
  </si>
  <si>
    <t>12/4/2023 07:03:08</t>
  </si>
  <si>
    <t>12/6/2023 15:09:43</t>
  </si>
  <si>
    <t>12/6/2023 19:28:02</t>
  </si>
  <si>
    <t>12/6/2023 22:43:58</t>
  </si>
  <si>
    <t>11/29/2023 13:26:08</t>
  </si>
  <si>
    <t>11/30/2023 07:08:26</t>
  </si>
  <si>
    <t>12/5/2023 13:41:08</t>
  </si>
  <si>
    <t>2023-12-07</t>
  </si>
  <si>
    <t>12/7/2023 07:09:30</t>
  </si>
  <si>
    <t>11/29/2023 13:31:01</t>
  </si>
  <si>
    <t>11/30/2023 16:20:56</t>
  </si>
  <si>
    <t>12/5/2023 07:06:25</t>
  </si>
  <si>
    <t>12/7/2023 07:15:17</t>
  </si>
  <si>
    <t>12/7/2023 11:13:31</t>
  </si>
  <si>
    <t>12/7/2023 12:20:54</t>
  </si>
  <si>
    <t>12/7/2023 12:48:57</t>
  </si>
  <si>
    <t>12/5/2023 07:03:08</t>
  </si>
  <si>
    <t>12/5/2023 15:04:32</t>
  </si>
  <si>
    <t>12/5/2023 15:04:58</t>
  </si>
  <si>
    <t>12/7/2023 07:09:56</t>
  </si>
  <si>
    <t>12/7/2023 13:22:09</t>
  </si>
  <si>
    <t>12/7/2023 14:47:35</t>
  </si>
  <si>
    <t>12/7/2023 15:05:37</t>
  </si>
  <si>
    <t>12/4/2023 07:18:00</t>
  </si>
  <si>
    <t>2023-12-08</t>
  </si>
  <si>
    <t>12/8/2023 07:05:31</t>
  </si>
  <si>
    <t>12/8/2023 09:21:01</t>
  </si>
  <si>
    <t>12/8/2023 10:07:48</t>
  </si>
  <si>
    <t>12/8/2023 10:11:55</t>
  </si>
  <si>
    <t>12/8/2023 10:16:01</t>
  </si>
  <si>
    <t>12/8/2023 12:03:09</t>
  </si>
  <si>
    <t>12/8/2023 12:09:57</t>
  </si>
  <si>
    <t>12/8/2023 15:00:13</t>
  </si>
  <si>
    <t>12/5/2023 19:34:51</t>
  </si>
  <si>
    <t>12/5/2023 19:35:32</t>
  </si>
  <si>
    <t>12/8/2023 08:24:49</t>
  </si>
  <si>
    <t>12/8/2023 08:57:35</t>
  </si>
  <si>
    <t>12/8/2023 09:07:52</t>
  </si>
  <si>
    <t>12/8/2023 15:05:45</t>
  </si>
  <si>
    <t>2023-12-11</t>
  </si>
  <si>
    <t>12/11/2023 07:05:43</t>
  </si>
  <si>
    <t>12/11/2023 07:07:23</t>
  </si>
  <si>
    <t>12/11/2023 08:26:03</t>
  </si>
  <si>
    <t>12/4/2023 15:17:40</t>
  </si>
  <si>
    <t>12/11/2023 14:17:26</t>
  </si>
  <si>
    <t>12/11/2023 15:02:42</t>
  </si>
  <si>
    <t>12/11/2023 15:03:20</t>
  </si>
  <si>
    <t>12/11/2023 20:30:38</t>
  </si>
  <si>
    <t>2023-12-12</t>
  </si>
  <si>
    <t>12/12/2023 06:51:56</t>
  </si>
  <si>
    <t>12/12/2023 12:03:29</t>
  </si>
  <si>
    <t>12/12/2023 12:11:35</t>
  </si>
  <si>
    <t>12/12/2023 07:11:27</t>
  </si>
  <si>
    <t>12/12/2023 07:18:31</t>
  </si>
  <si>
    <t>12/12/2023 13:01:04</t>
  </si>
  <si>
    <t>12/12/2023 20:52:52</t>
  </si>
  <si>
    <t>2023-12-13</t>
  </si>
  <si>
    <t>12/13/2023 07:03:17</t>
  </si>
  <si>
    <t>12/13/2023 07:10:19</t>
  </si>
  <si>
    <t>12/12/2023 07:42:18</t>
  </si>
  <si>
    <t>12/13/2023 07:32:29</t>
  </si>
  <si>
    <t>12/13/2023 07:39:26</t>
  </si>
  <si>
    <t>12/13/2023 08:56:18</t>
  </si>
  <si>
    <t>12/13/2023 09:31:43</t>
  </si>
  <si>
    <t>12/13/2023 10:23:48</t>
  </si>
  <si>
    <t>12/13/2023 11:02:17</t>
  </si>
  <si>
    <t>12/13/2023 14:48:36</t>
  </si>
  <si>
    <t>12/13/2023 15:45:53</t>
  </si>
  <si>
    <t>12/13/2023 15:51:55</t>
  </si>
  <si>
    <t>12/12/2023 07:57:10</t>
  </si>
  <si>
    <t>2023-12-14</t>
  </si>
  <si>
    <t>12/14/2023 07:56:26</t>
  </si>
  <si>
    <t>2023-12-15</t>
  </si>
  <si>
    <t>12/15/2023 06:59:21</t>
  </si>
  <si>
    <t>12/15/2023 07:11:47</t>
  </si>
  <si>
    <t>12/15/2023 07:45:44</t>
  </si>
  <si>
    <t>12/12/2023 10:12:38</t>
  </si>
  <si>
    <t>12/14/2023 07:07:34</t>
  </si>
  <si>
    <t>12/15/2023 08:40:21</t>
  </si>
  <si>
    <t>12/15/2023 09:46:07</t>
  </si>
  <si>
    <t>12/15/2023 09:59:21</t>
  </si>
  <si>
    <t>12/15/2023 10:03:02</t>
  </si>
  <si>
    <t>12/15/2023 10:04:27</t>
  </si>
  <si>
    <t>12/15/2023 10:17:49</t>
  </si>
  <si>
    <t>12/15/2023 10:47:05</t>
  </si>
  <si>
    <t>12/15/2023 10:47:28</t>
  </si>
  <si>
    <t>12/15/2023 11:01:47</t>
  </si>
  <si>
    <t>12/15/2023 12:42:15</t>
  </si>
  <si>
    <t>12/15/2023 13:00:15</t>
  </si>
  <si>
    <t>12/15/2023 13:36:59</t>
  </si>
  <si>
    <t>12/14/2023 06:57:10</t>
  </si>
  <si>
    <t>12/15/2023 13:41:15</t>
  </si>
  <si>
    <t>12/15/2023 14:19:09</t>
  </si>
  <si>
    <t>12/15/2023 14:27:22</t>
  </si>
  <si>
    <t>12/15/2023 16:10:30</t>
  </si>
  <si>
    <t>12/15/2023 17:22:57</t>
  </si>
  <si>
    <t>12/15/2023 23:05:56</t>
  </si>
  <si>
    <t>2023-12-18</t>
  </si>
  <si>
    <t>12/18/2023 10:24:19</t>
  </si>
  <si>
    <t>12/18/2023 07:09:35</t>
  </si>
  <si>
    <t>12/14/2023 08:35:50</t>
  </si>
  <si>
    <t>12/14/2023 12:54:07</t>
  </si>
  <si>
    <t>12/18/2023 07:16:30</t>
  </si>
  <si>
    <t>12/18/2023 09:43:12</t>
  </si>
  <si>
    <t>12/18/2023 11:00:55</t>
  </si>
  <si>
    <t>2023-12-19</t>
  </si>
  <si>
    <t>12/19/2023 07:00:33</t>
  </si>
  <si>
    <t>12/19/2023 09:40:29</t>
  </si>
  <si>
    <t>12/19/2023 12:10:35</t>
  </si>
  <si>
    <t>12/19/2023 14:08:22</t>
  </si>
  <si>
    <t>12/19/2023 14:34:44</t>
  </si>
  <si>
    <t>12/14/2023 16:38:41</t>
  </si>
  <si>
    <t>12/18/2023 14:30:46</t>
  </si>
  <si>
    <t>12/18/2023 11:53:50</t>
  </si>
  <si>
    <t>12/18/2023 11:26:05</t>
  </si>
  <si>
    <t>12/19/2023 07:07:18</t>
  </si>
  <si>
    <t>12/19/2023 16:26:41</t>
  </si>
  <si>
    <t>2023-12-20</t>
  </si>
  <si>
    <t>12/14/2023 14:18:53</t>
  </si>
  <si>
    <t>12/14/2023 14:08:36</t>
  </si>
  <si>
    <t>12/18/2023 07:17:57</t>
  </si>
  <si>
    <t>12/18/2023 11:13:09</t>
  </si>
  <si>
    <t>12/18/2023 06:59:46</t>
  </si>
  <si>
    <t>12/19/2023 06:44:32</t>
  </si>
  <si>
    <t>12/20/2023 07:03:42</t>
  </si>
  <si>
    <t>12/20/2023 07:07:37</t>
  </si>
  <si>
    <t>12/20/2023 08:07:52</t>
  </si>
  <si>
    <t>12/14/2023 12:42:57</t>
  </si>
  <si>
    <t>12/18/2023 16:30:58</t>
  </si>
  <si>
    <t>12/18/2023 15:42:46</t>
  </si>
  <si>
    <t>12/20/2023 10:54:27</t>
  </si>
  <si>
    <t>12/20/2023 11:33:08</t>
  </si>
  <si>
    <t>12/20/2023 11:38:34</t>
  </si>
  <si>
    <t>2023-12-21</t>
  </si>
  <si>
    <t>12/18/2023 14:55:13</t>
  </si>
  <si>
    <t>12/18/2023 15:16:46</t>
  </si>
  <si>
    <t>12/21/2023 07:27:50</t>
  </si>
  <si>
    <t>2023-12-22</t>
  </si>
  <si>
    <t>12/21/2023 08:17:50</t>
  </si>
  <si>
    <t>12/22/2023 07:08:44</t>
  </si>
  <si>
    <t>12/22/2023 07:10:23</t>
  </si>
  <si>
    <t>12/22/2023 10:08:18</t>
  </si>
  <si>
    <t>12/22/2023 13:16:50</t>
  </si>
  <si>
    <t>12/22/2023 16:26:57</t>
  </si>
  <si>
    <t>12/22/2023 18:48:12</t>
  </si>
  <si>
    <t>12/14/2023 23:34:39</t>
  </si>
  <si>
    <t>12/21/2023 07:28:21</t>
  </si>
  <si>
    <t>2023-12-26</t>
  </si>
  <si>
    <t>12/26/2023 07:00:26</t>
  </si>
  <si>
    <t>12/26/2023 07:13:37</t>
  </si>
  <si>
    <t>12/26/2023 07:20:11</t>
  </si>
  <si>
    <t>12/26/2023 08:21:09</t>
  </si>
  <si>
    <t>12/26/2023 12:49:36</t>
  </si>
  <si>
    <t>12/26/2023 14:49:17</t>
  </si>
  <si>
    <t>12/26/2023 15:59:26</t>
  </si>
  <si>
    <t>12/26/2023 16:55:45</t>
  </si>
  <si>
    <t>12/21/2023 07:04:34</t>
  </si>
  <si>
    <t>12/26/2023 23:16:36</t>
  </si>
  <si>
    <t>2023-12-27</t>
  </si>
  <si>
    <t>12/27/2023 07:07:56</t>
  </si>
  <si>
    <t>12/27/2023 07:11:05</t>
  </si>
  <si>
    <t>12/27/2023 08:04:44</t>
  </si>
  <si>
    <t>12/27/2023 11:50:15</t>
  </si>
  <si>
    <t>12/27/2023 12:41:19</t>
  </si>
  <si>
    <t>12/27/2023 12:52:39</t>
  </si>
  <si>
    <t>12/27/2023 13:17:48</t>
  </si>
  <si>
    <t>12/27/2023 13:25:36</t>
  </si>
  <si>
    <t>12/27/2023 13:45:37</t>
  </si>
  <si>
    <t>12/27/2023 13:55:17</t>
  </si>
  <si>
    <t>12/27/2023 13:55:47</t>
  </si>
  <si>
    <t>12/27/2023 14:29:06</t>
  </si>
  <si>
    <t>12/27/2023 23:11:16</t>
  </si>
  <si>
    <t>2023-12-28</t>
  </si>
  <si>
    <t>12/28/2023 07:04:58</t>
  </si>
  <si>
    <t>12/28/2023 07:09:42</t>
  </si>
  <si>
    <t>12/28/2023 07:13:09</t>
  </si>
  <si>
    <t>12/28/2023 07:27:52</t>
  </si>
  <si>
    <t>12/28/2023 10:54:58</t>
  </si>
  <si>
    <t>12/28/2023 12:39:18</t>
  </si>
  <si>
    <t>12/28/2023 19:32:24</t>
  </si>
  <si>
    <t>2023-12-29</t>
  </si>
  <si>
    <t>12/29/2023 06:58:39</t>
  </si>
  <si>
    <t>JCBLD296</t>
  </si>
  <si>
    <t>12/29/2023 10:26:18</t>
  </si>
  <si>
    <t>12/29/2023 11:15:39</t>
  </si>
  <si>
    <t>12/29/2023 12:34:57</t>
  </si>
  <si>
    <t>12/29/2023 12:43:09</t>
  </si>
  <si>
    <t>12/29/2023 14:04:10</t>
  </si>
  <si>
    <t>12/29/2023 14:04:30</t>
  </si>
  <si>
    <t>12/29/2023 14:42:45</t>
  </si>
  <si>
    <t>12/29/2023 14:47:05</t>
  </si>
  <si>
    <t>12/29/2023 14:55:24</t>
  </si>
  <si>
    <t>2024-01-02</t>
  </si>
  <si>
    <t>1/2/2024 07:04:58</t>
  </si>
  <si>
    <t>1/2/2024 08:09:56</t>
  </si>
  <si>
    <t>1/2/2024 13:41:34</t>
  </si>
  <si>
    <t>1/2/2024 13:53:33</t>
  </si>
  <si>
    <t>1/2/2024 16:44:52</t>
  </si>
  <si>
    <t>1/2/2024 19:48:54</t>
  </si>
  <si>
    <t>2024-01-03</t>
  </si>
  <si>
    <t>1/3/2024 06:56:41</t>
  </si>
  <si>
    <t>1/3/2024 07:11:48</t>
  </si>
  <si>
    <t>1/3/2024 08:14:36</t>
  </si>
  <si>
    <t>1/3/2024 13:09:08</t>
  </si>
  <si>
    <t>1/3/2024 13:26:32</t>
  </si>
  <si>
    <t>2024-01-04</t>
  </si>
  <si>
    <t>1/4/2024 07:05:11</t>
  </si>
  <si>
    <t>1/4/2024 07:05:44</t>
  </si>
  <si>
    <t>1/4/2024 08:11:26</t>
  </si>
  <si>
    <t>1/4/2024 08:14:01</t>
  </si>
  <si>
    <t>1/4/2024 08:17:04</t>
  </si>
  <si>
    <t>1/4/2024 08:52:15</t>
  </si>
  <si>
    <t>1/4/2024 09:06:15</t>
  </si>
  <si>
    <t>1/4/2024 11:16:23</t>
  </si>
  <si>
    <t>1/4/2024 14:16:02</t>
  </si>
  <si>
    <t>1/4/2024 19:24:30</t>
  </si>
  <si>
    <t>2024-01-05</t>
  </si>
  <si>
    <t>1/5/2024 07:07:45</t>
  </si>
  <si>
    <t>1/5/2024 07:22:44</t>
  </si>
  <si>
    <t>1/5/2024 07:23:15</t>
  </si>
  <si>
    <t>2024-01-08</t>
  </si>
  <si>
    <t>1/8/2024 11:31:43</t>
  </si>
  <si>
    <t>1/8/2024 11:38:45</t>
  </si>
  <si>
    <t>1/8/2024 13:00:45</t>
  </si>
  <si>
    <t>1/8/2024 13:01:09</t>
  </si>
  <si>
    <t>1/8/2024 16:04:59</t>
  </si>
  <si>
    <t>1/8/2024 16:54:11</t>
  </si>
  <si>
    <t>1/8/2024 07:07:30</t>
  </si>
  <si>
    <t>1/8/2024 18:31:35</t>
  </si>
  <si>
    <t>1/8/2024 22:58:12</t>
  </si>
  <si>
    <t>2024-01-09</t>
  </si>
  <si>
    <t>1/9/2024 07:02:46</t>
  </si>
  <si>
    <t>1/9/2024 07:12:04</t>
  </si>
  <si>
    <t>1/9/2024 08:04:47</t>
  </si>
  <si>
    <t>1/8/2024 07:19:37</t>
  </si>
  <si>
    <t>1/8/2024 08:39:01</t>
  </si>
  <si>
    <t>1/8/2024 08:56:33</t>
  </si>
  <si>
    <t>1/9/2024 11:30:10</t>
  </si>
  <si>
    <t>1/9/2024 11:30:30</t>
  </si>
  <si>
    <t>1/9/2024 14:28:31</t>
  </si>
  <si>
    <t>1/9/2024 14:42:56</t>
  </si>
  <si>
    <t>1/9/2024 18:54:13</t>
  </si>
  <si>
    <t>2024-01-10</t>
  </si>
  <si>
    <t>1/10/2024 06:58:02</t>
  </si>
  <si>
    <t>1/10/2024 07:01:37</t>
  </si>
  <si>
    <t>1/10/2024 07:03:01</t>
  </si>
  <si>
    <t>1/10/2024 08:14:11</t>
  </si>
  <si>
    <t>1/10/2024 11:29:06</t>
  </si>
  <si>
    <t>1/10/2024 11:32:40</t>
  </si>
  <si>
    <t>1/10/2024 11:35:50</t>
  </si>
  <si>
    <t>1/8/2024 09:35:27</t>
  </si>
  <si>
    <t>1/8/2024 08:54:45</t>
  </si>
  <si>
    <t>1/8/2024 10:24:21</t>
  </si>
  <si>
    <t>1/10/2024 12:02:58</t>
  </si>
  <si>
    <t>1/10/2024 14:13:04</t>
  </si>
  <si>
    <t>1/10/2024 14:28:48</t>
  </si>
  <si>
    <t>1/10/2024 15:48:31</t>
  </si>
  <si>
    <t>1/10/2024 15:49:53</t>
  </si>
  <si>
    <t>1/10/2024 15:50:30</t>
  </si>
  <si>
    <t>1/10/2024 18:45:57</t>
  </si>
  <si>
    <t>1/8/2024 09:45:55</t>
  </si>
  <si>
    <t>2024-01-11</t>
  </si>
  <si>
    <t>1/11/2024 05:31:29</t>
  </si>
  <si>
    <t>1/11/2024 07:05:04</t>
  </si>
  <si>
    <t>1/11/2024 07:07:14</t>
  </si>
  <si>
    <t>1/11/2024 07:54:35</t>
  </si>
  <si>
    <t>1/11/2024 08:08:02</t>
  </si>
  <si>
    <t>1/11/2024 10:40:25</t>
  </si>
  <si>
    <t>1/11/2024 11:28:30</t>
  </si>
  <si>
    <t>1/11/2024 12:01:21</t>
  </si>
  <si>
    <t>1/11/2024 12:34:50</t>
  </si>
  <si>
    <t>1/11/2024 12:37:13</t>
  </si>
  <si>
    <t>1/8/2024 10:32:37</t>
  </si>
  <si>
    <t>1/8/2024 10:22:00</t>
  </si>
  <si>
    <t>1/8/2024 09:50:55</t>
  </si>
  <si>
    <t>1/8/2024 11:29:14</t>
  </si>
  <si>
    <t>1/11/2024 13:11:17</t>
  </si>
  <si>
    <t>1/11/2024 14:57:17</t>
  </si>
  <si>
    <t>1/11/2024 22:55:19</t>
  </si>
  <si>
    <t>2024-01-12</t>
  </si>
  <si>
    <t>1/12/2024 07:02:52</t>
  </si>
  <si>
    <t>1/12/2024 07:06:25</t>
  </si>
  <si>
    <t>1/12/2024 08:33:26</t>
  </si>
  <si>
    <t>1/12/2024 09:00:08</t>
  </si>
  <si>
    <t>1/12/2024 09:31:05</t>
  </si>
  <si>
    <t>1/12/2024 12:11:24</t>
  </si>
  <si>
    <t>1/12/2024 12:12:21</t>
  </si>
  <si>
    <t>1/12/2024 13:54:39</t>
  </si>
  <si>
    <t>1/12/2024 15:01:27</t>
  </si>
  <si>
    <t>1/12/2024 15:10:11</t>
  </si>
  <si>
    <t>2024-01-13</t>
  </si>
  <si>
    <t>1/13/2024 05:51:40</t>
  </si>
  <si>
    <t>2024-01-15</t>
  </si>
  <si>
    <t>1/15/2024 10:04:15</t>
  </si>
  <si>
    <t>2024-01-17</t>
  </si>
  <si>
    <t>1/17/2024 12:36:14</t>
  </si>
  <si>
    <t>1/17/2024 12:44:18</t>
  </si>
  <si>
    <t>1/17/2024 13:34:24</t>
  </si>
  <si>
    <t>1/17/2024 15:01:30</t>
  </si>
  <si>
    <t>1/17/2024 15:01:47</t>
  </si>
  <si>
    <t>1/17/2024 15:10:57</t>
  </si>
  <si>
    <t>1/15/2024 10:52:54</t>
  </si>
  <si>
    <t>1/17/2024 16:02:26</t>
  </si>
  <si>
    <t>2024-01-18</t>
  </si>
  <si>
    <t>1/18/2024 05:49:52</t>
  </si>
  <si>
    <t>1/18/2024 07:06:03</t>
  </si>
  <si>
    <t>1/18/2024 07:11:19</t>
  </si>
  <si>
    <t>1/15/2024 07:01:45</t>
  </si>
  <si>
    <t>1/18/2024 08:01:44</t>
  </si>
  <si>
    <t>1/18/2024 11:36:33</t>
  </si>
  <si>
    <t>1/18/2024 14:54:40</t>
  </si>
  <si>
    <t>1/18/2024 16:02:02</t>
  </si>
  <si>
    <t>2024-01-19</t>
  </si>
  <si>
    <t>1/19/2024 07:02:02</t>
  </si>
  <si>
    <t>1/19/2024 07:07:44</t>
  </si>
  <si>
    <t>1/19/2024 08:11:10</t>
  </si>
  <si>
    <t>1/19/2024 09:34:25</t>
  </si>
  <si>
    <t>1/19/2024 09:44:58</t>
  </si>
  <si>
    <t>1/19/2024 09:51:34</t>
  </si>
  <si>
    <t>1/19/2024 12:27:11</t>
  </si>
  <si>
    <t>1/15/2024 10:58:35</t>
  </si>
  <si>
    <t>1/15/2024 11:02:41</t>
  </si>
  <si>
    <t>2024-01-22</t>
  </si>
  <si>
    <t>1/22/2024 07:06:00</t>
  </si>
  <si>
    <t>1/22/2024 07:06:35</t>
  </si>
  <si>
    <t>1/22/2024 07:54:44</t>
  </si>
  <si>
    <t>1/22/2024 07:55:02</t>
  </si>
  <si>
    <t>1/22/2024 09:41:32</t>
  </si>
  <si>
    <t>1/22/2024 16:03:12</t>
  </si>
  <si>
    <t>1/22/2024 19:46:18</t>
  </si>
  <si>
    <t>2024-01-23</t>
  </si>
  <si>
    <t>1/23/2024 07:01:00</t>
  </si>
  <si>
    <t>2024-01-16</t>
  </si>
  <si>
    <t>1/23/2024 07:02:15</t>
  </si>
  <si>
    <t>1/23/2024 08:48:17</t>
  </si>
  <si>
    <t>1/15/2024 12:17:32</t>
  </si>
  <si>
    <t>2024-01-24</t>
  </si>
  <si>
    <t>1/24/2024 07:05:12</t>
  </si>
  <si>
    <t>1/24/2024 09:00:00</t>
  </si>
  <si>
    <t>1/24/2024 10:00:24</t>
  </si>
  <si>
    <t>2024-01-25</t>
  </si>
  <si>
    <t>1/25/2024 05:53:17</t>
  </si>
  <si>
    <t>1/25/2024 06:56:58</t>
  </si>
  <si>
    <t>1/25/2024 07:00:49</t>
  </si>
  <si>
    <t>1/25/2024 12:03:49</t>
  </si>
  <si>
    <t>1/25/2024 13:09:32</t>
  </si>
  <si>
    <t>1/25/2024 13:10:02</t>
  </si>
  <si>
    <t>1/25/2024 13:13:15</t>
  </si>
  <si>
    <t>1/25/2024 13:39:52</t>
  </si>
  <si>
    <t>1/25/2024 14:58:56</t>
  </si>
  <si>
    <t>1/25/2024 15:00:14</t>
  </si>
  <si>
    <t>1/16/2024 09:39:37</t>
  </si>
  <si>
    <t>1/16/2024 07:35:14</t>
  </si>
  <si>
    <t>2024-01-26</t>
  </si>
  <si>
    <t>1/26/2024 07:17:33</t>
  </si>
  <si>
    <t>1/26/2024 07:17:51</t>
  </si>
  <si>
    <t>1/26/2024 08:42:17</t>
  </si>
  <si>
    <t>1/26/2024 09:01:58</t>
  </si>
  <si>
    <t>1/26/2024 09:02:35</t>
  </si>
  <si>
    <t>1/26/2024 09:40:15</t>
  </si>
  <si>
    <t>1/26/2024 10:01:37</t>
  </si>
  <si>
    <t>1/26/2024 11:35:22</t>
  </si>
  <si>
    <t>1/16/2024 07:12:24</t>
  </si>
  <si>
    <t>1/26/2024 16:00:30</t>
  </si>
  <si>
    <t>2024-01-29</t>
  </si>
  <si>
    <t>1/29/2024 07:06:45</t>
  </si>
  <si>
    <t>1/29/2024 07:07:36</t>
  </si>
  <si>
    <t>1/29/2024 08:07:46</t>
  </si>
  <si>
    <t>1/29/2024 08:14:08</t>
  </si>
  <si>
    <t>1/29/2024 08:18:57</t>
  </si>
  <si>
    <t>1/29/2024 08:49:49</t>
  </si>
  <si>
    <t>1/29/2024 13:08:59</t>
  </si>
  <si>
    <t>1/29/2024 13:09:21</t>
  </si>
  <si>
    <t>1/29/2024 14:04:15</t>
  </si>
  <si>
    <t>1/16/2024 07:01:24</t>
  </si>
  <si>
    <t>2024-01-31</t>
  </si>
  <si>
    <t>1/31/2024 07:04:24</t>
  </si>
  <si>
    <t>1/16/2024 11:29:32</t>
  </si>
  <si>
    <t>1/16/2024 08:13:54</t>
  </si>
  <si>
    <t>1/31/2024 08:11:24</t>
  </si>
  <si>
    <t>1/31/2024 15:17:34</t>
  </si>
  <si>
    <t>1/31/2024 15:39:12</t>
  </si>
  <si>
    <t>1/31/2024 16:01:17</t>
  </si>
  <si>
    <t>1/31/2024 16:02:15</t>
  </si>
  <si>
    <t>1/31/2024 16:17:08</t>
  </si>
  <si>
    <t>1/31/2024 22:43:32</t>
  </si>
  <si>
    <t>1/31/2024 23:07:06</t>
  </si>
  <si>
    <t>2024-02-01</t>
  </si>
  <si>
    <t>2/1/2024 07:00:17</t>
  </si>
  <si>
    <t>2/1/2024 08:42:29</t>
  </si>
  <si>
    <t>2/1/2024 09:33:44</t>
  </si>
  <si>
    <t>2/1/2024 09:35:26</t>
  </si>
  <si>
    <t>2/1/2024 11:19:51</t>
  </si>
  <si>
    <t>2/1/2024 12:12:43</t>
  </si>
  <si>
    <t>2/1/2024 12:14:10</t>
  </si>
  <si>
    <t>1/16/2024 14:47:06</t>
  </si>
  <si>
    <t>2/1/2024 16:02:34</t>
  </si>
  <si>
    <t>2/1/2024 16:03:46</t>
  </si>
  <si>
    <t>2/1/2024 19:13:36</t>
  </si>
  <si>
    <t>2/1/2024 21:14:52</t>
  </si>
  <si>
    <t>2024-02-02</t>
  </si>
  <si>
    <t>1/16/2024 13:18:13</t>
  </si>
  <si>
    <t>2/2/2024 15:08:13</t>
  </si>
  <si>
    <t>2/2/2024 15:08:39</t>
  </si>
  <si>
    <t>2/2/2024 07:09:49</t>
  </si>
  <si>
    <t>2024-02-05</t>
  </si>
  <si>
    <t>2/5/2024 07:29:17</t>
  </si>
  <si>
    <t>2/5/2024 07:54:30</t>
  </si>
  <si>
    <t>2/5/2024 07:55:44</t>
  </si>
  <si>
    <t>2/5/2024 08:07:55</t>
  </si>
  <si>
    <t>2/5/2024 11:40:22</t>
  </si>
  <si>
    <t>2/5/2024 11:41:12</t>
  </si>
  <si>
    <t>2/5/2024 12:42:08</t>
  </si>
  <si>
    <t>2/5/2024 12:42:28</t>
  </si>
  <si>
    <t>2/5/2024 15:02:50</t>
  </si>
  <si>
    <t>2/5/2024 15:04:00</t>
  </si>
  <si>
    <t>2/5/2024 16:23:06</t>
  </si>
  <si>
    <t>1/16/2024 14:48:09</t>
  </si>
  <si>
    <t>2024-02-06</t>
  </si>
  <si>
    <t>2/6/2024 07:06:20</t>
  </si>
  <si>
    <t>2/6/2024 08:01:25</t>
  </si>
  <si>
    <t>1/16/2024 22:55:27</t>
  </si>
  <si>
    <t>2/6/2024 10:13:31</t>
  </si>
  <si>
    <t>2/6/2024 14:13:09</t>
  </si>
  <si>
    <t>2/6/2024 15:03:11</t>
  </si>
  <si>
    <t>2/6/2024 15:03:52</t>
  </si>
  <si>
    <t>2/6/2024 16:49:51</t>
  </si>
  <si>
    <t>2024-02-07</t>
  </si>
  <si>
    <t>2/7/2024 07:04:06</t>
  </si>
  <si>
    <t>2/7/2024 08:23:08</t>
  </si>
  <si>
    <t>2/7/2024 09:50:06</t>
  </si>
  <si>
    <t>2/7/2024 14:15:25</t>
  </si>
  <si>
    <t>2/7/2024 15:21:09</t>
  </si>
  <si>
    <t>2/7/2024 17:50:24</t>
  </si>
  <si>
    <t>2/5/2024 07:05:01</t>
  </si>
  <si>
    <t>2024-02-08</t>
  </si>
  <si>
    <t>2/8/2024 07:36:26</t>
  </si>
  <si>
    <t>2/8/2024 07:52:54</t>
  </si>
  <si>
    <t>2/8/2024 08:33:35</t>
  </si>
  <si>
    <t>2/8/2024 11:07:42</t>
  </si>
  <si>
    <t>2/8/2024 11:55:47</t>
  </si>
  <si>
    <t>2/8/2024 11:56:07</t>
  </si>
  <si>
    <t>2/8/2024 13:09:47</t>
  </si>
  <si>
    <t>2/8/2024 15:04:03</t>
  </si>
  <si>
    <t>2/8/2024 15:04:24</t>
  </si>
  <si>
    <t>2/8/2024 15:05:43</t>
  </si>
  <si>
    <t>2/8/2024 15:06:03</t>
  </si>
  <si>
    <t>1/17/2024 07:08:15</t>
  </si>
  <si>
    <t>2024-02-09</t>
  </si>
  <si>
    <t>2/9/2024 07:06:38</t>
  </si>
  <si>
    <t>2/9/2024 17:13:50</t>
  </si>
  <si>
    <t>2/9/2024 17:14:36</t>
  </si>
  <si>
    <t>2/9/2024 17:15:19</t>
  </si>
  <si>
    <t>2/9/2024 17:15:21</t>
  </si>
  <si>
    <t>2/9/2024 17:16:08</t>
  </si>
  <si>
    <t>2024-02-12</t>
  </si>
  <si>
    <t>1/17/2024 07:28:19</t>
  </si>
  <si>
    <t>1/17/2024 08:07:42</t>
  </si>
  <si>
    <t>1/17/2024 07:28:41</t>
  </si>
  <si>
    <t>2/12/2024 06:24:11</t>
  </si>
  <si>
    <t>2/12/2024 07:28:12</t>
  </si>
  <si>
    <t>2/12/2024 08:05:24</t>
  </si>
  <si>
    <t>2/12/2024 08:22:19</t>
  </si>
  <si>
    <t>2/12/2024 10:40:26</t>
  </si>
  <si>
    <t>2/12/2024 15:04:44</t>
  </si>
  <si>
    <t>2/12/2024 15:53:23</t>
  </si>
  <si>
    <t>2/12/2024 16:13:12</t>
  </si>
  <si>
    <t>1/17/2024 08:18:33</t>
  </si>
  <si>
    <t>2/12/2024 21:06:12</t>
  </si>
  <si>
    <t>2/12/2024 23:34:31</t>
  </si>
  <si>
    <t>2024-02-13</t>
  </si>
  <si>
    <t>2/13/2024 06:57:47</t>
  </si>
  <si>
    <t>2/13/2024 10:09:17</t>
  </si>
  <si>
    <t>2/13/2024 14:02:43</t>
  </si>
  <si>
    <t>2/13/2024 14:39:33</t>
  </si>
  <si>
    <t>2024-02-14</t>
  </si>
  <si>
    <t>2/14/2024 11:52:12</t>
  </si>
  <si>
    <t>2024-02-15</t>
  </si>
  <si>
    <t>2/15/2024 07:23:34</t>
  </si>
  <si>
    <t>2/15/2024 08:24:57</t>
  </si>
  <si>
    <t>2/15/2024 09:20:41</t>
  </si>
  <si>
    <t>2/15/2024 12:16:24</t>
  </si>
  <si>
    <t>2/15/2024 12:19:44</t>
  </si>
  <si>
    <t>2/15/2024 12:31:43</t>
  </si>
  <si>
    <t>2/15/2024 12:45:07</t>
  </si>
  <si>
    <t>2/15/2024 12:29:59</t>
  </si>
  <si>
    <t>2/15/2024 16:09:23</t>
  </si>
  <si>
    <t>2024-02-16</t>
  </si>
  <si>
    <t>2/16/2024 07:06:21</t>
  </si>
  <si>
    <t>2/16/2024 06:49:30</t>
  </si>
  <si>
    <t>2024-02-19</t>
  </si>
  <si>
    <t>2024-02-20</t>
  </si>
  <si>
    <t>2/20/2024 08:35:19</t>
  </si>
  <si>
    <t>2/14/2024 07:04:52</t>
  </si>
  <si>
    <t>2/14/2024 08:08:17</t>
  </si>
  <si>
    <t>2/19/2024 08:51:31</t>
  </si>
  <si>
    <t>2/19/2024 18:36:33</t>
  </si>
  <si>
    <t>2/20/2024 08:46:16</t>
  </si>
  <si>
    <t>2/20/2024 13:13:22</t>
  </si>
  <si>
    <t>2/20/2024 15:11:37</t>
  </si>
  <si>
    <t>2/20/2024 16:24:34</t>
  </si>
  <si>
    <t>2/20/2024 19:15:14</t>
  </si>
  <si>
    <t>2/19/2024 09:02:19</t>
  </si>
  <si>
    <t>2024-02-21</t>
  </si>
  <si>
    <t>2/21/2024 07:08:23</t>
  </si>
  <si>
    <t>2/21/2024 07:25:18</t>
  </si>
  <si>
    <t>2/21/2024 10:23:30</t>
  </si>
  <si>
    <t>2/21/2024 10:29:46</t>
  </si>
  <si>
    <t>2/21/2024 10:33:28</t>
  </si>
  <si>
    <t>2/21/2024 13:21:28</t>
  </si>
  <si>
    <t>2/21/2024 13:24:04</t>
  </si>
  <si>
    <t>2/19/2024 09:00:07</t>
  </si>
  <si>
    <t>2/19/2024 11:55:30</t>
  </si>
  <si>
    <t>2/21/2024 15:52:47</t>
  </si>
  <si>
    <t>2/21/2024 15:53:39</t>
  </si>
  <si>
    <t>2/21/2024 19:54:10</t>
  </si>
  <si>
    <t>2024-02-22</t>
  </si>
  <si>
    <t>2/19/2024 10:47:18</t>
  </si>
  <si>
    <t>2/19/2024 08:16:19</t>
  </si>
  <si>
    <t>2/14/2024 07:17:58</t>
  </si>
  <si>
    <t>2/19/2024 08:49:37</t>
  </si>
  <si>
    <t>2/22/2024 07:02:27</t>
  </si>
  <si>
    <t>2/22/2024 07:03:36</t>
  </si>
  <si>
    <t>2/22/2024 08:45:23</t>
  </si>
  <si>
    <t>2/22/2024 09:07:46</t>
  </si>
  <si>
    <t>2/22/2024 10:30:08</t>
  </si>
  <si>
    <t>2/22/2024 10:54:44</t>
  </si>
  <si>
    <t>2/22/2024 12:12:26</t>
  </si>
  <si>
    <t>2/22/2024 12:36:34</t>
  </si>
  <si>
    <t>2/19/2024 10:18:23</t>
  </si>
  <si>
    <t>2/22/2024 12:51:20</t>
  </si>
  <si>
    <t>2/22/2024 16:03:11</t>
  </si>
  <si>
    <t>2/22/2024 17:31:20</t>
  </si>
  <si>
    <t>2024-02-23</t>
  </si>
  <si>
    <t>2/19/2024 06:52:06</t>
  </si>
  <si>
    <t>2/19/2024 08:13:41</t>
  </si>
  <si>
    <t>2/19/2024 06:12:25</t>
  </si>
  <si>
    <t>2/19/2024 18:42:04</t>
  </si>
  <si>
    <t>2/23/2024 07:01:57</t>
  </si>
  <si>
    <t>2/23/2024 07:18:01</t>
  </si>
  <si>
    <t>2/19/2024 12:39:28</t>
  </si>
  <si>
    <t>2024-02-26</t>
  </si>
  <si>
    <t>2/26/2024 06:57:58</t>
  </si>
  <si>
    <t>2/20/2024 07:19:58</t>
  </si>
  <si>
    <t>2/26/2024 10:12:13</t>
  </si>
  <si>
    <t>2/26/2024 10:34:39</t>
  </si>
  <si>
    <t>2/26/2024 14:36:33</t>
  </si>
  <si>
    <t>2/26/2024 18:06:35</t>
  </si>
  <si>
    <t>2024-02-27</t>
  </si>
  <si>
    <t>2/27/2024 00:10:59</t>
  </si>
  <si>
    <t>2/27/2024 07:00:11</t>
  </si>
  <si>
    <t>2/27/2024 07:03:43</t>
  </si>
  <si>
    <t>2/27/2024 07:07:04</t>
  </si>
  <si>
    <t>2/27/2024 07:06:35</t>
  </si>
  <si>
    <t>2/27/2024 10:57:11</t>
  </si>
  <si>
    <t>2/27/2024 12:23:01</t>
  </si>
  <si>
    <t>2/27/2024 13:42:18</t>
  </si>
  <si>
    <t>2/27/2024 13:51:39</t>
  </si>
  <si>
    <t>2/27/2024 14:03:18</t>
  </si>
  <si>
    <t>P2600-08</t>
  </si>
  <si>
    <t>2/27/2024 14:04:46</t>
  </si>
  <si>
    <t>2/27/2024 16:35:23</t>
  </si>
  <si>
    <t>2024-02-28</t>
  </si>
  <si>
    <t>2/28/2024 07:05:47</t>
  </si>
  <si>
    <t>2/28/2024 07:06:50</t>
  </si>
  <si>
    <t>2/28/2024 08:37:19</t>
  </si>
  <si>
    <t>2/28/2024 09:10:50</t>
  </si>
  <si>
    <t>2/28/2024 10:42:50</t>
  </si>
  <si>
    <t>2/28/2024 11:56:33</t>
  </si>
  <si>
    <t>2/28/2024 12:02:21</t>
  </si>
  <si>
    <t>2/28/2024 12:49:18</t>
  </si>
  <si>
    <t>2/28/2024 13:17:31</t>
  </si>
  <si>
    <t>2/28/2024 13:23:45</t>
  </si>
  <si>
    <t>2/28/2024 13:53:57</t>
  </si>
  <si>
    <t>2/28/2024 14:09:36</t>
  </si>
  <si>
    <t>2/28/2024 14:19:35</t>
  </si>
  <si>
    <t>2/28/2024 16:03:10</t>
  </si>
  <si>
    <t>2/28/2024 22:59:02</t>
  </si>
  <si>
    <t>2/28/2024 23:04:11</t>
  </si>
  <si>
    <t>2024-02-29</t>
  </si>
  <si>
    <t>2/29/2024 06:43:36</t>
  </si>
  <si>
    <t>2024-03-01</t>
  </si>
  <si>
    <t>3/1/2024 08:44:39</t>
  </si>
  <si>
    <t>2024-03-04</t>
  </si>
  <si>
    <t>3/4/2024 10:12:21</t>
  </si>
  <si>
    <t>2024-03-05</t>
  </si>
  <si>
    <t>3/5/2024 05:11:41</t>
  </si>
  <si>
    <t>3/5/2024 08:15:08</t>
  </si>
  <si>
    <t>2/29/2024 06:56:52</t>
  </si>
  <si>
    <t>3/1/2024 11:15:28</t>
  </si>
  <si>
    <t>3/4/2024 08:36:03</t>
  </si>
  <si>
    <t>3/4/2024 10:13:08</t>
  </si>
  <si>
    <t>3/4/2024 12:14:27</t>
  </si>
  <si>
    <t>3/5/2024 06:55:41</t>
  </si>
  <si>
    <t>3/5/2024 11:48:41</t>
  </si>
  <si>
    <t>3/5/2024 11:55:50</t>
  </si>
  <si>
    <t>3/5/2024 12:40:29</t>
  </si>
  <si>
    <t>3/5/2024 14:20:52</t>
  </si>
  <si>
    <t>3/5/2024 15:02:02</t>
  </si>
  <si>
    <t>3/5/2024 15:11:06</t>
  </si>
  <si>
    <t>2/29/2024 08:04:05</t>
  </si>
  <si>
    <t>2/29/2024 12:12:57</t>
  </si>
  <si>
    <t>3/4/2024 07:09:03</t>
  </si>
  <si>
    <t>3/4/2024 11:47:26</t>
  </si>
  <si>
    <t>3/4/2024 12:20:54</t>
  </si>
  <si>
    <t>3/5/2024 18:43:42</t>
  </si>
  <si>
    <t>2024-03-06</t>
  </si>
  <si>
    <t>3/6/2024 07:06:03</t>
  </si>
  <si>
    <t>3/6/2024 07:12:48</t>
  </si>
  <si>
    <t>2/29/2024 07:01:57</t>
  </si>
  <si>
    <t>3/1/2024 07:34:11</t>
  </si>
  <si>
    <t>3/4/2024 13:52:11</t>
  </si>
  <si>
    <t>3/4/2024 10:55:22</t>
  </si>
  <si>
    <t>3/4/2024 15:57:51</t>
  </si>
  <si>
    <t>2024-03-07</t>
  </si>
  <si>
    <t>3/7/2024 07:05:40</t>
  </si>
  <si>
    <t>3/7/2024 08:41:59</t>
  </si>
  <si>
    <t>3/7/2024 09:10:55</t>
  </si>
  <si>
    <t>3/7/2024 10:57:48</t>
  </si>
  <si>
    <t>3/7/2024 10:58:37</t>
  </si>
  <si>
    <t>3/7/2024 19:31:59</t>
  </si>
  <si>
    <t>2024-03-08</t>
  </si>
  <si>
    <t>3/4/2024 22:52:24</t>
  </si>
  <si>
    <t>3/8/2024 06:54:16</t>
  </si>
  <si>
    <t>3/8/2024 07:03:16</t>
  </si>
  <si>
    <t>3/8/2024 07:59:18</t>
  </si>
  <si>
    <t>3/8/2024 08:45:19</t>
  </si>
  <si>
    <t>2/29/2024 11:16:35</t>
  </si>
  <si>
    <t>3/1/2024 08:13:20</t>
  </si>
  <si>
    <t>3/4/2024 07:45:54</t>
  </si>
  <si>
    <t>3/4/2024 07:47:12</t>
  </si>
  <si>
    <t>Line -Location (Equipment Code)</t>
  </si>
  <si>
    <t>LINE -LOCATION (Eqp Code)</t>
  </si>
  <si>
    <t>Optimal Cases Per Hour</t>
  </si>
  <si>
    <t>Lower Target</t>
  </si>
  <si>
    <t>Upper Target</t>
  </si>
  <si>
    <t>Grand Total</t>
  </si>
  <si>
    <t/>
  </si>
  <si>
    <t>Total</t>
  </si>
  <si>
    <t>Average of Batch Count</t>
  </si>
  <si>
    <t>No.</t>
  </si>
  <si>
    <t>Active Version PKG BOM</t>
  </si>
  <si>
    <t>Avg Monthly SOLD 2023</t>
  </si>
  <si>
    <t>Description</t>
  </si>
  <si>
    <t>Description 2</t>
  </si>
  <si>
    <t>Units Per Case</t>
  </si>
  <si>
    <t>EQP-LAWPACK1</t>
  </si>
  <si>
    <t>Cases Per Hour</t>
  </si>
  <si>
    <t>Units Per Hour</t>
  </si>
  <si>
    <t>Units Per Tray</t>
  </si>
  <si>
    <t>Trays Per Case</t>
  </si>
  <si>
    <t>TMAX Case/Minute</t>
  </si>
  <si>
    <t>AREA</t>
  </si>
  <si>
    <t>800491 Blueberry Muffins</t>
  </si>
  <si>
    <t>36-5.5 oz. IW 12-3pks</t>
  </si>
  <si>
    <t>AUTOBAKE-P</t>
  </si>
  <si>
    <t>800493 Banana Muffins</t>
  </si>
  <si>
    <t>800083 Chcocolate Chip Muffins</t>
  </si>
  <si>
    <t>36-5.5oz. IW 12-3pks</t>
  </si>
  <si>
    <t>800480 Double Choc. Chip Muffins</t>
  </si>
  <si>
    <t>800919 Blueberry Muffins</t>
  </si>
  <si>
    <t>36-5 oz. IW 12-3pks</t>
  </si>
  <si>
    <t>800921 Banana Muffins</t>
  </si>
  <si>
    <t>800917 Double Choc. Chip Muffins</t>
  </si>
  <si>
    <t>800492 Blueberry Muffins FZN</t>
  </si>
  <si>
    <t>800494 Banana Muffins FZN</t>
  </si>
  <si>
    <t>800481 Double Choc. Chip Muffin FZN</t>
  </si>
  <si>
    <t>800920 Blueberry Muffins FZN</t>
  </si>
  <si>
    <t>800922 Banana Muffins FZN</t>
  </si>
  <si>
    <t>800918 Choc. Chip Muffin FZN</t>
  </si>
  <si>
    <t>SMART CHOICE BANANA MUFFINS</t>
  </si>
  <si>
    <t>96-2 oz. I.W.</t>
  </si>
  <si>
    <t>BLUEBERRY MUFFINS</t>
  </si>
  <si>
    <t>ORANGE CRANBERRY MUFFINS</t>
  </si>
  <si>
    <t>CORN MUFFINS</t>
  </si>
  <si>
    <t>Banana Muffin</t>
  </si>
  <si>
    <t>Smart Choice Bran Muffin</t>
  </si>
  <si>
    <t>SMART CHOICE BLUEBERRY MUFFIN</t>
  </si>
  <si>
    <t>Smart Choice CRAN OR. MUFFINS</t>
  </si>
  <si>
    <t>Smart Choice Corn Muffins</t>
  </si>
  <si>
    <t>SMART CHOICE APPLE CIN MUFFIN</t>
  </si>
  <si>
    <t>SMART CHOICE CHOC.CHIP MUFFIN</t>
  </si>
  <si>
    <t>SMART CHOICE CH CH CHIP MUFFIN</t>
  </si>
  <si>
    <t>1343 Muffins, Wild Blueberry, IW</t>
  </si>
  <si>
    <t>96/2 oz</t>
  </si>
  <si>
    <t>1380 Muffins, Apple Cinnamon, IW</t>
  </si>
  <si>
    <t>1345 Muffins, Chocolate Chip, IW</t>
  </si>
  <si>
    <t>1337 Muffins, Honey Bran, IW</t>
  </si>
  <si>
    <t>1413 Muffin, WG, Blueberry, IW</t>
  </si>
  <si>
    <t>1386 WG Apple Cinnamon</t>
  </si>
  <si>
    <t>96-2 oz. I.W. Muffins</t>
  </si>
  <si>
    <t>1204 Muffin, WG, Choc Chip, IW</t>
  </si>
  <si>
    <t>1201 Muffins, WG, Blueberry, RF, IW</t>
  </si>
  <si>
    <t>1203 Muffin, WG, Apple Cinn, IW</t>
  </si>
  <si>
    <t>2113 Muffins, WG, Orange Dream, IW</t>
  </si>
  <si>
    <t>1361 Muffins, Banana, Low Fat, IW</t>
  </si>
  <si>
    <t>1202 Muffins, WG, Banana, RF, IW</t>
  </si>
  <si>
    <t>2156 Muffin, WG, Choc Choc Chip, IW</t>
  </si>
  <si>
    <t>1298 Muffin, WG, Swt Potato, IW</t>
  </si>
  <si>
    <t>192-2 oz. I.W.</t>
  </si>
  <si>
    <t>WG Mixed Berry Muffins</t>
  </si>
  <si>
    <t>48-2 oz. I.W.</t>
  </si>
  <si>
    <t>Smart Choice Blueberry Muffin</t>
  </si>
  <si>
    <t>48-3.6 oz. I.W. (clear film)</t>
  </si>
  <si>
    <t>Smart Choice Chocolate Chip</t>
  </si>
  <si>
    <t>SC Double Chocolate Muffin</t>
  </si>
  <si>
    <t>48-3.6 oz. I.W.</t>
  </si>
  <si>
    <t>Smart Choice Org. Cranberry</t>
  </si>
  <si>
    <t>Smart Choice Apple Cinn Muffin</t>
  </si>
  <si>
    <t>Smart Choice Choc Chip Muffin</t>
  </si>
  <si>
    <t>Smart Choice Banana Muffin</t>
  </si>
  <si>
    <t>WG Choc Chip Muffin (national)</t>
  </si>
  <si>
    <t>1352 Muffins, Wild Blueberry, IW</t>
  </si>
  <si>
    <t>48/3.6 oz</t>
  </si>
  <si>
    <t>1211 Muffins, WG, Blueberry, RF, IW</t>
  </si>
  <si>
    <t>48-4 oz. I.W.</t>
  </si>
  <si>
    <t>Smart Choice Apple Cinnamon Muffin</t>
  </si>
  <si>
    <t>1545 Chocolate Chip Muffin</t>
  </si>
  <si>
    <t>48-4 oz. I.W. Muffins</t>
  </si>
  <si>
    <t>1412 WG Blueberry</t>
  </si>
  <si>
    <t>1392 Muffin, WG, Choc Chip, IW</t>
  </si>
  <si>
    <t>48/4 oz</t>
  </si>
  <si>
    <t>1314 Muffins, WG, Blueberry, IW</t>
  </si>
  <si>
    <t>1336 Muffin, WG, Apple Cinnamon, IW</t>
  </si>
  <si>
    <t>1389 Muffins, WG, Orange Dream, IW</t>
  </si>
  <si>
    <t>1324 Muffins, WG, Banana, IW</t>
  </si>
  <si>
    <t>1325 Muffin, WG, Choc Choc Chip, IW</t>
  </si>
  <si>
    <t>BLUEBERRY LOAVES</t>
  </si>
  <si>
    <t>140-2.25oz. 4-35 pk.</t>
  </si>
  <si>
    <t>APPLE CINNAMON MUFFINS</t>
  </si>
  <si>
    <t>48-3 oz. I.W.</t>
  </si>
  <si>
    <t>1277  WG, C orn Muffin , IW</t>
  </si>
  <si>
    <t>48/3 oz</t>
  </si>
  <si>
    <t>SC (2GE) Blueberry Muffins</t>
  </si>
  <si>
    <t>48-3.1 oz. I.W.</t>
  </si>
  <si>
    <t>SC (2GE) Apple Cinn. Muffins</t>
  </si>
  <si>
    <t>SC (2GE) Chocolate Chip Muffin</t>
  </si>
  <si>
    <t>SC (2GE) Banana Muffins</t>
  </si>
  <si>
    <t>WG CLEAN LABEL APPLE CINN MUFFIN</t>
  </si>
  <si>
    <t>GM CINN.TOAST Muffins</t>
  </si>
  <si>
    <t>40-3.1 oz. I.W.</t>
  </si>
  <si>
    <t>WG Blueberry Muffins</t>
  </si>
  <si>
    <t>GM TRIX Muffins</t>
  </si>
  <si>
    <t>WG Chocolate Chip Muffin</t>
  </si>
  <si>
    <t>2164 Muffins, WG, Blueberry, IW</t>
  </si>
  <si>
    <t>48/3.1 oz</t>
  </si>
  <si>
    <t>2165 Muffin, WG, Apple Cinn, IW</t>
  </si>
  <si>
    <t>2167 Muffin, WG, Choc Chip, IW</t>
  </si>
  <si>
    <t>2166 Muffins, WG, Banana, IW</t>
  </si>
  <si>
    <t>CORNBREAD LOAVES</t>
  </si>
  <si>
    <t>120-2 oz. 10 packs of 12</t>
  </si>
  <si>
    <t>SABRINA'S CORNBREAD LOAVES</t>
  </si>
  <si>
    <t>JALAPENO CORNBREAD LOAVES</t>
  </si>
  <si>
    <t>Cornbread Loaves</t>
  </si>
  <si>
    <t>CINNAMON CRUMB COFFEE CAKE</t>
  </si>
  <si>
    <t>Authentic Cornbread DRC</t>
  </si>
  <si>
    <t>10 pks -12 units per case</t>
  </si>
  <si>
    <t>96-2oz. 24 trays of 4</t>
  </si>
  <si>
    <t>24-4.5 oz. 6-4 pack</t>
  </si>
  <si>
    <t>CHOCOLATE CHIP MUFFINS</t>
  </si>
  <si>
    <t>64-5 oz. 16-4 pack</t>
  </si>
  <si>
    <t>Blueberry Mufifn TOPS</t>
  </si>
  <si>
    <t>96-2 oz. 12pks of 8 w/labels</t>
  </si>
  <si>
    <t>Blueberry TOPS -Sabrinas</t>
  </si>
  <si>
    <t>96-2 oz. 12 packages of 8</t>
  </si>
  <si>
    <t>Corn TOPS -Sabrinas</t>
  </si>
  <si>
    <t>WG BANANA ELFIN LOAVES</t>
  </si>
  <si>
    <t>72/2 oz. I.W. #431609</t>
  </si>
  <si>
    <t>WG BLUEBERRY ELFIN LOAVES</t>
  </si>
  <si>
    <t>72/2 oz. I.W. #431633</t>
  </si>
  <si>
    <t>CORNBREAD SNACK'N LOAF</t>
  </si>
  <si>
    <t>72-2 oz. IW #501</t>
  </si>
  <si>
    <t>Orange Loaves</t>
  </si>
  <si>
    <t>72-2 oz. IW</t>
  </si>
  <si>
    <t>Banana Loaf</t>
  </si>
  <si>
    <t>72-2 oz IW</t>
  </si>
  <si>
    <t>BLUEBERRY SNACK'N LOAF</t>
  </si>
  <si>
    <t>72/2 oz. I.W.</t>
  </si>
  <si>
    <t>CRANBERRY SNACK'N LOAF</t>
  </si>
  <si>
    <t>CORNBREAD MINI LOAF</t>
  </si>
  <si>
    <t>72/2 oz. I.W</t>
  </si>
  <si>
    <t>APPLE CINNAMON SNACK'N LOAF</t>
  </si>
  <si>
    <t>CHERRY SNACK'N LOAF</t>
  </si>
  <si>
    <t>CHOCOLATE CHIP SNACK'N LOAF</t>
  </si>
  <si>
    <t>BANANA SNACK'N LOAF</t>
  </si>
  <si>
    <t>SmartChoice Wh GRAIN CORNBREAD</t>
  </si>
  <si>
    <t>WG Jalapeno Cornbread</t>
  </si>
  <si>
    <t>72-2oz. IW</t>
  </si>
  <si>
    <t>SMART CHOICE BLUEBERRY</t>
  </si>
  <si>
    <t>72/2 oz. I.W. LOAVES</t>
  </si>
  <si>
    <t>SMART CHOICE APPLE CINNAMON</t>
  </si>
  <si>
    <t>SMART CHOICE CHOCOLATE CHIP</t>
  </si>
  <si>
    <t>SMART CHOICE BANANA</t>
  </si>
  <si>
    <t>72-2 oz. I.W. LOAVES</t>
  </si>
  <si>
    <t>344 Mini Loaf, Blueberry, IW</t>
  </si>
  <si>
    <t>72/2 oz</t>
  </si>
  <si>
    <t>1315 Mini Loaf, Cornbread, RTL, IW</t>
  </si>
  <si>
    <t>345 Mini Loaf, Apple Cinnamon, IW</t>
  </si>
  <si>
    <t>411 Mini Loaf, WG, Blueberry, IW</t>
  </si>
  <si>
    <t>346 Mini Loaf, Banana, IW</t>
  </si>
  <si>
    <t>2111 Mini Loaf, WG, Cornbread, IW</t>
  </si>
  <si>
    <t>2112 WG JALAPENO CORNBREAD</t>
  </si>
  <si>
    <t>412 Mini Loaf, WG, Banana, RF, IW</t>
  </si>
  <si>
    <t>1414 Mini Loaf, WG Choc Choc Chip, IW</t>
  </si>
  <si>
    <t>413 Mini Loaf, WG, Apple Cinn, IW</t>
  </si>
  <si>
    <t>Corn Tops</t>
  </si>
  <si>
    <t>24-2 oz.</t>
  </si>
  <si>
    <t>Deep Chocolate Tops</t>
  </si>
  <si>
    <t>Chocolate Chip Tops</t>
  </si>
  <si>
    <t>Protein Banana Vitatop</t>
  </si>
  <si>
    <t>ORGANIC Wild Blue TOPS</t>
  </si>
  <si>
    <t>SugarFree Choc. Tops</t>
  </si>
  <si>
    <t>Chocolate Mint Tops</t>
  </si>
  <si>
    <t>Smart Choice Choc.Choc Ch TOP</t>
  </si>
  <si>
    <t>60-2 oz. I.W.</t>
  </si>
  <si>
    <t>Smart Choice Blueberry TOPS</t>
  </si>
  <si>
    <t>Smart Choice Apple TOPS</t>
  </si>
  <si>
    <t>Smart Choice Choc Chip TOP</t>
  </si>
  <si>
    <t>Smart Choice Banana TOP</t>
  </si>
  <si>
    <t>1238 WG Blueberry Muffin Top</t>
  </si>
  <si>
    <t>1239 Smart Choice Choc Chip Top</t>
  </si>
  <si>
    <t>36-5 oz. 18-2 pack</t>
  </si>
  <si>
    <t>ES Lucky Charms Breakfast Packs</t>
  </si>
  <si>
    <t>60 units IW</t>
  </si>
  <si>
    <t>ES Trix Breakfast Break</t>
  </si>
  <si>
    <t>ESE Thaw &amp; Serve WG Chocolate Chip Muffin Breakfas</t>
  </si>
  <si>
    <t>48 units IW</t>
  </si>
  <si>
    <t>ESE Thaw &amp; Serve WG SC Blueberry Muffin Breakfast</t>
  </si>
  <si>
    <t>Sunbutter Grape Sandwich Meal</t>
  </si>
  <si>
    <t>30 units IW</t>
  </si>
  <si>
    <t>Blueberry Crumb Tops</t>
  </si>
  <si>
    <t>90-2.25 oz. I.W. Ovenable</t>
  </si>
  <si>
    <t>Garden Lite GF Chocolate</t>
  </si>
  <si>
    <t>96-2oz. IW</t>
  </si>
  <si>
    <t>Gluten Free Blueberry Mini Loaf</t>
  </si>
  <si>
    <t>72-2oz. I.W.</t>
  </si>
  <si>
    <t>Gluten Free Chocolate Chip Mini Loaf</t>
  </si>
  <si>
    <t>Gluten Free Coffee Cake  Mini Loaf</t>
  </si>
  <si>
    <t>72-2 oz. Ind. Wrapped</t>
  </si>
  <si>
    <t>800641 Double Choc. Chip Muffin</t>
  </si>
  <si>
    <t>24-4 oz. I.W.</t>
  </si>
  <si>
    <t>800642 Double Choc. Chip Muffins FRZ</t>
  </si>
  <si>
    <t>800643 Chocolate Chip Muffins</t>
  </si>
  <si>
    <t>800644 Choc. Chip Muffin FZN</t>
  </si>
  <si>
    <t>800645 Blueberry Muffins</t>
  </si>
  <si>
    <t>800646 Blueberry Muffins FZN</t>
  </si>
  <si>
    <t>800647 Banana Muffins</t>
  </si>
  <si>
    <t>800648 Banana Muffin - FZN</t>
  </si>
  <si>
    <t>1394 Muffins, Golden Cornbread, IW</t>
  </si>
  <si>
    <t>72/2.2 oz</t>
  </si>
  <si>
    <t>SuperFood CranBran TOPS</t>
  </si>
  <si>
    <t>48-2oz 12-4pk FrzTOP</t>
  </si>
  <si>
    <t>ORGANIC DeepChoc TOPS</t>
  </si>
  <si>
    <t>Chocolate Chip TOPS</t>
  </si>
  <si>
    <t>48-2oz. 12-4pk FrzTOP</t>
  </si>
  <si>
    <t>SugarFree Choc Tops</t>
  </si>
  <si>
    <t>WG CORN MUFFINS (2GE)</t>
  </si>
  <si>
    <t>60-2.5 oz. I.W.</t>
  </si>
  <si>
    <t>2175 WG Corn Muffin 60/2.5oz</t>
  </si>
  <si>
    <t>60/2.5 oz. I.W.</t>
  </si>
  <si>
    <t>WG Honey Jalapeno Corn Bread Loaf</t>
  </si>
  <si>
    <t>96-2.5oz IW</t>
  </si>
  <si>
    <t>Whole Grain Choc Chip TOPS</t>
  </si>
  <si>
    <t>60-3.2oz IW</t>
  </si>
  <si>
    <t>PD-BOM00019</t>
  </si>
  <si>
    <t>PD-BOM00024</t>
  </si>
  <si>
    <t xml:space="preserve">Whole Grain Simply Choc Chp Muffins 2G </t>
  </si>
  <si>
    <t>48-3.2oz IW</t>
  </si>
  <si>
    <t xml:space="preserve"> WG Double Chocolate Muffin</t>
  </si>
  <si>
    <t>EQP-LAWPACK2</t>
  </si>
  <si>
    <t>BAABLINE-P</t>
  </si>
  <si>
    <t>RICH's Chocolate Cupcake NatArt Flavored</t>
  </si>
  <si>
    <t>144-1.15 oz. 4 trays of 36</t>
  </si>
  <si>
    <t>RICH's White Cupcake</t>
  </si>
  <si>
    <t>12-15oz. Dome Covered</t>
  </si>
  <si>
    <t xml:space="preserve">12-15oz. Dome Cover </t>
  </si>
  <si>
    <t>72-1.8 oz. I.W.</t>
  </si>
  <si>
    <t>Smart Choice BLUEBERRY MUFFINS</t>
  </si>
  <si>
    <t>Jammies GRAPE Sandwich</t>
  </si>
  <si>
    <t>96-2 oz. I.W. Jammies Film</t>
  </si>
  <si>
    <t>SW-COMAS-PACKL</t>
  </si>
  <si>
    <t>SW-COMAS-P</t>
  </si>
  <si>
    <t>Sunbutter GRAPE Sandwich</t>
  </si>
  <si>
    <t>96-2.8 oz. I.W. NO-HFCS</t>
  </si>
  <si>
    <t>Chocolate SunButter Sandwich</t>
  </si>
  <si>
    <t xml:space="preserve">96-2.8 oz. I.W. </t>
  </si>
  <si>
    <t>Sunbutter STRAWBERRY Sandwich</t>
  </si>
  <si>
    <t>Sunbutter GRAPE Sandwich (White Bread)</t>
  </si>
  <si>
    <t>IW WG CRUSTLESS COCOA CPB SANDWICH</t>
  </si>
  <si>
    <t>96-2.4oz IW SANDWICH</t>
  </si>
  <si>
    <t>SoyButter GRAPE Sandwiches</t>
  </si>
  <si>
    <t>SoyButter STRAWBERY Sandwiches</t>
  </si>
  <si>
    <t>36-2.8oz. I.W. Sunwise Sandwich</t>
  </si>
  <si>
    <t>SunWise Strawberry Sandwich</t>
  </si>
  <si>
    <t>36.-2.8oz. I.W. Sunwise Strawberry Sandwich</t>
  </si>
  <si>
    <t>32-2.8oz IW  8 cartons of 4</t>
  </si>
  <si>
    <t>Good and Gather GRAPE 4pk</t>
  </si>
  <si>
    <t>32-2 oz IW 8 cartons of 4</t>
  </si>
  <si>
    <t>Good and Gather STRAWBERY 4pk</t>
  </si>
  <si>
    <t>Nurture Life Sammies -BLUEBERRY</t>
  </si>
  <si>
    <t>32-2.2 oz IW 8 Cartons of 4</t>
  </si>
  <si>
    <t>Nurture Life Sammies -CHOCOLATE BERRY</t>
  </si>
  <si>
    <t>32-2.2 oz IW  8 cartons of 4</t>
  </si>
  <si>
    <t>Nurture Life Sammies -STRAWBERRY</t>
  </si>
  <si>
    <t>SunButter Grape Sandwich</t>
  </si>
  <si>
    <t>48-5.2 oz. IW</t>
  </si>
  <si>
    <t>SunButter Strawberry Sandwich</t>
  </si>
  <si>
    <t>48-5.2 oz. IW Bulk</t>
  </si>
  <si>
    <t>SunButter Jammies Sandwich GRAPE</t>
  </si>
  <si>
    <t>32-2oz IW  8 cartons of 4</t>
  </si>
  <si>
    <t>SunButter Jammies Sandwich STRAWBERY</t>
  </si>
  <si>
    <t>180-2oz IW 15 cartons of 12</t>
  </si>
  <si>
    <t>SunButter CDN Jammie GRAPE Sandwich</t>
  </si>
  <si>
    <t>SunButter CDN Jammie STRWBRY Sandwich</t>
  </si>
  <si>
    <t>SoyBut GRAPE Jelly Sandwiches</t>
  </si>
  <si>
    <t>24-2oz IW  6 cartons of 4</t>
  </si>
  <si>
    <t>SoyButt STRAWBRY Jelly Sandwich</t>
  </si>
  <si>
    <t>Ann PEA BJ Pocket GRAPE 4ct</t>
  </si>
  <si>
    <t>600250000  32-2.4oz IW  8-4ct</t>
  </si>
  <si>
    <t>Ann PEA BJ Pocket STRWBRY 4ct</t>
  </si>
  <si>
    <t>600251000  32-2.4oz IW  8-4ct</t>
  </si>
  <si>
    <t>Ann PEA BJ Pocket GRAPE 8ct</t>
  </si>
  <si>
    <t>600254000  64-2.4oz IW  8-8ct</t>
  </si>
  <si>
    <t>Ann PEA BJ Pocket STRWBRY 8ct</t>
  </si>
  <si>
    <t>600255000  64-2.4oz IW  8-8ct</t>
  </si>
  <si>
    <t>SBGS248</t>
  </si>
  <si>
    <t>Soybutter Grape Sandwich</t>
  </si>
  <si>
    <t xml:space="preserve">48-5.2 oz. IW </t>
  </si>
  <si>
    <t>SW-RISER-PACK</t>
  </si>
  <si>
    <t>SW-RISER-P</t>
  </si>
  <si>
    <t>Sandwich, WG, Sunbutter &amp; Grape Jelly, IW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</si>
</sst>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_(* #,##0.00000_);_(* \(#,##0.00000\);_(* &quot;-&quot;??_);_(@_)"/>
    <numFmt numFmtId="167" formatCode="_-&quot;$&quot;* #,##0.00_-;\-&quot;$&quot;* #,##0.00_-;_-&quot;$&quot;* &quot;-&quot;??_-;_-@_-"/>
    <numFmt numFmtId="168" formatCode="_(* #,##0_);_(* \(#,##0\);_(* &quot;-&quot;??_);_(@_)"/>
    <numFmt numFmtId="169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7" borderId="0"/>
    <xf numFmtId="43" fontId="10" fillId="7" borderId="0" applyFont="0" applyFill="0" applyBorder="0" applyAlignment="0" applyProtection="0"/>
    <xf numFmtId="44" fontId="8" fillId="7" borderId="0" applyFont="0" applyFill="0" applyBorder="0" applyAlignment="0" applyProtection="0"/>
    <xf numFmtId="167" fontId="8" fillId="7" borderId="0" applyFont="0" applyFill="0" applyBorder="0" applyAlignment="0" applyProtection="0"/>
    <xf numFmtId="43" fontId="8" fillId="7" borderId="0" applyFon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8" fillId="7" borderId="0" xfId="1"/>
    <xf numFmtId="0" fontId="8" fillId="8" borderId="1" xfId="1" applyFill="1" applyBorder="1"/>
    <xf numFmtId="0" fontId="9" fillId="8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165" fontId="11" fillId="9" borderId="1" xfId="2" applyNumberFormat="1" applyFont="1" applyFill="1" applyBorder="1" applyAlignment="1">
      <alignment horizontal="center" vertical="center"/>
    </xf>
    <xf numFmtId="0" fontId="2" fillId="7" borderId="1" xfId="1" applyFont="1" applyBorder="1" applyAlignment="1">
      <alignment vertical="center" wrapText="1"/>
    </xf>
    <xf numFmtId="3" fontId="0" fillId="0" borderId="0" xfId="0" applyNumberFormat="1"/>
    <xf numFmtId="3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5" fontId="6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3" fontId="0" fillId="10" borderId="1" xfId="0" applyNumberForma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7" borderId="0" xfId="1" applyAlignment="1">
      <alignment horizontal="center"/>
    </xf>
    <xf numFmtId="1" fontId="8" fillId="7" borderId="0" xfId="1" applyNumberFormat="1" applyAlignment="1">
      <alignment horizontal="center"/>
    </xf>
    <xf numFmtId="4" fontId="8" fillId="7" borderId="0" xfId="1" applyNumberFormat="1" applyAlignment="1">
      <alignment horizontal="center"/>
    </xf>
    <xf numFmtId="1" fontId="12" fillId="11" borderId="1" xfId="1" applyNumberFormat="1" applyFont="1" applyFill="1" applyBorder="1" applyAlignment="1">
      <alignment horizontal="center" vertical="center"/>
    </xf>
    <xf numFmtId="0" fontId="8" fillId="11" borderId="1" xfId="1" applyFill="1" applyBorder="1" applyAlignment="1">
      <alignment horizontal="center" vertical="center" wrapText="1"/>
    </xf>
    <xf numFmtId="0" fontId="12" fillId="11" borderId="1" xfId="1" applyFont="1" applyFill="1" applyBorder="1" applyAlignment="1">
      <alignment horizontal="center" vertical="center"/>
    </xf>
    <xf numFmtId="4" fontId="12" fillId="11" borderId="1" xfId="1" applyNumberFormat="1" applyFont="1" applyFill="1" applyBorder="1" applyAlignment="1">
      <alignment horizontal="center" vertical="center" wrapText="1"/>
    </xf>
    <xf numFmtId="4" fontId="12" fillId="12" borderId="1" xfId="3" applyNumberFormat="1" applyFont="1" applyFill="1" applyBorder="1" applyAlignment="1">
      <alignment horizontal="center" vertical="center" wrapText="1"/>
    </xf>
    <xf numFmtId="165" fontId="12" fillId="12" borderId="1" xfId="3" applyNumberFormat="1" applyFont="1" applyFill="1" applyBorder="1" applyAlignment="1">
      <alignment horizontal="center" vertical="center" wrapText="1"/>
    </xf>
    <xf numFmtId="165" fontId="12" fillId="13" borderId="1" xfId="3" applyNumberFormat="1" applyFont="1" applyFill="1" applyBorder="1" applyAlignment="1">
      <alignment horizontal="center" vertical="center" wrapText="1"/>
    </xf>
    <xf numFmtId="165" fontId="12" fillId="13" borderId="1" xfId="4" applyNumberFormat="1" applyFont="1" applyFill="1" applyBorder="1" applyAlignment="1">
      <alignment horizontal="center" vertical="center" wrapText="1"/>
    </xf>
    <xf numFmtId="165" fontId="12" fillId="8" borderId="1" xfId="4" applyNumberFormat="1" applyFont="1" applyFill="1" applyBorder="1" applyAlignment="1">
      <alignment horizontal="center" vertical="center" wrapText="1"/>
    </xf>
    <xf numFmtId="1" fontId="8" fillId="7" borderId="1" xfId="5" applyNumberFormat="1" applyFont="1" applyBorder="1" applyAlignment="1">
      <alignment horizontal="center"/>
    </xf>
    <xf numFmtId="7" fontId="8" fillId="7" borderId="1" xfId="3" applyNumberFormat="1" applyFont="1" applyBorder="1" applyAlignment="1">
      <alignment horizontal="center"/>
    </xf>
    <xf numFmtId="168" fontId="8" fillId="7" borderId="1" xfId="5" applyNumberFormat="1" applyFont="1" applyBorder="1" applyAlignment="1">
      <alignment horizontal="center"/>
    </xf>
    <xf numFmtId="0" fontId="8" fillId="7" borderId="1" xfId="1" applyBorder="1" applyAlignment="1">
      <alignment horizontal="center"/>
    </xf>
    <xf numFmtId="4" fontId="8" fillId="7" borderId="1" xfId="1" applyNumberFormat="1" applyBorder="1" applyAlignment="1">
      <alignment horizontal="center"/>
    </xf>
    <xf numFmtId="4" fontId="8" fillId="7" borderId="1" xfId="5" applyNumberFormat="1" applyFont="1" applyBorder="1" applyAlignment="1">
      <alignment horizontal="center"/>
    </xf>
    <xf numFmtId="4" fontId="12" fillId="7" borderId="1" xfId="5" applyNumberFormat="1" applyFont="1" applyBorder="1" applyAlignment="1">
      <alignment horizontal="center"/>
    </xf>
    <xf numFmtId="37" fontId="8" fillId="7" borderId="1" xfId="5" applyNumberFormat="1" applyFont="1" applyBorder="1" applyAlignment="1">
      <alignment horizontal="center"/>
    </xf>
    <xf numFmtId="169" fontId="8" fillId="7" borderId="1" xfId="1" applyNumberFormat="1" applyBorder="1" applyAlignment="1">
      <alignment horizontal="center"/>
    </xf>
    <xf numFmtId="165" fontId="8" fillId="7" borderId="1" xfId="1" applyNumberFormat="1" applyBorder="1" applyAlignment="1">
      <alignment horizontal="center"/>
    </xf>
    <xf numFmtId="1" fontId="8" fillId="7" borderId="1" xfId="1" applyNumberFormat="1" applyBorder="1" applyAlignment="1">
      <alignment horizontal="center"/>
    </xf>
  </cellXfs>
  <cellStyles count="6">
    <cellStyle name="Comma 2" xfId="2" xr:uid="{16F143FE-2638-4456-824F-6E6E1684B47B}"/>
    <cellStyle name="Comma 3" xfId="5" xr:uid="{6D254267-9B14-49E7-BDE9-1A807D8651F8}"/>
    <cellStyle name="Currency 2" xfId="3" xr:uid="{F6BA4DBF-1DB3-4810-BEA4-A7D380893C6D}"/>
    <cellStyle name="Currency 2 2" xfId="4" xr:uid="{C99E2780-98F1-4F87-948A-1EB64B4D8FAC}"/>
    <cellStyle name="Normal" xfId="0" builtinId="0"/>
    <cellStyle name="Normal 2" xfId="1" xr:uid="{A4AB4A04-21A8-40F7-A16B-6B7902EF843D}"/>
  </cellStyles>
  <dxfs count="275"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#,##0.0"/>
    </dxf>
    <dxf>
      <numFmt numFmtId="3" formatCode="#,##0"/>
    </dxf>
    <dxf>
      <numFmt numFmtId="166" formatCode="#,##0.0"/>
    </dxf>
    <dxf>
      <numFmt numFmtId="3" formatCode="#,##0"/>
    </dxf>
    <dxf>
      <numFmt numFmtId="166" formatCode="#,##0.0"/>
    </dxf>
    <dxf>
      <numFmt numFmtId="166" formatCode="#,##0.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lioberrocal\Desktop\Classes\Winter%202024\Advanced%20Programming\Final%20Project\EQUIPMENT%20by%20ITEM%20PkgBOM%20-with%20Cycle%20Times%20per%20CASE.xlsx" TargetMode="External"/><Relationship Id="rId1" Type="http://schemas.openxmlformats.org/officeDocument/2006/relationships/externalLinkPath" Target="EQUIPMENT%20by%20ITEM%20PkgBOM%20-with%20Cycle%20Times%20per%20C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gue\Downloads\EQUIPMENT%20by%20ITEM%20PkgBOM%20-with%20Cycle%20Times%20per%20CASE%20(1).xlsx" TargetMode="External"/><Relationship Id="rId1" Type="http://schemas.openxmlformats.org/officeDocument/2006/relationships/externalLinkPath" Target="EQUIPMENT%20by%20ITEM%20PkgBOM%20-with%20Cycle%20Times%20per%20CAS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tions"/>
      <sheetName val="Summary"/>
      <sheetName val="-----"/>
      <sheetName val="EQP-LAWPACK1"/>
      <sheetName val="EQP-LAWPACK2"/>
      <sheetName val="SW-COMAS-PACKL"/>
      <sheetName val="SW-RISER-PACK"/>
      <sheetName val="Sheet21"/>
      <sheetName val="Sheet22"/>
      <sheetName val="Sheet23"/>
      <sheetName val="Sheet24"/>
      <sheetName val="Sheet36"/>
      <sheetName val="Sheet37"/>
      <sheetName val="Sheet38"/>
      <sheetName val="Sheet39"/>
      <sheetName val="Sheet40"/>
    </sheetNames>
    <sheetDataSet>
      <sheetData sheetId="0">
        <row r="12">
          <cell r="D12" t="str">
            <v>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tions"/>
      <sheetName val="Summary"/>
      <sheetName val="All"/>
      <sheetName val="EQP-LAWPACK1"/>
      <sheetName val="EQP-LAWPACK2"/>
      <sheetName val="SW-COMAS-PACKL"/>
      <sheetName val="SW-RISER-PACK"/>
      <sheetName val="Sheet21"/>
      <sheetName val="Sheet22"/>
      <sheetName val="Sheet23"/>
      <sheetName val="Sheet24"/>
      <sheetName val="Sheet36"/>
      <sheetName val="Sheet37"/>
      <sheetName val="Sheet38"/>
      <sheetName val="Sheet39"/>
      <sheetName val="Sheet40"/>
    </sheetNames>
    <sheetDataSet>
      <sheetData sheetId="0">
        <row r="12">
          <cell r="D12" t="str">
            <v>*</v>
          </cell>
        </row>
      </sheetData>
      <sheetData sheetId="1"/>
      <sheetData sheetId="2">
        <row r="2">
          <cell r="B2" t="str">
            <v>No.</v>
          </cell>
          <cell r="K2" t="str">
            <v>Optimal Cases Per Hour</v>
          </cell>
        </row>
        <row r="3">
          <cell r="B3">
            <v>1054</v>
          </cell>
          <cell r="K3">
            <v>336.70033670033672</v>
          </cell>
        </row>
        <row r="4">
          <cell r="B4">
            <v>1055</v>
          </cell>
          <cell r="K4">
            <v>269.54177897574124</v>
          </cell>
        </row>
        <row r="5">
          <cell r="B5">
            <v>1056</v>
          </cell>
          <cell r="K5">
            <v>269.54177897574124</v>
          </cell>
        </row>
        <row r="6">
          <cell r="B6">
            <v>1057</v>
          </cell>
          <cell r="K6">
            <v>269.54177897574124</v>
          </cell>
        </row>
        <row r="7">
          <cell r="B7">
            <v>1064</v>
          </cell>
          <cell r="K7">
            <v>269.54177897574124</v>
          </cell>
        </row>
        <row r="8">
          <cell r="B8">
            <v>1065</v>
          </cell>
          <cell r="K8">
            <v>269.54177897574124</v>
          </cell>
        </row>
        <row r="9">
          <cell r="B9">
            <v>1067</v>
          </cell>
          <cell r="K9">
            <v>269.54177897574124</v>
          </cell>
        </row>
        <row r="10">
          <cell r="B10">
            <v>1154</v>
          </cell>
          <cell r="K10">
            <v>269.54177897574124</v>
          </cell>
        </row>
        <row r="11">
          <cell r="B11">
            <v>1155</v>
          </cell>
          <cell r="K11">
            <v>269.54177897574124</v>
          </cell>
        </row>
        <row r="12">
          <cell r="B12">
            <v>1157</v>
          </cell>
          <cell r="K12">
            <v>269.54177897574124</v>
          </cell>
        </row>
        <row r="13">
          <cell r="B13">
            <v>1164</v>
          </cell>
          <cell r="K13">
            <v>269.54177897574124</v>
          </cell>
        </row>
        <row r="14">
          <cell r="B14">
            <v>1165</v>
          </cell>
          <cell r="K14">
            <v>269.54177897574124</v>
          </cell>
        </row>
        <row r="15">
          <cell r="B15">
            <v>1167</v>
          </cell>
          <cell r="K15">
            <v>269.54177897574124</v>
          </cell>
        </row>
        <row r="16">
          <cell r="B16">
            <v>1167</v>
          </cell>
          <cell r="K16">
            <v>269.54177897574124</v>
          </cell>
        </row>
        <row r="17">
          <cell r="B17">
            <v>2075</v>
          </cell>
          <cell r="K17">
            <v>217.39130434782609</v>
          </cell>
        </row>
        <row r="18">
          <cell r="B18">
            <v>2101</v>
          </cell>
          <cell r="K18">
            <v>217.39130434782609</v>
          </cell>
        </row>
        <row r="19">
          <cell r="B19">
            <v>2103</v>
          </cell>
          <cell r="K19">
            <v>28.571428571428569</v>
          </cell>
        </row>
        <row r="20">
          <cell r="B20">
            <v>2105</v>
          </cell>
          <cell r="K20">
            <v>217.39130434782609</v>
          </cell>
        </row>
        <row r="21">
          <cell r="B21">
            <v>2151</v>
          </cell>
          <cell r="K21">
            <v>131.06159895150722</v>
          </cell>
        </row>
        <row r="22">
          <cell r="B22">
            <v>2612</v>
          </cell>
          <cell r="K22">
            <v>217.39130434782609</v>
          </cell>
        </row>
        <row r="23">
          <cell r="B23">
            <v>2661</v>
          </cell>
          <cell r="K23">
            <v>217.39130434782609</v>
          </cell>
        </row>
        <row r="24">
          <cell r="B24">
            <v>2663</v>
          </cell>
          <cell r="K24">
            <v>217.39130434782609</v>
          </cell>
        </row>
        <row r="25">
          <cell r="B25">
            <v>2665</v>
          </cell>
          <cell r="K25">
            <v>217.39130434782609</v>
          </cell>
        </row>
        <row r="26">
          <cell r="B26">
            <v>2666</v>
          </cell>
          <cell r="K26">
            <v>217.39130434782609</v>
          </cell>
        </row>
        <row r="27">
          <cell r="B27">
            <v>2670</v>
          </cell>
          <cell r="K27">
            <v>217.39130434782609</v>
          </cell>
        </row>
        <row r="28">
          <cell r="B28">
            <v>2673</v>
          </cell>
          <cell r="K28">
            <v>217.39130434782609</v>
          </cell>
        </row>
        <row r="29">
          <cell r="B29">
            <v>2675</v>
          </cell>
          <cell r="K29">
            <v>217.39130434782609</v>
          </cell>
        </row>
        <row r="30">
          <cell r="B30">
            <v>2901</v>
          </cell>
          <cell r="K30">
            <v>217.39130434782609</v>
          </cell>
        </row>
        <row r="31">
          <cell r="B31">
            <v>2906</v>
          </cell>
          <cell r="K31">
            <v>217.39130434782609</v>
          </cell>
        </row>
        <row r="32">
          <cell r="B32">
            <v>2910</v>
          </cell>
          <cell r="K32">
            <v>217.39130434782609</v>
          </cell>
        </row>
        <row r="33">
          <cell r="B33">
            <v>2912</v>
          </cell>
          <cell r="K33">
            <v>217.39130434782609</v>
          </cell>
        </row>
        <row r="34">
          <cell r="B34">
            <v>2921</v>
          </cell>
          <cell r="K34">
            <v>217.39130434782609</v>
          </cell>
        </row>
        <row r="35">
          <cell r="B35">
            <v>2926</v>
          </cell>
          <cell r="K35">
            <v>217.39130434782609</v>
          </cell>
        </row>
        <row r="36">
          <cell r="B36">
            <v>2940</v>
          </cell>
          <cell r="K36">
            <v>217.39130434782609</v>
          </cell>
        </row>
        <row r="37">
          <cell r="B37">
            <v>2941</v>
          </cell>
          <cell r="K37">
            <v>217.39130434782609</v>
          </cell>
        </row>
        <row r="38">
          <cell r="B38">
            <v>2946</v>
          </cell>
          <cell r="K38">
            <v>217.39130434782609</v>
          </cell>
        </row>
        <row r="39">
          <cell r="B39">
            <v>2949</v>
          </cell>
          <cell r="K39">
            <v>217.39130434782609</v>
          </cell>
        </row>
        <row r="40">
          <cell r="B40">
            <v>2975</v>
          </cell>
          <cell r="K40">
            <v>285.71428571428572</v>
          </cell>
        </row>
        <row r="41">
          <cell r="B41">
            <v>2991</v>
          </cell>
          <cell r="K41">
            <v>217.39130434782609</v>
          </cell>
        </row>
        <row r="42">
          <cell r="B42">
            <v>2993</v>
          </cell>
          <cell r="K42">
            <v>217.39130434782609</v>
          </cell>
        </row>
        <row r="43">
          <cell r="B43">
            <v>2998</v>
          </cell>
          <cell r="K43">
            <v>217.39130434782609</v>
          </cell>
        </row>
        <row r="44">
          <cell r="B44">
            <v>3501</v>
          </cell>
          <cell r="K44">
            <v>1</v>
          </cell>
        </row>
        <row r="45">
          <cell r="B45">
            <v>4804</v>
          </cell>
          <cell r="K45">
            <v>434.78260869565219</v>
          </cell>
        </row>
        <row r="46">
          <cell r="B46">
            <v>6061</v>
          </cell>
          <cell r="K46">
            <v>352.11267605633805</v>
          </cell>
        </row>
        <row r="47">
          <cell r="B47">
            <v>6070</v>
          </cell>
          <cell r="K47">
            <v>352.11267605633805</v>
          </cell>
        </row>
        <row r="48">
          <cell r="B48">
            <v>6630</v>
          </cell>
          <cell r="K48">
            <v>352.11267605633805</v>
          </cell>
        </row>
        <row r="49">
          <cell r="B49">
            <v>6661</v>
          </cell>
          <cell r="K49">
            <v>352.11267605633805</v>
          </cell>
        </row>
        <row r="50">
          <cell r="B50">
            <v>6663</v>
          </cell>
          <cell r="K50">
            <v>352.11267605633805</v>
          </cell>
        </row>
        <row r="51">
          <cell r="B51">
            <v>6666</v>
          </cell>
          <cell r="K51">
            <v>352.11267605633805</v>
          </cell>
        </row>
        <row r="52">
          <cell r="B52">
            <v>6670</v>
          </cell>
          <cell r="K52">
            <v>352.11267605633805</v>
          </cell>
        </row>
        <row r="53">
          <cell r="B53">
            <v>6675</v>
          </cell>
          <cell r="K53">
            <v>352.11267605633805</v>
          </cell>
        </row>
        <row r="54">
          <cell r="B54">
            <v>6870</v>
          </cell>
          <cell r="K54">
            <v>384.61538461538464</v>
          </cell>
        </row>
        <row r="55">
          <cell r="B55">
            <v>6901</v>
          </cell>
          <cell r="K55">
            <v>352.11267605633805</v>
          </cell>
        </row>
        <row r="56">
          <cell r="B56">
            <v>6941</v>
          </cell>
          <cell r="K56">
            <v>352.11267605633805</v>
          </cell>
        </row>
        <row r="57">
          <cell r="B57">
            <v>7661</v>
          </cell>
          <cell r="K57">
            <v>358.42293906810039</v>
          </cell>
        </row>
        <row r="58">
          <cell r="B58">
            <v>7666</v>
          </cell>
          <cell r="K58">
            <v>358.42293906810039</v>
          </cell>
        </row>
        <row r="59">
          <cell r="B59">
            <v>7670</v>
          </cell>
          <cell r="K59">
            <v>358.42293906810039</v>
          </cell>
        </row>
        <row r="60">
          <cell r="B60">
            <v>7670</v>
          </cell>
          <cell r="K60">
            <v>358.42293906810039</v>
          </cell>
        </row>
        <row r="61">
          <cell r="B61">
            <v>7675</v>
          </cell>
          <cell r="K61">
            <v>364.96350364963507</v>
          </cell>
        </row>
        <row r="62">
          <cell r="B62">
            <v>7910</v>
          </cell>
          <cell r="K62">
            <v>349.65034965034965</v>
          </cell>
        </row>
        <row r="63">
          <cell r="B63">
            <v>7921</v>
          </cell>
          <cell r="K63">
            <v>364.96350364963507</v>
          </cell>
        </row>
        <row r="64">
          <cell r="B64">
            <v>7940</v>
          </cell>
          <cell r="K64">
            <v>188.67924528301887</v>
          </cell>
        </row>
        <row r="65">
          <cell r="B65">
            <v>7941</v>
          </cell>
          <cell r="K65">
            <v>349.65034965034965</v>
          </cell>
        </row>
        <row r="66">
          <cell r="B66">
            <v>7946</v>
          </cell>
          <cell r="K66">
            <v>349.65034965034965</v>
          </cell>
        </row>
        <row r="67">
          <cell r="B67">
            <v>7949</v>
          </cell>
          <cell r="K67">
            <v>349.65034965034965</v>
          </cell>
        </row>
        <row r="68">
          <cell r="B68">
            <v>7991</v>
          </cell>
          <cell r="K68">
            <v>349.65034965034965</v>
          </cell>
        </row>
        <row r="69">
          <cell r="B69">
            <v>7993</v>
          </cell>
          <cell r="K69">
            <v>349.65034965034965</v>
          </cell>
        </row>
        <row r="70">
          <cell r="B70">
            <v>17701</v>
          </cell>
          <cell r="K70">
            <v>1</v>
          </cell>
        </row>
        <row r="71">
          <cell r="B71">
            <v>23206</v>
          </cell>
          <cell r="K71">
            <v>364.96350364963507</v>
          </cell>
        </row>
        <row r="72">
          <cell r="B72">
            <v>23905</v>
          </cell>
          <cell r="K72">
            <v>364.96350364963507</v>
          </cell>
        </row>
        <row r="73">
          <cell r="B73">
            <v>24661</v>
          </cell>
          <cell r="K73">
            <v>364.96350364963507</v>
          </cell>
        </row>
        <row r="74">
          <cell r="B74">
            <v>24666</v>
          </cell>
          <cell r="K74">
            <v>364.96350364963507</v>
          </cell>
        </row>
        <row r="75">
          <cell r="B75">
            <v>24670</v>
          </cell>
          <cell r="K75">
            <v>364.96350364963507</v>
          </cell>
        </row>
        <row r="76">
          <cell r="B76">
            <v>24675</v>
          </cell>
          <cell r="K76">
            <v>364.96350364963507</v>
          </cell>
        </row>
        <row r="77">
          <cell r="B77">
            <v>24766</v>
          </cell>
          <cell r="K77" t="e">
            <v>#DIV/0!</v>
          </cell>
        </row>
        <row r="78">
          <cell r="B78">
            <v>24860</v>
          </cell>
          <cell r="K78">
            <v>333.33333333333331</v>
          </cell>
        </row>
        <row r="79">
          <cell r="B79">
            <v>24861</v>
          </cell>
          <cell r="K79">
            <v>364.96350364963507</v>
          </cell>
        </row>
        <row r="80">
          <cell r="B80">
            <v>24869</v>
          </cell>
          <cell r="K80">
            <v>333.33333333333331</v>
          </cell>
        </row>
        <row r="81">
          <cell r="B81">
            <v>24870</v>
          </cell>
          <cell r="K81">
            <v>400</v>
          </cell>
        </row>
        <row r="82">
          <cell r="B82">
            <v>24961</v>
          </cell>
          <cell r="K82">
            <v>364.96350364963507</v>
          </cell>
        </row>
        <row r="83">
          <cell r="B83">
            <v>24966</v>
          </cell>
          <cell r="K83">
            <v>364.96350364963507</v>
          </cell>
        </row>
        <row r="84">
          <cell r="B84">
            <v>24970</v>
          </cell>
          <cell r="K84">
            <v>364.96350364963507</v>
          </cell>
        </row>
        <row r="85">
          <cell r="B85">
            <v>24975</v>
          </cell>
          <cell r="K85">
            <v>364.96350364963507</v>
          </cell>
        </row>
        <row r="86">
          <cell r="B86">
            <v>27205</v>
          </cell>
          <cell r="K86">
            <v>260.41666666666669</v>
          </cell>
        </row>
        <row r="87">
          <cell r="B87">
            <v>27305</v>
          </cell>
          <cell r="K87">
            <v>299.40119760479041</v>
          </cell>
        </row>
        <row r="88">
          <cell r="B88">
            <v>27405</v>
          </cell>
          <cell r="K88">
            <v>260.41666666666669</v>
          </cell>
        </row>
        <row r="89">
          <cell r="B89">
            <v>27425</v>
          </cell>
          <cell r="K89">
            <v>299.40119760479041</v>
          </cell>
        </row>
        <row r="90">
          <cell r="B90">
            <v>27705</v>
          </cell>
          <cell r="K90">
            <v>299.40119760479041</v>
          </cell>
        </row>
        <row r="91">
          <cell r="B91">
            <v>27805</v>
          </cell>
          <cell r="K91">
            <v>260.41666666666669</v>
          </cell>
        </row>
        <row r="92">
          <cell r="B92">
            <v>27825</v>
          </cell>
          <cell r="K92">
            <v>299.40119760479041</v>
          </cell>
        </row>
        <row r="93">
          <cell r="B93">
            <v>27836</v>
          </cell>
          <cell r="K93">
            <v>1</v>
          </cell>
        </row>
        <row r="94">
          <cell r="B94">
            <v>27905</v>
          </cell>
          <cell r="K94">
            <v>260.41666666666669</v>
          </cell>
        </row>
        <row r="95">
          <cell r="B95">
            <v>33405</v>
          </cell>
          <cell r="K95">
            <v>1</v>
          </cell>
        </row>
        <row r="96">
          <cell r="B96">
            <v>37401</v>
          </cell>
          <cell r="K96">
            <v>1</v>
          </cell>
        </row>
        <row r="97">
          <cell r="B97">
            <v>37401</v>
          </cell>
          <cell r="K97">
            <v>416.66666666666669</v>
          </cell>
        </row>
        <row r="98">
          <cell r="B98">
            <v>37405</v>
          </cell>
          <cell r="K98">
            <v>1</v>
          </cell>
        </row>
        <row r="99">
          <cell r="B99">
            <v>37405</v>
          </cell>
          <cell r="K99">
            <v>416.66666666666669</v>
          </cell>
        </row>
        <row r="100">
          <cell r="B100">
            <v>37410</v>
          </cell>
          <cell r="K100">
            <v>227.27272727272725</v>
          </cell>
        </row>
        <row r="101">
          <cell r="B101">
            <v>39610</v>
          </cell>
          <cell r="K101">
            <v>85.470085470085465</v>
          </cell>
        </row>
        <row r="102">
          <cell r="B102">
            <v>41401</v>
          </cell>
          <cell r="K102" t="e">
            <v>#DIV/0!</v>
          </cell>
        </row>
        <row r="103">
          <cell r="B103">
            <v>41701</v>
          </cell>
          <cell r="K103">
            <v>125</v>
          </cell>
        </row>
        <row r="104">
          <cell r="B104">
            <v>41705</v>
          </cell>
          <cell r="K104">
            <v>125</v>
          </cell>
        </row>
        <row r="105">
          <cell r="B105">
            <v>43160</v>
          </cell>
          <cell r="K105">
            <v>440.52863436123351</v>
          </cell>
        </row>
        <row r="106">
          <cell r="B106">
            <v>43163</v>
          </cell>
          <cell r="K106">
            <v>440.52863436123351</v>
          </cell>
        </row>
        <row r="107">
          <cell r="B107">
            <v>51005</v>
          </cell>
          <cell r="K107">
            <v>440.52863436123351</v>
          </cell>
        </row>
        <row r="108">
          <cell r="B108">
            <v>51119</v>
          </cell>
          <cell r="K108">
            <v>500</v>
          </cell>
        </row>
        <row r="109">
          <cell r="B109">
            <v>51151</v>
          </cell>
          <cell r="K109">
            <v>440.52863436123351</v>
          </cell>
        </row>
        <row r="110">
          <cell r="B110">
            <v>51401</v>
          </cell>
          <cell r="K110">
            <v>440.52863436123351</v>
          </cell>
        </row>
        <row r="111">
          <cell r="B111">
            <v>51402</v>
          </cell>
          <cell r="K111">
            <v>440.52863436123351</v>
          </cell>
        </row>
        <row r="112">
          <cell r="B112">
            <v>51405</v>
          </cell>
          <cell r="K112">
            <v>440.52863436123351</v>
          </cell>
        </row>
        <row r="113">
          <cell r="B113">
            <v>51406</v>
          </cell>
          <cell r="K113">
            <v>440.52863436123351</v>
          </cell>
        </row>
        <row r="114">
          <cell r="B114">
            <v>51408</v>
          </cell>
          <cell r="K114">
            <v>440.52863436123351</v>
          </cell>
        </row>
        <row r="115">
          <cell r="B115">
            <v>51410</v>
          </cell>
          <cell r="K115">
            <v>454.5454545454545</v>
          </cell>
        </row>
        <row r="116">
          <cell r="B116">
            <v>51451</v>
          </cell>
          <cell r="K116">
            <v>454.5454545454545</v>
          </cell>
        </row>
        <row r="117">
          <cell r="B117">
            <v>51605</v>
          </cell>
          <cell r="K117">
            <v>250</v>
          </cell>
        </row>
        <row r="118">
          <cell r="B118">
            <v>51625</v>
          </cell>
          <cell r="K118">
            <v>500</v>
          </cell>
        </row>
        <row r="119">
          <cell r="B119">
            <v>51661</v>
          </cell>
          <cell r="K119">
            <v>440.52863436123351</v>
          </cell>
        </row>
        <row r="120">
          <cell r="B120">
            <v>51666</v>
          </cell>
          <cell r="K120">
            <v>440.52863436123351</v>
          </cell>
        </row>
        <row r="121">
          <cell r="B121">
            <v>51670</v>
          </cell>
          <cell r="K121">
            <v>500</v>
          </cell>
        </row>
        <row r="122">
          <cell r="B122">
            <v>51675</v>
          </cell>
          <cell r="K122">
            <v>440.52863436123351</v>
          </cell>
        </row>
        <row r="123">
          <cell r="B123">
            <v>51805</v>
          </cell>
          <cell r="K123">
            <v>440.52863436123351</v>
          </cell>
        </row>
        <row r="124">
          <cell r="B124">
            <v>51901</v>
          </cell>
          <cell r="K124">
            <v>440.52863436123351</v>
          </cell>
        </row>
        <row r="125">
          <cell r="B125">
            <v>51905</v>
          </cell>
          <cell r="K125">
            <v>440.52863436123351</v>
          </cell>
        </row>
        <row r="126">
          <cell r="B126">
            <v>51906</v>
          </cell>
          <cell r="K126">
            <v>440.52863436123351</v>
          </cell>
        </row>
        <row r="127">
          <cell r="B127">
            <v>51941</v>
          </cell>
          <cell r="K127">
            <v>440.52863436123351</v>
          </cell>
        </row>
        <row r="128">
          <cell r="B128">
            <v>51951</v>
          </cell>
          <cell r="K128">
            <v>440.52863436123351</v>
          </cell>
        </row>
        <row r="129">
          <cell r="B129">
            <v>51965</v>
          </cell>
          <cell r="K129">
            <v>440.52863436123351</v>
          </cell>
        </row>
        <row r="130">
          <cell r="B130">
            <v>51985</v>
          </cell>
          <cell r="K130">
            <v>440.52863436123351</v>
          </cell>
        </row>
        <row r="131">
          <cell r="B131">
            <v>51991</v>
          </cell>
          <cell r="K131">
            <v>440.52863436123351</v>
          </cell>
        </row>
        <row r="132">
          <cell r="B132">
            <v>51993</v>
          </cell>
          <cell r="K132">
            <v>440.52863436123351</v>
          </cell>
        </row>
        <row r="133">
          <cell r="B133">
            <v>51996</v>
          </cell>
          <cell r="K133">
            <v>434.78260869565219</v>
          </cell>
        </row>
        <row r="134">
          <cell r="B134">
            <v>57134</v>
          </cell>
          <cell r="K134">
            <v>1</v>
          </cell>
        </row>
        <row r="135">
          <cell r="B135">
            <v>57174</v>
          </cell>
          <cell r="K135">
            <v>1</v>
          </cell>
        </row>
        <row r="136">
          <cell r="B136">
            <v>57194</v>
          </cell>
          <cell r="K136">
            <v>347.22222222222223</v>
          </cell>
        </row>
        <row r="137">
          <cell r="B137">
            <v>57197</v>
          </cell>
          <cell r="K137">
            <v>1</v>
          </cell>
        </row>
        <row r="138">
          <cell r="B138">
            <v>57199</v>
          </cell>
          <cell r="K138">
            <v>480.76923076923083</v>
          </cell>
        </row>
        <row r="139">
          <cell r="B139">
            <v>57253</v>
          </cell>
          <cell r="K139">
            <v>347.22222222222223</v>
          </cell>
        </row>
        <row r="140">
          <cell r="B140">
            <v>57360</v>
          </cell>
          <cell r="K140">
            <v>1</v>
          </cell>
        </row>
        <row r="141">
          <cell r="B141">
            <v>57633</v>
          </cell>
          <cell r="K141">
            <v>347.22222222222223</v>
          </cell>
        </row>
        <row r="142">
          <cell r="B142">
            <v>57661</v>
          </cell>
          <cell r="K142">
            <v>347.22222222222223</v>
          </cell>
        </row>
        <row r="143">
          <cell r="B143">
            <v>57666</v>
          </cell>
          <cell r="K143">
            <v>347.22222222222223</v>
          </cell>
        </row>
        <row r="144">
          <cell r="B144">
            <v>57670</v>
          </cell>
          <cell r="K144">
            <v>342.46575342465758</v>
          </cell>
        </row>
        <row r="145">
          <cell r="B145">
            <v>57675</v>
          </cell>
          <cell r="K145">
            <v>347.22222222222223</v>
          </cell>
        </row>
        <row r="146">
          <cell r="B146">
            <v>57961</v>
          </cell>
          <cell r="K146">
            <v>347.22222222222223</v>
          </cell>
        </row>
        <row r="147">
          <cell r="B147">
            <v>57970</v>
          </cell>
          <cell r="K147">
            <v>347.22222222222223</v>
          </cell>
        </row>
        <row r="148">
          <cell r="B148">
            <v>59605</v>
          </cell>
          <cell r="K148" t="e">
            <v>#DIV/0!</v>
          </cell>
        </row>
        <row r="149">
          <cell r="B149">
            <v>61103</v>
          </cell>
          <cell r="K149" t="e">
            <v>#DIV/0!</v>
          </cell>
        </row>
        <row r="150">
          <cell r="B150">
            <v>61114</v>
          </cell>
          <cell r="K150" t="e">
            <v>#DIV/0!</v>
          </cell>
        </row>
        <row r="151">
          <cell r="B151">
            <v>61152</v>
          </cell>
          <cell r="K151" t="e">
            <v>#DIV/0!</v>
          </cell>
        </row>
        <row r="152">
          <cell r="B152">
            <v>61153</v>
          </cell>
          <cell r="K152" t="e">
            <v>#DIV/0!</v>
          </cell>
        </row>
        <row r="153">
          <cell r="B153">
            <v>61949</v>
          </cell>
          <cell r="K153" t="e">
            <v>#DIV/0!</v>
          </cell>
        </row>
        <row r="154">
          <cell r="B154">
            <v>64701</v>
          </cell>
          <cell r="K154">
            <v>1</v>
          </cell>
        </row>
        <row r="155">
          <cell r="B155">
            <v>66308</v>
          </cell>
          <cell r="K155">
            <v>1</v>
          </cell>
        </row>
        <row r="156">
          <cell r="B156">
            <v>751701</v>
          </cell>
          <cell r="K156">
            <v>440.52863436123351</v>
          </cell>
        </row>
        <row r="157">
          <cell r="B157">
            <v>751710</v>
          </cell>
          <cell r="K157">
            <v>440.52863436123351</v>
          </cell>
        </row>
        <row r="158">
          <cell r="B158">
            <v>751736</v>
          </cell>
          <cell r="K158">
            <v>1</v>
          </cell>
        </row>
        <row r="159">
          <cell r="B159">
            <v>80641</v>
          </cell>
          <cell r="K159">
            <v>549.45054945054949</v>
          </cell>
        </row>
        <row r="160">
          <cell r="B160">
            <v>80642</v>
          </cell>
          <cell r="K160">
            <v>549.45054945054949</v>
          </cell>
        </row>
        <row r="161">
          <cell r="B161">
            <v>80643</v>
          </cell>
          <cell r="K161">
            <v>549.45054945054949</v>
          </cell>
        </row>
        <row r="162">
          <cell r="B162">
            <v>80644</v>
          </cell>
          <cell r="K162">
            <v>549.45054945054949</v>
          </cell>
        </row>
        <row r="163">
          <cell r="B163">
            <v>80645</v>
          </cell>
          <cell r="K163">
            <v>549.45054945054949</v>
          </cell>
        </row>
        <row r="164">
          <cell r="B164">
            <v>80646</v>
          </cell>
          <cell r="K164">
            <v>549.45054945054949</v>
          </cell>
        </row>
        <row r="165">
          <cell r="B165">
            <v>80647</v>
          </cell>
          <cell r="K165">
            <v>549.45054945054949</v>
          </cell>
        </row>
        <row r="166">
          <cell r="B166">
            <v>80648</v>
          </cell>
          <cell r="K166">
            <v>549.45054945054949</v>
          </cell>
        </row>
        <row r="167">
          <cell r="B167">
            <v>81905</v>
          </cell>
          <cell r="K167">
            <v>289.01734104046244</v>
          </cell>
        </row>
        <row r="168">
          <cell r="B168">
            <v>87124</v>
          </cell>
          <cell r="K168">
            <v>230.41474654377879</v>
          </cell>
        </row>
        <row r="169">
          <cell r="B169">
            <v>87174</v>
          </cell>
          <cell r="K169">
            <v>261.78010471204186</v>
          </cell>
        </row>
        <row r="170">
          <cell r="B170">
            <v>87194</v>
          </cell>
          <cell r="K170" t="e">
            <v>#VALUE!</v>
          </cell>
        </row>
        <row r="171">
          <cell r="B171">
            <v>87197</v>
          </cell>
          <cell r="K171">
            <v>440.52863436123351</v>
          </cell>
        </row>
        <row r="172">
          <cell r="B172">
            <v>87199</v>
          </cell>
          <cell r="K172">
            <v>186.9158878504673</v>
          </cell>
        </row>
        <row r="173">
          <cell r="B173">
            <v>87253</v>
          </cell>
          <cell r="K173">
            <v>440.52863436123351</v>
          </cell>
        </row>
        <row r="174">
          <cell r="B174">
            <v>96605</v>
          </cell>
          <cell r="K174">
            <v>347.22222222222223</v>
          </cell>
        </row>
        <row r="175">
          <cell r="B175">
            <v>96905</v>
          </cell>
          <cell r="K175">
            <v>347.22222222222223</v>
          </cell>
        </row>
        <row r="176">
          <cell r="B176" t="str">
            <v>JCBLD296</v>
          </cell>
          <cell r="K176">
            <v>115.07479861910242</v>
          </cell>
        </row>
        <row r="177">
          <cell r="B177" t="str">
            <v>JCBLD296</v>
          </cell>
          <cell r="K177">
            <v>115.07479861910242</v>
          </cell>
        </row>
        <row r="178">
          <cell r="B178" t="str">
            <v>MTCHCH260</v>
          </cell>
          <cell r="K178" t="e">
            <v>#DIV/0!</v>
          </cell>
        </row>
        <row r="179">
          <cell r="B179" t="str">
            <v>MTCHCH260</v>
          </cell>
          <cell r="K179" t="e">
            <v>#DIV/0!</v>
          </cell>
        </row>
        <row r="180">
          <cell r="B180" t="str">
            <v>PD-BOM00019</v>
          </cell>
          <cell r="K180" t="e">
            <v>#VALUE!</v>
          </cell>
        </row>
        <row r="181">
          <cell r="B181" t="str">
            <v>PD-BOM00024</v>
          </cell>
          <cell r="K181" t="e">
            <v>#VALUE!</v>
          </cell>
        </row>
        <row r="182">
          <cell r="B182" t="str">
            <v>WMCHCH248</v>
          </cell>
          <cell r="K182">
            <v>185.18518518518516</v>
          </cell>
        </row>
        <row r="183">
          <cell r="B183" t="str">
            <v>WMDC248</v>
          </cell>
          <cell r="K183">
            <v>370.37037037037032</v>
          </cell>
        </row>
        <row r="184">
          <cell r="B184">
            <v>2661</v>
          </cell>
          <cell r="K184">
            <v>178.57142857142858</v>
          </cell>
        </row>
        <row r="185">
          <cell r="B185">
            <v>2665</v>
          </cell>
          <cell r="K185">
            <v>131.57894736842104</v>
          </cell>
        </row>
        <row r="186">
          <cell r="B186">
            <v>2666</v>
          </cell>
          <cell r="K186">
            <v>217.39130434782609</v>
          </cell>
        </row>
        <row r="187">
          <cell r="B187">
            <v>2675</v>
          </cell>
          <cell r="K187">
            <v>217.39130434782609</v>
          </cell>
        </row>
        <row r="188">
          <cell r="B188">
            <v>2940</v>
          </cell>
          <cell r="K188">
            <v>125</v>
          </cell>
        </row>
        <row r="189">
          <cell r="B189">
            <v>2946</v>
          </cell>
          <cell r="K189">
            <v>222.22222222222223</v>
          </cell>
        </row>
        <row r="190">
          <cell r="B190">
            <v>2991</v>
          </cell>
          <cell r="K190">
            <v>217.39130434782609</v>
          </cell>
        </row>
        <row r="191">
          <cell r="B191">
            <v>3499</v>
          </cell>
          <cell r="K191">
            <v>95.238095238095227</v>
          </cell>
        </row>
        <row r="192">
          <cell r="B192">
            <v>5371</v>
          </cell>
          <cell r="K192">
            <v>95.238095238095227</v>
          </cell>
        </row>
        <row r="193">
          <cell r="B193">
            <v>6661</v>
          </cell>
          <cell r="K193">
            <v>200</v>
          </cell>
        </row>
        <row r="194">
          <cell r="B194">
            <v>6670</v>
          </cell>
          <cell r="K194">
            <v>190.83969465648855</v>
          </cell>
        </row>
        <row r="195">
          <cell r="B195">
            <v>7940</v>
          </cell>
          <cell r="K195">
            <v>188.67924528301887</v>
          </cell>
        </row>
        <row r="196">
          <cell r="B196">
            <v>7941</v>
          </cell>
          <cell r="K196">
            <v>185.18518518518516</v>
          </cell>
        </row>
        <row r="197">
          <cell r="B197">
            <v>24970</v>
          </cell>
          <cell r="K197">
            <v>181.81818181818184</v>
          </cell>
        </row>
        <row r="198">
          <cell r="B198">
            <v>28405</v>
          </cell>
          <cell r="K198">
            <v>166.66666666666666</v>
          </cell>
        </row>
        <row r="199">
          <cell r="B199">
            <v>28505</v>
          </cell>
          <cell r="K199">
            <v>166.66666666666666</v>
          </cell>
        </row>
        <row r="200">
          <cell r="B200">
            <v>42201</v>
          </cell>
          <cell r="K200">
            <v>210.08403361344537</v>
          </cell>
        </row>
        <row r="201">
          <cell r="B201">
            <v>42661</v>
          </cell>
          <cell r="K201">
            <v>166.66666666666666</v>
          </cell>
        </row>
        <row r="202">
          <cell r="B202">
            <v>12028</v>
          </cell>
          <cell r="K202">
            <v>100</v>
          </cell>
        </row>
        <row r="203">
          <cell r="B203">
            <v>12228</v>
          </cell>
          <cell r="K203">
            <v>100</v>
          </cell>
        </row>
        <row r="204">
          <cell r="B204">
            <v>12230</v>
          </cell>
          <cell r="K204">
            <v>75.018754688672175</v>
          </cell>
        </row>
        <row r="205">
          <cell r="B205">
            <v>12258</v>
          </cell>
          <cell r="K205">
            <v>69.013112491373363</v>
          </cell>
        </row>
        <row r="206">
          <cell r="B206">
            <v>12328</v>
          </cell>
          <cell r="K206">
            <v>75.018754688672175</v>
          </cell>
        </row>
        <row r="207">
          <cell r="B207">
            <v>12530</v>
          </cell>
          <cell r="K207">
            <v>100</v>
          </cell>
        </row>
        <row r="208">
          <cell r="B208">
            <v>12828</v>
          </cell>
          <cell r="K208">
            <v>75.018754688672175</v>
          </cell>
        </row>
        <row r="209">
          <cell r="B209">
            <v>12858</v>
          </cell>
          <cell r="K209">
            <v>75.018754688672175</v>
          </cell>
        </row>
        <row r="210">
          <cell r="B210">
            <v>13228</v>
          </cell>
          <cell r="K210">
            <v>266.66666666666669</v>
          </cell>
        </row>
        <row r="211">
          <cell r="B211">
            <v>13258</v>
          </cell>
          <cell r="K211">
            <v>266.66666666666669</v>
          </cell>
        </row>
        <row r="212">
          <cell r="B212">
            <v>14228</v>
          </cell>
          <cell r="K212">
            <v>303.03030303030306</v>
          </cell>
        </row>
        <row r="213">
          <cell r="B213">
            <v>14258</v>
          </cell>
          <cell r="K213">
            <v>303.03030303030306</v>
          </cell>
        </row>
        <row r="214">
          <cell r="B214">
            <v>14328</v>
          </cell>
          <cell r="K214">
            <v>300.30030030030031</v>
          </cell>
        </row>
        <row r="215">
          <cell r="B215">
            <v>14358</v>
          </cell>
          <cell r="K215">
            <v>300.30030030030031</v>
          </cell>
        </row>
        <row r="216">
          <cell r="B216">
            <v>14801</v>
          </cell>
          <cell r="K216">
            <v>333.33333333333331</v>
          </cell>
        </row>
        <row r="217">
          <cell r="B217">
            <v>14828</v>
          </cell>
          <cell r="K217">
            <v>333.33333333333331</v>
          </cell>
        </row>
        <row r="218">
          <cell r="B218">
            <v>14858</v>
          </cell>
          <cell r="K218">
            <v>303.03030303030306</v>
          </cell>
        </row>
        <row r="219">
          <cell r="B219">
            <v>15228</v>
          </cell>
          <cell r="K219">
            <v>200</v>
          </cell>
        </row>
        <row r="220">
          <cell r="B220">
            <v>15258</v>
          </cell>
          <cell r="K220">
            <v>200</v>
          </cell>
        </row>
        <row r="221">
          <cell r="B221">
            <v>20003</v>
          </cell>
          <cell r="K221">
            <v>300.30030030030031</v>
          </cell>
        </row>
        <row r="222">
          <cell r="B222">
            <v>20006</v>
          </cell>
          <cell r="K222">
            <v>300.30030030030031</v>
          </cell>
        </row>
        <row r="223">
          <cell r="B223">
            <v>20012</v>
          </cell>
          <cell r="K223">
            <v>53.333333333333336</v>
          </cell>
        </row>
        <row r="224">
          <cell r="B224">
            <v>20020</v>
          </cell>
          <cell r="K224">
            <v>300.30030030030031</v>
          </cell>
        </row>
        <row r="225">
          <cell r="B225">
            <v>20023</v>
          </cell>
          <cell r="K225">
            <v>300.30030030030031</v>
          </cell>
        </row>
        <row r="226">
          <cell r="B226">
            <v>21828</v>
          </cell>
          <cell r="K226">
            <v>303.03030303030306</v>
          </cell>
        </row>
        <row r="227">
          <cell r="B227">
            <v>21858</v>
          </cell>
          <cell r="K227">
            <v>303.03030303030306</v>
          </cell>
        </row>
        <row r="228">
          <cell r="B228">
            <v>25000</v>
          </cell>
          <cell r="K228" t="e">
            <v>#DIV/0!</v>
          </cell>
        </row>
        <row r="229">
          <cell r="B229">
            <v>25100</v>
          </cell>
          <cell r="K229" t="e">
            <v>#DIV/0!</v>
          </cell>
        </row>
        <row r="230">
          <cell r="B230">
            <v>25400</v>
          </cell>
          <cell r="K230" t="e">
            <v>#DIV/0!</v>
          </cell>
        </row>
        <row r="231">
          <cell r="B231">
            <v>25500</v>
          </cell>
          <cell r="K231" t="e">
            <v>#DIV/0!</v>
          </cell>
        </row>
        <row r="232">
          <cell r="B232" t="str">
            <v>SBGS248</v>
          </cell>
          <cell r="K232">
            <v>75.187969924812037</v>
          </cell>
        </row>
        <row r="233">
          <cell r="B233">
            <v>12028</v>
          </cell>
          <cell r="K233">
            <v>87.719298245614027</v>
          </cell>
        </row>
        <row r="234">
          <cell r="B234">
            <v>12228</v>
          </cell>
          <cell r="K234">
            <v>87.719298245614027</v>
          </cell>
        </row>
        <row r="235">
          <cell r="B235">
            <v>12258</v>
          </cell>
          <cell r="K235">
            <v>87.719298245614027</v>
          </cell>
        </row>
        <row r="236">
          <cell r="B236">
            <v>12530</v>
          </cell>
          <cell r="K236">
            <v>87.719298245614027</v>
          </cell>
        </row>
        <row r="237">
          <cell r="B237">
            <v>12928</v>
          </cell>
          <cell r="K237">
            <v>75.018754688672175</v>
          </cell>
        </row>
        <row r="238">
          <cell r="B238">
            <v>13228</v>
          </cell>
          <cell r="K238">
            <v>233.64485981308411</v>
          </cell>
        </row>
        <row r="239">
          <cell r="B239">
            <v>13258</v>
          </cell>
          <cell r="K239">
            <v>233.64485981308411</v>
          </cell>
        </row>
        <row r="240">
          <cell r="B240">
            <v>14328</v>
          </cell>
          <cell r="K240">
            <v>263.15789473684208</v>
          </cell>
        </row>
        <row r="241">
          <cell r="B241">
            <v>14358</v>
          </cell>
          <cell r="K241">
            <v>263.15789473684208</v>
          </cell>
        </row>
        <row r="242">
          <cell r="B242">
            <v>14801</v>
          </cell>
          <cell r="K242">
            <v>333.33333333333331</v>
          </cell>
        </row>
        <row r="243">
          <cell r="B243">
            <v>14828</v>
          </cell>
          <cell r="K243">
            <v>333.33333333333331</v>
          </cell>
        </row>
        <row r="244">
          <cell r="B244">
            <v>14858</v>
          </cell>
          <cell r="K244">
            <v>303.03030303030306</v>
          </cell>
        </row>
        <row r="245">
          <cell r="B245">
            <v>15228</v>
          </cell>
          <cell r="K245">
            <v>175.13134851138355</v>
          </cell>
        </row>
        <row r="246">
          <cell r="B246">
            <v>15258</v>
          </cell>
          <cell r="K246">
            <v>175.13134851138355</v>
          </cell>
        </row>
        <row r="247">
          <cell r="B247">
            <v>20003</v>
          </cell>
          <cell r="K247">
            <v>263.15789473684208</v>
          </cell>
        </row>
        <row r="248">
          <cell r="B248">
            <v>20006</v>
          </cell>
          <cell r="K248">
            <v>263.15789473684208</v>
          </cell>
        </row>
        <row r="249">
          <cell r="B249">
            <v>20012</v>
          </cell>
          <cell r="K249">
            <v>46.663555762949137</v>
          </cell>
        </row>
        <row r="250">
          <cell r="B250">
            <v>20020</v>
          </cell>
          <cell r="K250">
            <v>263.15789473684208</v>
          </cell>
        </row>
        <row r="251">
          <cell r="B251">
            <v>20023</v>
          </cell>
          <cell r="K251">
            <v>263.15789473684208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Torrealba" refreshedDate="45371.727904282408" createdVersion="8" refreshedVersion="8" minRefreshableVersion="3" recordCount="3564" xr:uid="{97573735-7C82-49D2-80D8-7991E38E6B04}">
  <cacheSource type="worksheet">
    <worksheetSource ref="B2:M3566" sheet="2. Line Performance"/>
  </cacheSource>
  <cacheFields count="12">
    <cacheField name="Equipment ID" numFmtId="0">
      <sharedItems containsSemiMixedTypes="0" containsString="0" containsNumber="1" containsInteger="1" minValue="19" maxValue="42" count="6">
        <n v="20"/>
        <n v="19"/>
        <n v="30"/>
        <n v="31"/>
        <n v="42"/>
        <n v="36"/>
      </sharedItems>
    </cacheField>
    <cacheField name="Group Name" numFmtId="0">
      <sharedItems count="4">
        <s v="LAWRENCE AUTOBAKE"/>
        <s v="LAWRENCE - SW PACK"/>
        <s v="LAWRENCE - SW2 PACK"/>
        <s v="LAWRENCE BABBCO PACKAGING"/>
      </sharedItems>
    </cacheField>
    <cacheField name="Date" numFmtId="0">
      <sharedItems count="843">
        <s v="2020-08-24"/>
        <s v="2020-08-25"/>
        <s v="2020-08-26"/>
        <s v="2020-08-27"/>
        <s v="2020-08-31"/>
        <s v="2020-09-01"/>
        <s v="2020-09-02"/>
        <s v="2020-09-04"/>
        <s v="2020-09-08"/>
        <s v="2020-09-09"/>
        <s v="2020-09-11"/>
        <s v="2020-09-14"/>
        <s v="2020-09-15"/>
        <s v="2020-09-21"/>
        <s v="2020-09-28"/>
        <s v="2020-09-29"/>
        <s v="2020-09-30"/>
        <s v="2020-10-01"/>
        <s v="2020-10-07"/>
        <s v="2020-10-08"/>
        <s v="2020-10-10"/>
        <s v="2020-10-12"/>
        <s v="2020-10-13"/>
        <s v="2020-10-14"/>
        <s v="2020-10-15"/>
        <s v="2020-10-17"/>
        <s v="2020-10-19"/>
        <s v="2020-10-20"/>
        <s v="2020-10-21"/>
        <s v="2020-10-26"/>
        <s v="2020-10-27"/>
        <s v="2020-10-28"/>
        <s v="2020-10-29"/>
        <s v="2020-11-02"/>
        <s v="2020-11-03"/>
        <s v="2020-11-04"/>
        <s v="2020-11-09"/>
        <s v="2020-11-10"/>
        <s v="2020-11-11"/>
        <s v="2020-11-12"/>
        <s v="2020-11-17"/>
        <s v="2020-11-18"/>
        <s v="2020-11-19"/>
        <s v="2020-11-23"/>
        <s v="2020-11-24"/>
        <s v="2020-11-25"/>
        <s v="2020-12-01"/>
        <s v="2020-12-02"/>
        <s v="2020-12-03"/>
        <s v="2020-12-07"/>
        <s v="2020-12-08"/>
        <s v="2020-12-09"/>
        <s v="2020-12-10"/>
        <s v="2020-12-14"/>
        <s v="2020-12-15"/>
        <s v="2020-12-16"/>
        <s v="2020-12-17"/>
        <s v="2020-12-23"/>
        <s v="2020-12-30"/>
        <s v="2021-01-04"/>
        <s v="2021-01-05"/>
        <s v="2021-01-06"/>
        <s v="2021-01-07"/>
        <s v="2021-01-08"/>
        <s v="2021-01-12"/>
        <s v="2021-01-14"/>
        <s v="2021-01-15"/>
        <s v="2021-01-18"/>
        <s v="2021-01-19"/>
        <s v="2021-01-20"/>
        <s v="2021-01-21"/>
        <s v="2021-01-25"/>
        <s v="2021-01-26"/>
        <s v="2021-01-27"/>
        <s v="2021-01-11"/>
        <s v="2021-01-28"/>
        <s v="2021-01-29"/>
        <s v="2021-02-01"/>
        <s v="2021-02-02"/>
        <s v="2021-02-03"/>
        <s v="2021-02-04"/>
        <s v="2021-02-05"/>
        <s v="2021-02-08"/>
        <s v="2021-02-09"/>
        <s v="2021-02-10"/>
        <s v="2021-02-11"/>
        <s v="2021-02-12"/>
        <s v="2021-02-13"/>
        <s v="2021-02-15"/>
        <s v="2021-02-16"/>
        <s v="2021-02-17"/>
        <s v="2021-02-18"/>
        <s v="2021-02-19"/>
        <s v="2021-02-20"/>
        <s v="2021-02-22"/>
        <s v="2021-02-23"/>
        <s v="2021-02-24"/>
        <s v="2021-02-25"/>
        <s v="2021-02-26"/>
        <s v="2021-02-27"/>
        <s v="2021-03-01"/>
        <s v="2021-03-02"/>
        <s v="2021-03-03"/>
        <s v="2021-03-04"/>
        <s v="2021-03-05"/>
        <s v="2021-03-08"/>
        <s v="2021-03-09"/>
        <s v="2021-03-10"/>
        <s v="2021-03-11"/>
        <s v="2021-03-12"/>
        <s v="2021-03-15"/>
        <s v="2021-03-16"/>
        <s v="2021-03-17"/>
        <s v="2021-03-18"/>
        <s v="2021-03-19"/>
        <s v="2021-03-22"/>
        <s v="2021-03-23"/>
        <s v="2021-03-24"/>
        <s v="2021-03-25"/>
        <s v="2021-03-26"/>
        <s v="2021-03-27"/>
        <s v="2021-03-29"/>
        <s v="2021-03-30"/>
        <s v="2021-03-31"/>
        <s v="2021-04-01"/>
        <s v="2021-04-05"/>
        <s v="2021-04-06"/>
        <s v="2021-04-07"/>
        <s v="2021-04-08"/>
        <s v="2021-04-09"/>
        <s v="2021-04-12"/>
        <s v="2021-04-13"/>
        <s v="2021-04-14"/>
        <s v="2021-04-15"/>
        <s v="2021-04-16"/>
        <s v="2021-04-19"/>
        <s v="2021-04-20"/>
        <s v="2021-04-21"/>
        <s v="2021-04-22"/>
        <s v="2021-04-23"/>
        <s v="2021-04-27"/>
        <s v="2021-04-28"/>
        <s v="2021-04-30"/>
        <s v="2021-05-03"/>
        <s v="2021-05-04"/>
        <s v="2021-05-05"/>
        <s v="2021-05-06"/>
        <s v="2021-05-07"/>
        <s v="2021-05-10"/>
        <s v="2021-05-11"/>
        <s v="2021-05-14"/>
        <s v="2021-05-18"/>
        <s v="2021-05-19"/>
        <s v="2021-05-17"/>
        <s v="2021-05-20"/>
        <s v="2021-05-24"/>
        <s v="2021-05-25"/>
        <s v="2021-05-26"/>
        <s v="2021-05-27"/>
        <s v="2021-05-28"/>
        <s v="2021-06-01"/>
        <s v="2021-06-02"/>
        <s v="2021-06-03"/>
        <s v="2021-06-07"/>
        <s v="2021-06-08"/>
        <s v="2021-06-09"/>
        <s v="2021-06-10"/>
        <s v="2021-06-14"/>
        <s v="2021-06-15"/>
        <s v="2021-06-16"/>
        <s v="2021-06-17"/>
        <s v="2021-06-18"/>
        <s v="2021-06-21"/>
        <s v="2021-06-22"/>
        <s v="2021-06-23"/>
        <s v="2021-06-24"/>
        <s v="2021-06-28"/>
        <s v="2021-06-29"/>
        <s v="2021-06-30"/>
        <s v="2021-07-06"/>
        <s v="2021-07-07"/>
        <s v="2021-07-01"/>
        <s v="2021-07-09"/>
        <s v="2021-07-08"/>
        <s v="2021-07-12"/>
        <s v="2021-07-14"/>
        <s v="2021-07-16"/>
        <s v="2021-07-20"/>
        <s v="2021-07-21"/>
        <s v="2021-07-19"/>
        <s v="2021-07-22"/>
        <s v="2021-07-23"/>
        <s v="2021-07-26"/>
        <s v="2021-07-27"/>
        <s v="2021-07-28"/>
        <s v="2021-07-29"/>
        <s v="2021-07-30"/>
        <s v="2021-08-02"/>
        <s v="2021-08-03"/>
        <s v="2021-08-04"/>
        <s v="2021-08-05"/>
        <s v="2021-08-09"/>
        <s v="2021-08-10"/>
        <s v="2021-08-11"/>
        <s v="2021-08-12"/>
        <s v="2021-08-13"/>
        <s v="2021-08-14"/>
        <s v="2021-08-16"/>
        <s v="2021-08-17"/>
        <s v="2021-08-18"/>
        <s v="2021-08-19"/>
        <s v="2021-08-20"/>
        <s v="2021-08-21"/>
        <s v="2021-08-23"/>
        <s v="2021-08-24"/>
        <s v="2021-08-25"/>
        <s v="2021-08-26"/>
        <s v="2021-08-27"/>
        <s v="2021-08-28"/>
        <s v="2021-08-30"/>
        <s v="2021-08-31"/>
        <s v="2021-09-01"/>
        <s v="2021-09-02"/>
        <s v="2021-09-03"/>
        <s v="2021-09-06"/>
        <s v="2021-09-07"/>
        <s v="2021-09-08"/>
        <s v="2021-09-09"/>
        <s v="2021-09-10"/>
        <s v="2021-09-11"/>
        <s v="2021-09-13"/>
        <s v="2021-09-14"/>
        <s v="2021-09-15"/>
        <s v="2021-09-16"/>
        <s v="2021-09-17"/>
        <s v="2021-09-18"/>
        <s v="2021-09-20"/>
        <s v="2021-09-21"/>
        <s v="2021-09-22"/>
        <s v="2021-09-23"/>
        <s v="2021-09-24"/>
        <s v="2021-09-25"/>
        <s v="2021-09-27"/>
        <s v="2021-09-28"/>
        <s v="2021-09-29"/>
        <s v="2021-09-30"/>
        <s v="2021-10-07"/>
        <s v="2021-10-06"/>
        <s v="2021-10-08"/>
        <s v="2021-10-11"/>
        <s v="2021-10-12"/>
        <s v="2021-10-13"/>
        <s v="2021-10-14"/>
        <s v="2021-10-15"/>
        <s v="2021-10-16"/>
        <s v="2021-10-18"/>
        <s v="2021-10-19"/>
        <s v="2021-10-20"/>
        <s v="2021-10-21"/>
        <s v="2021-10-22"/>
        <s v="2021-10-23"/>
        <s v="2021-10-25"/>
        <s v="2021-10-26"/>
        <s v="2021-10-27"/>
        <s v="2021-10-28"/>
        <s v="2021-10-29"/>
        <s v="2021-10-30"/>
        <s v="2021-11-01"/>
        <s v="2021-11-05"/>
        <s v="2021-11-06"/>
        <s v="2021-11-07"/>
        <s v="2021-11-08"/>
        <s v="2021-11-09"/>
        <s v="2021-11-10"/>
        <s v="2021-11-11"/>
        <s v="2021-11-12"/>
        <s v="2021-11-13"/>
        <s v="2021-11-18"/>
        <s v="2021-11-20"/>
        <s v="2021-11-22"/>
        <s v="2021-11-15"/>
        <s v="2021-11-23"/>
        <s v="2021-11-24"/>
        <s v="2021-11-19"/>
        <s v="2021-12-02"/>
        <s v="2021-12-03"/>
        <s v="2021-12-04"/>
        <s v="2021-12-06"/>
        <s v="2021-12-07"/>
        <s v="2021-12-08"/>
        <s v="2021-12-09"/>
        <s v="2021-12-10"/>
        <s v="2021-12-11"/>
        <s v="2021-12-14"/>
        <s v="2021-12-15"/>
        <s v="2021-12-13"/>
        <s v="2021-12-16"/>
        <s v="2021-12-20"/>
        <s v="2021-12-21"/>
        <s v="2021-12-17"/>
        <s v="2021-12-22"/>
        <s v="2021-12-23"/>
        <s v="2021-12-27"/>
        <s v="2021-12-28"/>
        <s v="2021-12-29"/>
        <s v="2021-12-30"/>
        <s v="2022-01-03"/>
        <s v="2022-01-04"/>
        <s v="2022-01-05"/>
        <s v="2022-01-06"/>
        <s v="2022-01-07"/>
        <s v="2022-01-08"/>
        <s v="2022-01-10"/>
        <s v="2022-01-11"/>
        <s v="2022-01-12"/>
        <s v="2022-01-13"/>
        <s v="2022-01-14"/>
        <s v="2022-01-15"/>
        <s v="2022-01-17"/>
        <s v="2022-01-18"/>
        <s v="2022-01-19"/>
        <s v="2022-01-20"/>
        <s v="2022-01-21"/>
        <s v="2022-01-22"/>
        <s v="2022-01-24"/>
        <s v="2022-01-25"/>
        <s v="2022-01-26"/>
        <s v="2022-01-27"/>
        <s v="2022-01-28"/>
        <s v="2022-02-01"/>
        <s v="2022-02-02"/>
        <s v="2022-01-31"/>
        <s v="2022-02-03"/>
        <s v="2022-02-04"/>
        <s v="2022-02-08"/>
        <s v="2022-02-09"/>
        <s v="2022-02-10"/>
        <s v="2022-02-07"/>
        <s v="2022-02-14"/>
        <s v="2022-02-05"/>
        <s v="2022-02-12"/>
        <s v="2022-02-15"/>
        <s v="2022-02-16"/>
        <s v="2022-02-17"/>
        <s v="2022-02-18"/>
        <s v="2022-02-21"/>
        <s v="2022-02-22"/>
        <s v="2022-02-23"/>
        <s v="2022-02-19"/>
        <s v="2022-02-24"/>
        <s v="2022-02-28"/>
        <s v="2022-03-01"/>
        <s v="2022-03-02"/>
        <s v="2022-03-03"/>
        <s v="2022-03-05"/>
        <s v="2022-03-07"/>
        <s v="2022-03-08"/>
        <s v="2022-03-09"/>
        <s v="2022-03-10"/>
        <s v="2022-03-12"/>
        <s v="2022-03-14"/>
        <s v="2022-03-15"/>
        <s v="2022-03-16"/>
        <s v="2022-03-17"/>
        <s v="2022-03-18"/>
        <s v="2022-03-19"/>
        <s v="2022-03-21"/>
        <s v="2022-03-22"/>
        <s v="2022-03-23"/>
        <s v="2022-03-24"/>
        <s v="2022-03-26"/>
        <s v="2022-03-28"/>
        <s v="2022-03-29"/>
        <s v="2022-03-30"/>
        <s v="2022-03-31"/>
        <s v="2022-04-01"/>
        <s v="2022-04-04"/>
        <s v="2022-04-05"/>
        <s v="2022-04-06"/>
        <s v="2022-04-07"/>
        <s v="2022-04-11"/>
        <s v="2022-04-12"/>
        <s v="2022-04-13"/>
        <s v="2022-04-14"/>
        <s v="2022-04-18"/>
        <s v="2022-04-19"/>
        <s v="2022-04-20"/>
        <s v="2022-04-21"/>
        <s v="2022-04-23"/>
        <s v="2022-04-25"/>
        <s v="2022-04-26"/>
        <s v="2022-04-27"/>
        <s v="2022-04-28"/>
        <s v="2022-04-29"/>
        <s v="2022-04-30"/>
        <s v="2022-05-02"/>
        <s v="2022-05-03"/>
        <s v="2022-05-04"/>
        <s v="2022-05-05"/>
        <s v="2022-05-09"/>
        <s v="2022-05-06"/>
        <s v="2022-05-10"/>
        <s v="2022-05-11"/>
        <s v="2022-05-12"/>
        <s v="2022-05-18"/>
        <s v="2022-05-17"/>
        <s v="2022-05-19"/>
        <s v="2022-05-23"/>
        <s v="2022-05-24"/>
        <s v="2022-05-25"/>
        <s v="2022-05-26"/>
        <s v="2022-05-27"/>
        <s v="2022-06-01"/>
        <s v="2022-06-02"/>
        <s v="2022-06-03"/>
        <s v="2022-06-06"/>
        <s v="2022-06-07"/>
        <s v="2022-06-08"/>
        <s v="2022-06-09"/>
        <s v="2022-06-10"/>
        <s v="2022-06-13"/>
        <s v="2022-06-14"/>
        <s v="2022-06-15"/>
        <s v="2022-06-16"/>
        <s v="2022-06-17"/>
        <s v="2022-06-21"/>
        <s v="2022-06-22"/>
        <s v="2022-06-23"/>
        <s v="2022-06-20"/>
        <s v="2022-06-24"/>
        <s v="2022-06-28"/>
        <s v="2022-06-29"/>
        <s v="2022-06-30"/>
        <s v="2022-07-08"/>
        <s v="2022-07-11"/>
        <s v="2022-07-15"/>
        <s v="2022-07-14"/>
        <s v="2022-07-18"/>
        <s v="2022-07-12"/>
        <s v="2022-07-19"/>
        <s v="2022-07-22"/>
        <s v="2022-07-20"/>
        <s v="2022-07-25"/>
        <s v="2022-07-13"/>
        <s v="2022-07-26"/>
        <s v="2022-07-27"/>
        <s v="2022-07-28"/>
        <s v="2022-08-01"/>
        <s v="2022-07-21"/>
        <s v="2022-08-02"/>
        <s v="2022-08-03"/>
        <s v="2022-08-04"/>
        <s v="2022-08-08"/>
        <s v="2022-08-09"/>
        <s v="2022-08-10"/>
        <s v="2022-08-11"/>
        <s v="2022-08-15"/>
        <s v="2022-08-16"/>
        <s v="2022-08-17"/>
        <s v="2022-08-19"/>
        <s v="2022-08-22"/>
        <s v="2022-08-23"/>
        <s v="2022-08-24"/>
        <s v="2022-08-25"/>
        <s v="2022-08-18"/>
        <s v="2022-08-26"/>
        <s v="2022-08-29"/>
        <s v="2022-08-30"/>
        <s v="2022-09-02"/>
        <s v="2022-09-07"/>
        <s v="2022-09-06"/>
        <s v="2022-09-08"/>
        <s v="2022-08-31"/>
        <s v="2022-09-09"/>
        <s v="2022-09-12"/>
        <s v="2022-09-13"/>
        <s v="2022-09-14"/>
        <s v="2022-09-15"/>
        <s v="2022-09-21"/>
        <s v="2022-09-16"/>
        <s v="2022-09-19"/>
        <s v="2022-09-20"/>
        <s v="2022-09-22"/>
        <s v="2022-09-23"/>
        <s v="2022-09-26"/>
        <s v="2022-09-27"/>
        <s v="2022-09-28"/>
        <s v="2022-09-29"/>
        <s v="2022-09-30"/>
        <s v="2022-10-03"/>
        <s v="2022-10-04"/>
        <s v="2022-10-06"/>
        <s v="2022-10-05"/>
        <s v="2022-10-11"/>
        <s v="2022-10-10"/>
        <s v="2022-10-12"/>
        <s v="2022-10-13"/>
        <s v="2022-10-14"/>
        <s v="2022-10-17"/>
        <s v="2022-10-18"/>
        <s v="2022-10-07"/>
        <s v="2022-10-19"/>
        <s v="2022-10-20"/>
        <s v="2022-10-21"/>
        <s v="2022-10-24"/>
        <s v="2022-10-25"/>
        <s v="2022-10-26"/>
        <s v="2022-10-28"/>
        <s v="2022-10-29"/>
        <s v="2022-10-31"/>
        <s v="2022-11-01"/>
        <s v="2022-11-02"/>
        <s v="2022-10-27"/>
        <s v="2022-11-03"/>
        <s v="2022-11-07"/>
        <s v="2022-11-08"/>
        <s v="2022-11-10"/>
        <s v="2022-11-09"/>
        <s v="2022-11-11"/>
        <s v="2022-11-15"/>
        <s v="2022-11-14"/>
        <s v="2022-11-16"/>
        <s v="2022-11-17"/>
        <s v="2022-11-18"/>
        <s v="2022-11-21"/>
        <s v="2022-11-22"/>
        <s v="2022-11-23"/>
        <s v="2022-11-25"/>
        <s v="2022-11-28"/>
        <s v="2022-11-29"/>
        <s v="2022-11-30"/>
        <s v="2022-12-01"/>
        <s v="2022-12-02"/>
        <s v="2022-12-05"/>
        <s v="2022-12-06"/>
        <s v="2022-12-07"/>
        <s v="2022-12-08"/>
        <s v="2022-12-09"/>
        <s v="2022-12-12"/>
        <s v="2022-12-14"/>
        <s v="2022-12-13"/>
        <s v="2022-12-15"/>
        <s v="2022-12-19"/>
        <s v="2022-12-20"/>
        <s v="2022-12-21"/>
        <s v="2022-12-22"/>
        <s v="2022-12-27"/>
        <s v="2022-12-28"/>
        <s v="2022-12-29"/>
        <s v="2022-12-30"/>
        <s v="2023-01-03"/>
        <s v="2023-01-04"/>
        <s v="2023-01-05"/>
        <s v="2023-01-06"/>
        <s v="2023-01-09"/>
        <s v="2023-01-11"/>
        <s v="2023-01-10"/>
        <s v="2023-01-12"/>
        <s v="2023-01-13"/>
        <s v="2023-01-16"/>
        <s v="2023-01-17"/>
        <s v="2023-01-18"/>
        <s v="2023-01-19"/>
        <s v="2023-01-20"/>
        <s v="2023-01-23"/>
        <s v="2023-01-24"/>
        <s v="2023-01-25"/>
        <s v="2023-01-26"/>
        <s v="2023-01-27"/>
        <s v="2023-01-30"/>
        <s v="2023-01-31"/>
        <s v="2023-02-01"/>
        <s v="2023-02-02"/>
        <s v="2023-02-03"/>
        <s v="2023-02-06"/>
        <s v="2023-02-07"/>
        <s v="2023-02-08"/>
        <s v="2023-02-09"/>
        <s v="2023-02-10"/>
        <s v="2023-02-15"/>
        <s v="2023-02-17"/>
        <s v="2023-02-20"/>
        <s v="2023-02-21"/>
        <s v="2023-02-22"/>
        <s v="2023-02-16"/>
        <s v="2023-02-23"/>
        <s v="2023-02-24"/>
        <s v="2023-02-27"/>
        <s v="2023-02-28"/>
        <s v="2023-03-01"/>
        <s v="2023-03-02"/>
        <s v="2023-03-03"/>
        <s v="2023-03-06"/>
        <s v="2023-03-07"/>
        <s v="2023-03-08"/>
        <s v="2023-03-09"/>
        <s v="2023-03-10"/>
        <s v="2023-03-11"/>
        <s v="2023-03-13"/>
        <s v="2023-03-14"/>
        <s v="2023-03-15"/>
        <s v="2023-03-16"/>
        <s v="2023-03-17"/>
        <s v="2023-03-20"/>
        <s v="2023-03-21"/>
        <s v="2023-03-22"/>
        <s v="2023-03-23"/>
        <s v="2023-03-24"/>
        <s v="2023-03-25"/>
        <s v="2023-03-27"/>
        <s v="2023-03-28"/>
        <s v="2023-03-29"/>
        <s v="2023-03-30"/>
        <s v="2023-03-31"/>
        <s v="2023-04-03"/>
        <s v="2023-04-04"/>
        <s v="2023-04-05"/>
        <s v="2023-04-06"/>
        <s v="2023-04-07"/>
        <s v="2023-04-08"/>
        <s v="2023-04-10"/>
        <s v="2023-04-11"/>
        <s v="2023-04-12"/>
        <s v="2023-04-14"/>
        <s v="2023-04-13"/>
        <s v="2023-04-18"/>
        <s v="2023-04-17"/>
        <s v="2023-04-19"/>
        <s v="2023-04-20"/>
        <s v="2023-04-21"/>
        <s v="2023-04-24"/>
        <s v="2023-04-25"/>
        <s v="2023-04-26"/>
        <s v="2023-04-27"/>
        <s v="2023-04-28"/>
        <s v="2023-05-01"/>
        <s v="2023-05-02"/>
        <s v="2023-05-03"/>
        <s v="2023-05-04"/>
        <s v="2023-05-05"/>
        <s v="2023-05-08"/>
        <s v="2023-05-09"/>
        <s v="2023-05-10"/>
        <s v="2023-05-11"/>
        <s v="2023-05-12"/>
        <s v="2023-05-15"/>
        <s v="2023-05-16"/>
        <s v="2023-05-17"/>
        <s v="2023-05-18"/>
        <s v="2023-05-19"/>
        <s v="2023-05-23"/>
        <s v="2023-05-24"/>
        <s v="2023-05-25"/>
        <s v="2023-05-30"/>
        <s v="2023-05-31"/>
        <s v="2023-06-01"/>
        <s v="2023-06-02"/>
        <s v="2023-06-03"/>
        <s v="2023-06-05"/>
        <s v="2023-06-06"/>
        <s v="2023-06-07"/>
        <s v="2023-06-08"/>
        <s v="2023-06-09"/>
        <s v="2023-06-12"/>
        <s v="2023-06-13"/>
        <s v="2023-06-14"/>
        <s v="2023-06-15"/>
        <s v="2023-06-16"/>
        <s v="2023-06-19"/>
        <s v="2023-06-20"/>
        <s v="2023-06-21"/>
        <s v="2023-06-22"/>
        <s v="2023-06-23"/>
        <s v="2023-06-26"/>
        <s v="2023-07-18"/>
        <s v="2023-07-17"/>
        <s v="2023-07-19"/>
        <s v="2023-07-20"/>
        <s v="2023-07-21"/>
        <s v="2023-07-25"/>
        <s v="2023-07-26"/>
        <s v="2023-07-27"/>
        <s v="2023-07-31"/>
        <s v="2023-08-01"/>
        <s v="2023-08-02"/>
        <s v="2023-08-03"/>
        <s v="2023-08-05"/>
        <s v="2023-08-07"/>
        <s v="2023-08-08"/>
        <s v="2023-08-09"/>
        <s v="2023-08-10"/>
        <s v="2023-08-11"/>
        <s v="2023-08-14"/>
        <s v="2023-08-15"/>
        <s v="2023-08-16"/>
        <s v="2023-08-17"/>
        <s v="2023-08-18"/>
        <s v="2023-08-22"/>
        <s v="2023-08-21"/>
        <s v="2023-08-23"/>
        <s v="2023-08-24"/>
        <s v="2023-08-25"/>
        <s v="2023-08-28"/>
        <s v="2023-08-29"/>
        <s v="2023-08-30"/>
        <s v="2023-08-31"/>
        <s v="2023-09-01"/>
        <s v="2023-09-02"/>
        <s v="2023-09-04"/>
        <s v="2023-09-05"/>
        <s v="2023-09-06"/>
        <s v="2023-09-07"/>
        <s v="2023-09-08"/>
        <s v="2023-09-13"/>
        <s v="2023-09-14"/>
        <s v="2023-09-18"/>
        <s v="2023-09-19"/>
        <s v="2023-09-20"/>
        <s v="2023-09-21"/>
        <s v="2023-09-22"/>
        <s v="2023-09-23"/>
        <s v="2023-09-25"/>
        <s v="2023-09-27"/>
        <s v="2023-09-26"/>
        <s v="2023-09-28"/>
        <s v="2023-09-29"/>
        <s v="2023-09-30"/>
        <s v="2023-10-02"/>
        <s v="2023-10-03"/>
        <s v="2023-10-04"/>
        <s v="2023-10-05"/>
        <s v="2023-10-06"/>
        <s v="2023-10-07"/>
        <s v="2023-10-09"/>
        <s v="2023-10-10"/>
        <s v="2023-10-11"/>
        <s v="2023-10-12"/>
        <s v="2023-10-13"/>
        <s v="2023-10-17"/>
        <s v="2023-10-14"/>
        <s v="2023-10-18"/>
        <s v="2023-10-19"/>
        <s v="2023-10-16"/>
        <s v="2023-10-20"/>
        <s v="2023-10-21"/>
        <s v="2023-10-23"/>
        <s v="2023-10-24"/>
        <s v="2023-10-25"/>
        <s v="2023-10-26"/>
        <s v="2023-10-27"/>
        <s v="2023-10-28"/>
        <s v="2023-10-30"/>
        <s v="2023-10-31"/>
        <s v="2023-11-01"/>
        <s v="2023-11-02"/>
        <s v="2023-11-03"/>
        <s v="2023-11-06"/>
        <s v="2023-11-07"/>
        <s v="2023-11-08"/>
        <s v="2023-11-09"/>
        <s v="2023-11-10"/>
        <s v="2023-11-13"/>
        <s v="2023-11-14"/>
        <s v="2023-11-15"/>
        <s v="2023-11-16"/>
        <s v="2023-11-20"/>
        <s v="2023-11-22"/>
        <s v="2023-11-24"/>
        <s v="2023-11-17"/>
        <s v="2023-11-25"/>
        <s v="2023-11-27"/>
        <s v="2023-11-28"/>
        <s v="2023-11-29"/>
        <s v="2023-12-01"/>
        <s v="2023-11-30"/>
        <s v="2023-12-04"/>
        <s v="2023-12-06"/>
        <s v="2023-12-05"/>
        <s v="2023-12-07"/>
        <s v="2023-12-08"/>
        <s v="2023-12-11"/>
        <s v="2023-12-12"/>
        <s v="2023-12-13"/>
        <s v="2023-12-14"/>
        <s v="2023-12-15"/>
        <s v="2023-12-18"/>
        <s v="2023-12-19"/>
        <s v="2023-12-20"/>
        <s v="2023-12-21"/>
        <s v="2023-12-22"/>
        <s v="2023-12-26"/>
        <s v="2023-12-27"/>
        <s v="2023-12-28"/>
        <s v="2023-12-29"/>
        <s v="2024-01-02"/>
        <s v="2024-01-03"/>
        <s v="2024-01-04"/>
        <s v="2024-01-05"/>
        <s v="2024-01-08"/>
        <s v="2024-01-09"/>
        <s v="2024-01-10"/>
        <s v="2024-01-11"/>
        <s v="2024-01-12"/>
        <s v="2024-01-13"/>
        <s v="2024-01-15"/>
        <s v="2024-01-17"/>
        <s v="2024-01-18"/>
        <s v="2024-01-19"/>
        <s v="2024-01-22"/>
        <s v="2024-01-23"/>
        <s v="2024-01-24"/>
        <s v="2024-01-25"/>
        <s v="2024-01-16"/>
        <s v="2024-01-26"/>
        <s v="2024-01-29"/>
        <s v="2024-01-31"/>
        <s v="2024-02-01"/>
        <s v="2024-02-02"/>
        <s v="2024-02-05"/>
        <s v="2024-02-06"/>
        <s v="2024-02-07"/>
        <s v="2024-02-08"/>
        <s v="2024-02-09"/>
        <s v="2024-02-12"/>
        <s v="2024-02-13"/>
        <s v="2024-02-14"/>
        <s v="2024-02-15"/>
        <s v="2024-02-16"/>
        <s v="2024-02-20"/>
        <s v="2024-02-19"/>
        <s v="2024-02-21"/>
        <s v="2024-02-22"/>
        <s v="2024-02-23"/>
        <s v="2024-02-26"/>
        <s v="2024-02-27"/>
        <s v="2024-02-28"/>
        <s v="2024-02-29"/>
        <s v="2024-03-01"/>
        <s v="2024-03-04"/>
        <s v="2024-03-05"/>
        <s v="2024-03-06"/>
        <s v="2024-03-07"/>
        <s v="2024-03-08"/>
      </sharedItems>
    </cacheField>
    <cacheField name="Current Job" numFmtId="0">
      <sharedItems containsMixedTypes="1" containsNumber="1" containsInteger="1" minValue="1054" maxValue="99999" count="82">
        <n v="96605"/>
        <n v="24970"/>
        <n v="7910"/>
        <n v="27805"/>
        <n v="27405"/>
        <n v="2666"/>
        <n v="2661"/>
        <n v="88888"/>
        <n v="99999"/>
        <n v="2991"/>
        <n v="2946"/>
        <n v="23905"/>
        <n v="24975"/>
        <n v="6670"/>
        <n v="24961"/>
        <n v="6661"/>
        <n v="2675"/>
        <n v="2670"/>
        <n v="2665"/>
        <n v="2941"/>
        <n v="7946"/>
        <n v="6666"/>
        <n v="2940"/>
        <n v="2993"/>
        <n v="87199"/>
        <n v="87174"/>
        <n v="6675"/>
        <n v="51605"/>
        <n v="24661"/>
        <n v="24670"/>
        <n v="7941"/>
        <n v="57670"/>
        <n v="7940"/>
        <n v="24675"/>
        <n v="24869"/>
        <n v="57199"/>
        <n v="7661"/>
        <n v="7991"/>
        <n v="27705"/>
        <n v="7993"/>
        <n v="24666"/>
        <n v="96905"/>
        <n v="1666"/>
        <n v="15228"/>
        <n v="12228"/>
        <n v="12258"/>
        <n v="14558"/>
        <n v="51005"/>
        <n v="14528"/>
        <n v="2910"/>
        <n v="2901"/>
        <n v="24966"/>
        <n v="1054"/>
        <n v="1154"/>
        <n v="1157"/>
        <n v="27905"/>
        <n v="1155"/>
        <n v="1165"/>
        <n v="1167"/>
        <n v="1164"/>
        <n v="1067"/>
        <n v="1065"/>
        <n v="13258"/>
        <n v="1064"/>
        <n v="20012"/>
        <n v="14328"/>
        <n v="14358"/>
        <n v="20006"/>
        <n v="12028"/>
        <n v="20003"/>
        <n v="12530"/>
        <n v="27205"/>
        <n v="42670"/>
        <n v="14801"/>
        <n v="14828"/>
        <n v="15258"/>
        <n v="42661"/>
        <n v="42201"/>
        <n v="51405"/>
        <n v="14858"/>
        <n v="28505"/>
        <s v="P2600-08"/>
      </sharedItems>
    </cacheField>
    <cacheField name="Start of Batch Date/Time" numFmtId="0">
      <sharedItems containsSemiMixedTypes="0" containsNonDate="0" containsDate="1" containsString="0" minDate="2020-08-24T12:20:32" maxDate="2024-03-07T19:32:01"/>
    </cacheField>
    <cacheField name="End of Batch Date/Time" numFmtId="0">
      <sharedItems/>
    </cacheField>
    <cacheField name="Batch Count" numFmtId="0">
      <sharedItems containsSemiMixedTypes="0" containsString="0" containsNumber="1" containsInteger="1" minValue="0" maxValue="5239"/>
    </cacheField>
    <cacheField name="User1" numFmtId="0">
      <sharedItems containsMixedTypes="1" containsNumber="1" containsInteger="1" minValue="1666" maxValue="99999"/>
    </cacheField>
    <cacheField name="LINE -LOCATION (Eqp Code)" numFmtId="0">
      <sharedItems/>
    </cacheField>
    <cacheField name="Optimal Cases Per Hour" numFmtId="3">
      <sharedItems containsMixedTypes="1" containsNumber="1" containsInteger="1" minValue="53" maxValue="480"/>
    </cacheField>
    <cacheField name="Lower Target" numFmtId="3">
      <sharedItems containsMixedTypes="1" containsNumber="1" minValue="47.7" maxValue="432" count="28">
        <n v="312.3"/>
        <n v="327.60000000000002"/>
        <n v="314.10000000000002"/>
        <n v="234"/>
        <n v="195.3"/>
        <s v=""/>
        <n v="316.8"/>
        <n v="167.4"/>
        <n v="234.9"/>
        <n v="225"/>
        <n v="307.8"/>
        <n v="169.20000000000002"/>
        <n v="299.7"/>
        <n v="432"/>
        <n v="322.2"/>
        <n v="269.10000000000002"/>
        <n v="180"/>
        <n v="90"/>
        <n v="62.1"/>
        <n v="396"/>
        <n v="302.40000000000003"/>
        <n v="242.1"/>
        <n v="239.4"/>
        <n v="47.7"/>
        <n v="270"/>
        <n v="149.4"/>
        <n v="189"/>
        <n v="272.7"/>
      </sharedItems>
    </cacheField>
    <cacheField name="Upper Target" numFmtId="3">
      <sharedItems containsMixedTypes="1" containsNumber="1" minValue="58.300000000000004" maxValue="528" count="28">
        <n v="381.70000000000005"/>
        <n v="400.40000000000003"/>
        <n v="383.90000000000003"/>
        <n v="286"/>
        <n v="238.70000000000002"/>
        <s v=""/>
        <n v="387.20000000000005"/>
        <n v="204.60000000000002"/>
        <n v="287.10000000000002"/>
        <n v="275"/>
        <n v="376.20000000000005"/>
        <n v="206.8"/>
        <n v="366.3"/>
        <n v="528"/>
        <n v="393.8"/>
        <n v="328.90000000000003"/>
        <n v="220.00000000000003"/>
        <n v="110.00000000000001"/>
        <n v="75.900000000000006"/>
        <n v="484.00000000000006"/>
        <n v="369.6"/>
        <n v="295.90000000000003"/>
        <n v="292.60000000000002"/>
        <n v="58.300000000000004"/>
        <n v="330"/>
        <n v="182.60000000000002"/>
        <n v="231.00000000000003"/>
        <n v="333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4">
  <r>
    <x v="0"/>
    <x v="0"/>
    <x v="0"/>
    <x v="0"/>
    <d v="2020-08-24T12:20:32"/>
    <s v="8/24/2020 19:42:41"/>
    <n v="2445"/>
    <n v="96605"/>
    <s v="EQP-LAWPACK1"/>
    <n v="347"/>
    <x v="0"/>
    <x v="0"/>
  </r>
  <r>
    <x v="0"/>
    <x v="0"/>
    <x v="0"/>
    <x v="1"/>
    <d v="2020-08-24T19:42:41"/>
    <s v="8/24/2020 20:00:05"/>
    <n v="3"/>
    <n v="24970"/>
    <s v="EQP-LAWPACK1"/>
    <n v="364"/>
    <x v="1"/>
    <x v="1"/>
  </r>
  <r>
    <x v="0"/>
    <x v="0"/>
    <x v="0"/>
    <x v="2"/>
    <d v="2020-08-24T20:00:05"/>
    <s v="8/24/2020 20:19:10"/>
    <n v="49"/>
    <n v="7910"/>
    <s v="EQP-LAWPACK1"/>
    <n v="349"/>
    <x v="2"/>
    <x v="2"/>
  </r>
  <r>
    <x v="0"/>
    <x v="0"/>
    <x v="1"/>
    <x v="1"/>
    <d v="2020-08-24T20:19:11"/>
    <s v="8/25/2020 06:54:17"/>
    <n v="504"/>
    <n v="24970"/>
    <s v="EQP-LAWPACK1"/>
    <n v="364"/>
    <x v="1"/>
    <x v="1"/>
  </r>
  <r>
    <x v="0"/>
    <x v="0"/>
    <x v="1"/>
    <x v="3"/>
    <d v="2020-08-25T06:54:18"/>
    <s v="8/25/2020 15:17:31"/>
    <n v="2087"/>
    <n v="27805"/>
    <s v="EQP-LAWPACK1"/>
    <n v="260"/>
    <x v="3"/>
    <x v="3"/>
  </r>
  <r>
    <x v="0"/>
    <x v="0"/>
    <x v="2"/>
    <x v="4"/>
    <d v="2020-08-25T15:17:32"/>
    <s v="8/26/2020 06:56:42"/>
    <n v="2123"/>
    <n v="27405"/>
    <s v="EQP-LAWPACK1"/>
    <n v="260"/>
    <x v="3"/>
    <x v="3"/>
  </r>
  <r>
    <x v="0"/>
    <x v="0"/>
    <x v="2"/>
    <x v="5"/>
    <d v="2020-08-26T06:56:43"/>
    <s v="8/26/2020 12:59:08"/>
    <n v="1272"/>
    <n v="2666"/>
    <s v="EQP-LAWPACK1"/>
    <n v="217"/>
    <x v="4"/>
    <x v="4"/>
  </r>
  <r>
    <x v="0"/>
    <x v="0"/>
    <x v="2"/>
    <x v="6"/>
    <d v="2020-08-26T12:59:09"/>
    <s v="8/26/2020 14:06:39"/>
    <n v="158"/>
    <n v="2661"/>
    <s v="EQP-LAWPACK1"/>
    <n v="217"/>
    <x v="4"/>
    <x v="4"/>
  </r>
  <r>
    <x v="0"/>
    <x v="0"/>
    <x v="2"/>
    <x v="7"/>
    <d v="2020-08-26T14:06:40"/>
    <s v="8/26/2020 19:38:30"/>
    <n v="0"/>
    <n v="88888"/>
    <s v="EQP-LAWPACK1"/>
    <s v=""/>
    <x v="5"/>
    <x v="5"/>
  </r>
  <r>
    <x v="0"/>
    <x v="0"/>
    <x v="3"/>
    <x v="6"/>
    <d v="2020-08-26T19:38:32"/>
    <s v="8/27/2020 06:54:47"/>
    <n v="296"/>
    <n v="2661"/>
    <s v="EQP-LAWPACK1"/>
    <n v="217"/>
    <x v="4"/>
    <x v="4"/>
  </r>
  <r>
    <x v="0"/>
    <x v="0"/>
    <x v="4"/>
    <x v="8"/>
    <d v="2020-08-28T18:56:40"/>
    <s v="8/31/2020 06:55:54"/>
    <n v="0"/>
    <n v="99999"/>
    <s v="EQP-LAWPACK1"/>
    <s v=""/>
    <x v="5"/>
    <x v="5"/>
  </r>
  <r>
    <x v="0"/>
    <x v="0"/>
    <x v="4"/>
    <x v="9"/>
    <d v="2020-08-31T06:55:54"/>
    <s v="8/31/2020 09:03:04"/>
    <n v="380"/>
    <n v="2991"/>
    <s v="EQP-LAWPACK1"/>
    <n v="217"/>
    <x v="4"/>
    <x v="4"/>
  </r>
  <r>
    <x v="0"/>
    <x v="0"/>
    <x v="4"/>
    <x v="10"/>
    <d v="2020-08-31T09:03:05"/>
    <s v="8/31/2020 11:05:40"/>
    <n v="406"/>
    <n v="2946"/>
    <s v="EQP-LAWPACK1"/>
    <n v="217"/>
    <x v="4"/>
    <x v="4"/>
  </r>
  <r>
    <x v="0"/>
    <x v="0"/>
    <x v="4"/>
    <x v="11"/>
    <d v="2020-08-31T11:05:40"/>
    <s v="8/31/2020 17:23:46"/>
    <n v="2130"/>
    <n v="23905"/>
    <s v="EQP-LAWPACK1"/>
    <n v="364"/>
    <x v="1"/>
    <x v="1"/>
  </r>
  <r>
    <x v="0"/>
    <x v="0"/>
    <x v="4"/>
    <x v="12"/>
    <d v="2020-08-31T17:23:48"/>
    <s v="8/31/2020 18:45:00"/>
    <n v="371"/>
    <n v="24975"/>
    <s v="EQP-LAWPACK1"/>
    <n v="364"/>
    <x v="1"/>
    <x v="1"/>
  </r>
  <r>
    <x v="0"/>
    <x v="0"/>
    <x v="5"/>
    <x v="13"/>
    <d v="2020-08-31T18:45:01"/>
    <s v="9/1/2020 06:57:36"/>
    <n v="1482"/>
    <n v="6670"/>
    <s v="EQP-LAWPACK1"/>
    <n v="352"/>
    <x v="6"/>
    <x v="6"/>
  </r>
  <r>
    <x v="0"/>
    <x v="0"/>
    <x v="5"/>
    <x v="5"/>
    <d v="2020-09-01T10:34:54"/>
    <s v="9/1/2020 14:10:18"/>
    <n v="770"/>
    <n v="2666"/>
    <s v="EQP-LAWPACK1"/>
    <n v="217"/>
    <x v="4"/>
    <x v="4"/>
  </r>
  <r>
    <x v="0"/>
    <x v="0"/>
    <x v="6"/>
    <x v="6"/>
    <d v="2020-09-01T14:10:19"/>
    <s v="9/2/2020 06:57:13"/>
    <n v="1670"/>
    <n v="2661"/>
    <s v="EQP-LAWPACK1"/>
    <n v="217"/>
    <x v="4"/>
    <x v="4"/>
  </r>
  <r>
    <x v="0"/>
    <x v="0"/>
    <x v="6"/>
    <x v="14"/>
    <d v="2020-09-02T06:57:15"/>
    <s v="9/2/2020 07:35:52"/>
    <n v="11"/>
    <n v="24961"/>
    <s v="EQP-LAWPACK1"/>
    <n v="364"/>
    <x v="1"/>
    <x v="1"/>
  </r>
  <r>
    <x v="0"/>
    <x v="0"/>
    <x v="6"/>
    <x v="15"/>
    <d v="2020-09-02T07:35:52"/>
    <s v="9/2/2020 10:59:48"/>
    <n v="1130"/>
    <n v="6661"/>
    <s v="EQP-LAWPACK1"/>
    <n v="352"/>
    <x v="6"/>
    <x v="6"/>
  </r>
  <r>
    <x v="0"/>
    <x v="0"/>
    <x v="5"/>
    <x v="16"/>
    <d v="2020-09-01T06:57:38"/>
    <s v="9/1/2020 10:34:53"/>
    <n v="760"/>
    <n v="2675"/>
    <s v="EQP-LAWPACK1"/>
    <n v="217"/>
    <x v="4"/>
    <x v="4"/>
  </r>
  <r>
    <x v="0"/>
    <x v="0"/>
    <x v="6"/>
    <x v="14"/>
    <d v="2020-09-02T10:59:49"/>
    <s v="9/2/2020 15:16:00"/>
    <n v="1361"/>
    <n v="24961"/>
    <s v="EQP-LAWPACK1"/>
    <n v="364"/>
    <x v="1"/>
    <x v="1"/>
  </r>
  <r>
    <x v="0"/>
    <x v="0"/>
    <x v="7"/>
    <x v="6"/>
    <d v="2020-09-04T07:05:05"/>
    <s v="9/4/2020 12:46:49"/>
    <n v="1138"/>
    <n v="2661"/>
    <s v="EQP-LAWPACK1"/>
    <n v="217"/>
    <x v="4"/>
    <x v="4"/>
  </r>
  <r>
    <x v="0"/>
    <x v="0"/>
    <x v="8"/>
    <x v="17"/>
    <d v="2020-09-04T12:46:50"/>
    <s v="9/8/2020 07:06:24"/>
    <n v="1928"/>
    <n v="2670"/>
    <s v="EQP-LAWPACK1"/>
    <n v="217"/>
    <x v="4"/>
    <x v="4"/>
  </r>
  <r>
    <x v="0"/>
    <x v="0"/>
    <x v="8"/>
    <x v="18"/>
    <d v="2020-09-08T07:06:26"/>
    <s v="9/8/2020 10:38:28"/>
    <n v="579"/>
    <n v="2665"/>
    <s v="EQP-LAWPACK1"/>
    <n v="217"/>
    <x v="4"/>
    <x v="4"/>
  </r>
  <r>
    <x v="0"/>
    <x v="0"/>
    <x v="8"/>
    <x v="5"/>
    <d v="2020-09-08T10:38:29"/>
    <s v="9/8/2020 14:14:37"/>
    <n v="766"/>
    <n v="2666"/>
    <s v="EQP-LAWPACK1"/>
    <n v="217"/>
    <x v="4"/>
    <x v="4"/>
  </r>
  <r>
    <x v="0"/>
    <x v="0"/>
    <x v="8"/>
    <x v="19"/>
    <d v="2020-09-08T14:14:39"/>
    <s v="9/8/2020 16:01:04"/>
    <n v="367"/>
    <n v="2941"/>
    <s v="EQP-LAWPACK1"/>
    <n v="217"/>
    <x v="4"/>
    <x v="4"/>
  </r>
  <r>
    <x v="0"/>
    <x v="0"/>
    <x v="8"/>
    <x v="14"/>
    <d v="2020-09-08T16:01:05"/>
    <s v="9/8/2020 17:56:14"/>
    <n v="625"/>
    <n v="24961"/>
    <s v="EQP-LAWPACK1"/>
    <n v="364"/>
    <x v="1"/>
    <x v="1"/>
  </r>
  <r>
    <x v="0"/>
    <x v="0"/>
    <x v="8"/>
    <x v="12"/>
    <d v="2020-09-08T17:56:15"/>
    <s v="9/8/2020 19:29:04"/>
    <n v="367"/>
    <n v="24975"/>
    <s v="EQP-LAWPACK1"/>
    <n v="364"/>
    <x v="1"/>
    <x v="1"/>
  </r>
  <r>
    <x v="0"/>
    <x v="0"/>
    <x v="8"/>
    <x v="1"/>
    <d v="2020-09-08T19:29:04"/>
    <s v="9/8/2020 21:59:16"/>
    <n v="868"/>
    <n v="24970"/>
    <s v="EQP-LAWPACK1"/>
    <n v="364"/>
    <x v="1"/>
    <x v="1"/>
  </r>
  <r>
    <x v="0"/>
    <x v="0"/>
    <x v="9"/>
    <x v="20"/>
    <d v="2020-09-08T21:59:17"/>
    <s v="9/9/2020 07:05:58"/>
    <n v="254"/>
    <n v="7946"/>
    <s v="EQP-LAWPACK1"/>
    <n v="349"/>
    <x v="2"/>
    <x v="2"/>
  </r>
  <r>
    <x v="0"/>
    <x v="0"/>
    <x v="9"/>
    <x v="17"/>
    <d v="2020-09-09T07:05:59"/>
    <s v="9/9/2020 10:17:47"/>
    <n v="495"/>
    <n v="2670"/>
    <s v="EQP-LAWPACK1"/>
    <n v="217"/>
    <x v="4"/>
    <x v="4"/>
  </r>
  <r>
    <x v="0"/>
    <x v="0"/>
    <x v="10"/>
    <x v="6"/>
    <d v="2020-09-11T09:17:25"/>
    <s v="9/11/2020 14:52:47"/>
    <n v="1093"/>
    <n v="2661"/>
    <s v="EQP-LAWPACK1"/>
    <n v="217"/>
    <x v="4"/>
    <x v="4"/>
  </r>
  <r>
    <x v="0"/>
    <x v="0"/>
    <x v="10"/>
    <x v="21"/>
    <d v="2020-09-11T14:52:49"/>
    <s v="9/11/2020 16:54:35"/>
    <n v="599"/>
    <n v="6666"/>
    <s v="EQP-LAWPACK1"/>
    <n v="352"/>
    <x v="6"/>
    <x v="6"/>
  </r>
  <r>
    <x v="0"/>
    <x v="0"/>
    <x v="10"/>
    <x v="13"/>
    <d v="2020-09-11T16:54:36"/>
    <s v="9/11/2020 19:21:10"/>
    <n v="638"/>
    <n v="6670"/>
    <s v="EQP-LAWPACK1"/>
    <n v="352"/>
    <x v="6"/>
    <x v="6"/>
  </r>
  <r>
    <x v="0"/>
    <x v="0"/>
    <x v="10"/>
    <x v="13"/>
    <d v="2020-09-11T19:21:10"/>
    <s v="9/11/2020 22:34:44"/>
    <n v="1375"/>
    <n v="6670"/>
    <s v="EQP-LAWPACK1"/>
    <n v="352"/>
    <x v="6"/>
    <x v="6"/>
  </r>
  <r>
    <x v="0"/>
    <x v="0"/>
    <x v="11"/>
    <x v="17"/>
    <d v="2020-09-11T22:34:45"/>
    <s v="9/14/2020 07:01:50"/>
    <n v="14"/>
    <n v="2670"/>
    <s v="EQP-LAWPACK1"/>
    <n v="217"/>
    <x v="4"/>
    <x v="4"/>
  </r>
  <r>
    <x v="0"/>
    <x v="0"/>
    <x v="10"/>
    <x v="17"/>
    <d v="2020-09-11T06:54:34"/>
    <s v="9/11/2020 09:17:24"/>
    <n v="412"/>
    <n v="2670"/>
    <s v="EQP-LAWPACK1"/>
    <n v="217"/>
    <x v="4"/>
    <x v="4"/>
  </r>
  <r>
    <x v="0"/>
    <x v="0"/>
    <x v="12"/>
    <x v="9"/>
    <d v="2020-09-14T07:01:51"/>
    <s v="9/15/2020 11:18:34"/>
    <n v="140"/>
    <n v="2991"/>
    <s v="EQP-LAWPACK1"/>
    <n v="217"/>
    <x v="4"/>
    <x v="4"/>
  </r>
  <r>
    <x v="0"/>
    <x v="0"/>
    <x v="12"/>
    <x v="22"/>
    <d v="2020-09-15T11:18:40"/>
    <s v="9/15/2020 12:26:59"/>
    <n v="0"/>
    <n v="2940"/>
    <s v="EQP-LAWPACK1"/>
    <n v="217"/>
    <x v="4"/>
    <x v="4"/>
  </r>
  <r>
    <x v="0"/>
    <x v="0"/>
    <x v="13"/>
    <x v="22"/>
    <d v="2020-09-15T12:26:59"/>
    <s v="9/21/2020 08:57:26"/>
    <n v="130"/>
    <n v="2940"/>
    <s v="EQP-LAWPACK1"/>
    <n v="217"/>
    <x v="4"/>
    <x v="4"/>
  </r>
  <r>
    <x v="0"/>
    <x v="0"/>
    <x v="14"/>
    <x v="6"/>
    <d v="2020-09-25T15:16:29"/>
    <s v="9/28/2020 07:01:41"/>
    <n v="801"/>
    <n v="2661"/>
    <s v="EQP-LAWPACK1"/>
    <n v="217"/>
    <x v="4"/>
    <x v="4"/>
  </r>
  <r>
    <x v="0"/>
    <x v="0"/>
    <x v="15"/>
    <x v="6"/>
    <d v="2020-09-28T07:01:44"/>
    <s v="9/29/2020 06:56:42"/>
    <n v="2499"/>
    <n v="2661"/>
    <s v="EQP-LAWPACK1"/>
    <n v="217"/>
    <x v="4"/>
    <x v="4"/>
  </r>
  <r>
    <x v="0"/>
    <x v="0"/>
    <x v="15"/>
    <x v="17"/>
    <d v="2020-09-29T06:56:47"/>
    <s v="9/29/2020 09:25:02"/>
    <n v="219"/>
    <n v="2670"/>
    <s v="EQP-LAWPACK1"/>
    <n v="217"/>
    <x v="4"/>
    <x v="4"/>
  </r>
  <r>
    <x v="0"/>
    <x v="0"/>
    <x v="15"/>
    <x v="22"/>
    <d v="2020-09-29T09:25:03"/>
    <s v="9/29/2020 16:25:40"/>
    <n v="1479"/>
    <n v="2940"/>
    <s v="EQP-LAWPACK1"/>
    <n v="217"/>
    <x v="4"/>
    <x v="4"/>
  </r>
  <r>
    <x v="0"/>
    <x v="0"/>
    <x v="15"/>
    <x v="10"/>
    <d v="2020-09-29T16:25:41"/>
    <s v="9/29/2020 16:26:54"/>
    <n v="0"/>
    <n v="2946"/>
    <s v="EQP-LAWPACK1"/>
    <n v="217"/>
    <x v="4"/>
    <x v="4"/>
  </r>
  <r>
    <x v="0"/>
    <x v="0"/>
    <x v="15"/>
    <x v="10"/>
    <d v="2020-09-29T16:26:55"/>
    <s v="9/29/2020 18:39:14"/>
    <n v="438"/>
    <n v="2946"/>
    <s v="EQP-LAWPACK1"/>
    <n v="217"/>
    <x v="4"/>
    <x v="4"/>
  </r>
  <r>
    <x v="0"/>
    <x v="0"/>
    <x v="15"/>
    <x v="19"/>
    <d v="2020-09-29T18:39:14"/>
    <s v="9/29/2020 21:50:20"/>
    <n v="668"/>
    <n v="2941"/>
    <s v="EQP-LAWPACK1"/>
    <n v="217"/>
    <x v="4"/>
    <x v="4"/>
  </r>
  <r>
    <x v="0"/>
    <x v="0"/>
    <x v="16"/>
    <x v="23"/>
    <d v="2020-09-29T21:50:22"/>
    <s v="9/30/2020 07:05:53"/>
    <n v="408"/>
    <n v="2993"/>
    <s v="EQP-LAWPACK1"/>
    <n v="217"/>
    <x v="4"/>
    <x v="4"/>
  </r>
  <r>
    <x v="0"/>
    <x v="0"/>
    <x v="16"/>
    <x v="19"/>
    <d v="2020-09-30T07:05:54"/>
    <s v="9/30/2020 08:31:19"/>
    <n v="244"/>
    <n v="2941"/>
    <s v="EQP-LAWPACK1"/>
    <n v="217"/>
    <x v="4"/>
    <x v="4"/>
  </r>
  <r>
    <x v="0"/>
    <x v="0"/>
    <x v="16"/>
    <x v="24"/>
    <d v="2020-09-30T08:31:20"/>
    <s v="9/30/2020 13:43:07"/>
    <n v="758"/>
    <n v="87199"/>
    <s v="EQP-LAWPACK1"/>
    <n v="186"/>
    <x v="7"/>
    <x v="7"/>
  </r>
  <r>
    <x v="0"/>
    <x v="0"/>
    <x v="17"/>
    <x v="25"/>
    <d v="2020-09-30T13:43:08"/>
    <s v="10/1/2020 07:04:36"/>
    <n v="1083"/>
    <n v="87174"/>
    <s v="EQP-LAWPACK1"/>
    <n v="261"/>
    <x v="8"/>
    <x v="8"/>
  </r>
  <r>
    <x v="0"/>
    <x v="0"/>
    <x v="17"/>
    <x v="25"/>
    <d v="2020-10-01T07:04:39"/>
    <s v="10/1/2020 11:23:41"/>
    <n v="1046"/>
    <n v="87174"/>
    <s v="EQP-LAWPACK1"/>
    <n v="261"/>
    <x v="8"/>
    <x v="8"/>
  </r>
  <r>
    <x v="0"/>
    <x v="0"/>
    <x v="18"/>
    <x v="26"/>
    <d v="2020-10-06T18:58:01"/>
    <s v="10/7/2020 07:05:46"/>
    <n v="674"/>
    <n v="6675"/>
    <s v="EQP-LAWPACK1"/>
    <n v="352"/>
    <x v="6"/>
    <x v="6"/>
  </r>
  <r>
    <x v="0"/>
    <x v="0"/>
    <x v="18"/>
    <x v="26"/>
    <d v="2020-10-07T07:05:48"/>
    <s v="10/7/2020 10:33:12"/>
    <n v="1042"/>
    <n v="6675"/>
    <s v="EQP-LAWPACK1"/>
    <n v="352"/>
    <x v="6"/>
    <x v="6"/>
  </r>
  <r>
    <x v="0"/>
    <x v="0"/>
    <x v="18"/>
    <x v="16"/>
    <d v="2020-10-07T10:33:13"/>
    <s v="10/7/2020 16:07:04"/>
    <n v="1040"/>
    <n v="2675"/>
    <s v="EQP-LAWPACK1"/>
    <n v="217"/>
    <x v="4"/>
    <x v="4"/>
  </r>
  <r>
    <x v="0"/>
    <x v="0"/>
    <x v="19"/>
    <x v="6"/>
    <d v="2020-10-07T16:07:05"/>
    <s v="10/8/2020 07:55:34"/>
    <n v="877"/>
    <n v="2661"/>
    <s v="EQP-LAWPACK1"/>
    <n v="217"/>
    <x v="4"/>
    <x v="4"/>
  </r>
  <r>
    <x v="0"/>
    <x v="0"/>
    <x v="19"/>
    <x v="4"/>
    <d v="2020-10-08T07:55:37"/>
    <s v="10/8/2020 15:21:26"/>
    <n v="1529"/>
    <n v="27405"/>
    <s v="EQP-LAWPACK1"/>
    <n v="260"/>
    <x v="3"/>
    <x v="3"/>
  </r>
  <r>
    <x v="0"/>
    <x v="0"/>
    <x v="20"/>
    <x v="5"/>
    <d v="2020-10-10T06:58:28"/>
    <s v="10/10/2020 12:03:18"/>
    <n v="433"/>
    <n v="2666"/>
    <s v="EQP-LAWPACK1"/>
    <n v="217"/>
    <x v="4"/>
    <x v="4"/>
  </r>
  <r>
    <x v="0"/>
    <x v="0"/>
    <x v="21"/>
    <x v="17"/>
    <d v="2020-10-10T12:03:18"/>
    <s v="10/12/2020 07:00:27"/>
    <n v="314"/>
    <n v="2670"/>
    <s v="EQP-LAWPACK1"/>
    <n v="217"/>
    <x v="4"/>
    <x v="4"/>
  </r>
  <r>
    <x v="0"/>
    <x v="0"/>
    <x v="21"/>
    <x v="13"/>
    <d v="2020-10-12T07:00:28"/>
    <s v="10/12/2020 07:14:08"/>
    <n v="1"/>
    <n v="6670"/>
    <s v="EQP-LAWPACK1"/>
    <n v="352"/>
    <x v="6"/>
    <x v="6"/>
  </r>
  <r>
    <x v="0"/>
    <x v="0"/>
    <x v="21"/>
    <x v="13"/>
    <d v="2020-10-12T07:14:09"/>
    <s v="10/12/2020 13:19:06"/>
    <n v="1435"/>
    <n v="6670"/>
    <s v="EQP-LAWPACK1"/>
    <n v="352"/>
    <x v="6"/>
    <x v="6"/>
  </r>
  <r>
    <x v="0"/>
    <x v="0"/>
    <x v="21"/>
    <x v="17"/>
    <d v="2020-10-12T13:19:07"/>
    <s v="10/12/2020 15:32:19"/>
    <n v="392"/>
    <n v="2670"/>
    <s v="EQP-LAWPACK1"/>
    <n v="217"/>
    <x v="4"/>
    <x v="4"/>
  </r>
  <r>
    <x v="0"/>
    <x v="0"/>
    <x v="21"/>
    <x v="0"/>
    <d v="2020-10-12T15:32:20"/>
    <s v="10/12/2020 18:20:46"/>
    <n v="204"/>
    <n v="96605"/>
    <s v="EQP-LAWPACK1"/>
    <n v="347"/>
    <x v="0"/>
    <x v="0"/>
  </r>
  <r>
    <x v="0"/>
    <x v="0"/>
    <x v="21"/>
    <x v="26"/>
    <d v="2020-10-12T18:20:47"/>
    <s v="10/12/2020 18:25:59"/>
    <n v="6"/>
    <n v="6675"/>
    <s v="EQP-LAWPACK1"/>
    <n v="352"/>
    <x v="6"/>
    <x v="6"/>
  </r>
  <r>
    <x v="0"/>
    <x v="0"/>
    <x v="21"/>
    <x v="18"/>
    <d v="2020-10-12T18:25:59"/>
    <s v="10/12/2020 21:35:57"/>
    <n v="299"/>
    <n v="2665"/>
    <s v="EQP-LAWPACK1"/>
    <n v="217"/>
    <x v="4"/>
    <x v="4"/>
  </r>
  <r>
    <x v="0"/>
    <x v="0"/>
    <x v="21"/>
    <x v="0"/>
    <d v="2020-10-12T21:35:58"/>
    <s v="10/12/2020 22:27:26"/>
    <n v="155"/>
    <n v="96605"/>
    <s v="EQP-LAWPACK1"/>
    <n v="347"/>
    <x v="0"/>
    <x v="0"/>
  </r>
  <r>
    <x v="0"/>
    <x v="0"/>
    <x v="22"/>
    <x v="26"/>
    <d v="2020-10-12T22:27:26"/>
    <s v="10/13/2020 07:06:46"/>
    <n v="249"/>
    <n v="6675"/>
    <s v="EQP-LAWPACK1"/>
    <n v="352"/>
    <x v="6"/>
    <x v="6"/>
  </r>
  <r>
    <x v="0"/>
    <x v="0"/>
    <x v="22"/>
    <x v="26"/>
    <d v="2020-10-13T07:06:48"/>
    <s v="10/13/2020 08:04:24"/>
    <n v="65"/>
    <n v="6675"/>
    <s v="EQP-LAWPACK1"/>
    <n v="352"/>
    <x v="6"/>
    <x v="6"/>
  </r>
  <r>
    <x v="0"/>
    <x v="0"/>
    <x v="22"/>
    <x v="15"/>
    <d v="2020-10-13T08:04:25"/>
    <s v="10/13/2020 10:47:20"/>
    <n v="745"/>
    <n v="6661"/>
    <s v="EQP-LAWPACK1"/>
    <n v="352"/>
    <x v="6"/>
    <x v="6"/>
  </r>
  <r>
    <x v="0"/>
    <x v="0"/>
    <x v="22"/>
    <x v="5"/>
    <d v="2020-10-13T10:47:21"/>
    <s v="10/13/2020 13:45:51"/>
    <n v="324"/>
    <n v="2666"/>
    <s v="EQP-LAWPACK1"/>
    <n v="217"/>
    <x v="4"/>
    <x v="4"/>
  </r>
  <r>
    <x v="0"/>
    <x v="0"/>
    <x v="22"/>
    <x v="3"/>
    <d v="2020-10-13T13:45:52"/>
    <s v="10/13/2020 18:22:32"/>
    <n v="845"/>
    <n v="27805"/>
    <s v="EQP-LAWPACK1"/>
    <n v="260"/>
    <x v="3"/>
    <x v="3"/>
  </r>
  <r>
    <x v="0"/>
    <x v="0"/>
    <x v="23"/>
    <x v="4"/>
    <d v="2020-10-13T18:22:33"/>
    <s v="10/14/2020 07:05:34"/>
    <n v="1009"/>
    <n v="27405"/>
    <s v="EQP-LAWPACK1"/>
    <n v="260"/>
    <x v="3"/>
    <x v="3"/>
  </r>
  <r>
    <x v="0"/>
    <x v="0"/>
    <x v="23"/>
    <x v="4"/>
    <d v="2020-10-14T07:05:36"/>
    <s v="10/14/2020 10:45:02"/>
    <n v="658"/>
    <n v="27405"/>
    <s v="EQP-LAWPACK1"/>
    <n v="260"/>
    <x v="3"/>
    <x v="3"/>
  </r>
  <r>
    <x v="0"/>
    <x v="0"/>
    <x v="23"/>
    <x v="27"/>
    <d v="2020-10-14T10:45:03"/>
    <s v="10/14/2020 19:08:44"/>
    <n v="1007"/>
    <n v="51605"/>
    <s v="EQP-LAWPACK1"/>
    <n v="250"/>
    <x v="9"/>
    <x v="9"/>
  </r>
  <r>
    <x v="0"/>
    <x v="0"/>
    <x v="23"/>
    <x v="17"/>
    <d v="2020-10-14T19:08:47"/>
    <s v="10/14/2020 22:41:08"/>
    <n v="552"/>
    <n v="2670"/>
    <s v="EQP-LAWPACK1"/>
    <n v="217"/>
    <x v="4"/>
    <x v="4"/>
  </r>
  <r>
    <x v="0"/>
    <x v="0"/>
    <x v="24"/>
    <x v="6"/>
    <d v="2020-10-14T22:41:09"/>
    <s v="10/15/2020 07:07:32"/>
    <n v="44"/>
    <n v="2661"/>
    <s v="EQP-LAWPACK1"/>
    <n v="217"/>
    <x v="4"/>
    <x v="4"/>
  </r>
  <r>
    <x v="0"/>
    <x v="0"/>
    <x v="24"/>
    <x v="6"/>
    <d v="2020-10-15T07:07:35"/>
    <s v="10/15/2020 10:52:04"/>
    <n v="740"/>
    <n v="2661"/>
    <s v="EQP-LAWPACK1"/>
    <n v="217"/>
    <x v="4"/>
    <x v="4"/>
  </r>
  <r>
    <x v="0"/>
    <x v="0"/>
    <x v="24"/>
    <x v="19"/>
    <d v="2020-10-15T10:52:05"/>
    <s v="10/15/2020 15:13:45"/>
    <n v="642"/>
    <n v="2941"/>
    <s v="EQP-LAWPACK1"/>
    <n v="217"/>
    <x v="4"/>
    <x v="4"/>
  </r>
  <r>
    <x v="0"/>
    <x v="0"/>
    <x v="25"/>
    <x v="16"/>
    <d v="2020-10-17T16:45:57"/>
    <s v="10/17/2020 20:20:59"/>
    <n v="338"/>
    <n v="2675"/>
    <s v="EQP-LAWPACK1"/>
    <n v="217"/>
    <x v="4"/>
    <x v="4"/>
  </r>
  <r>
    <x v="0"/>
    <x v="0"/>
    <x v="26"/>
    <x v="6"/>
    <d v="2020-10-17T20:20:59"/>
    <s v="10/19/2020 07:31:45"/>
    <n v="411"/>
    <n v="2661"/>
    <s v="EQP-LAWPACK1"/>
    <n v="217"/>
    <x v="4"/>
    <x v="4"/>
  </r>
  <r>
    <x v="0"/>
    <x v="0"/>
    <x v="26"/>
    <x v="16"/>
    <d v="2020-10-19T07:31:46"/>
    <s v="10/19/2020 09:54:25"/>
    <n v="289"/>
    <n v="2675"/>
    <s v="EQP-LAWPACK1"/>
    <n v="217"/>
    <x v="4"/>
    <x v="4"/>
  </r>
  <r>
    <x v="0"/>
    <x v="0"/>
    <x v="26"/>
    <x v="6"/>
    <d v="2020-10-19T09:54:26"/>
    <s v="10/19/2020 21:34:30"/>
    <n v="1985"/>
    <n v="2661"/>
    <s v="EQP-LAWPACK1"/>
    <n v="217"/>
    <x v="4"/>
    <x v="4"/>
  </r>
  <r>
    <x v="0"/>
    <x v="0"/>
    <x v="27"/>
    <x v="17"/>
    <d v="2020-10-19T21:34:33"/>
    <s v="10/20/2020 06:58:58"/>
    <n v="301"/>
    <n v="2670"/>
    <s v="EQP-LAWPACK1"/>
    <n v="217"/>
    <x v="4"/>
    <x v="4"/>
  </r>
  <r>
    <x v="0"/>
    <x v="0"/>
    <x v="27"/>
    <x v="17"/>
    <d v="2020-10-20T06:58:59"/>
    <s v="10/20/2020 09:00:22"/>
    <n v="380"/>
    <n v="2670"/>
    <s v="EQP-LAWPACK1"/>
    <n v="217"/>
    <x v="4"/>
    <x v="4"/>
  </r>
  <r>
    <x v="0"/>
    <x v="0"/>
    <x v="27"/>
    <x v="16"/>
    <d v="2020-10-20T09:00:24"/>
    <s v="10/20/2020 12:18:50"/>
    <n v="524"/>
    <n v="2675"/>
    <s v="EQP-LAWPACK1"/>
    <n v="217"/>
    <x v="4"/>
    <x v="4"/>
  </r>
  <r>
    <x v="0"/>
    <x v="0"/>
    <x v="27"/>
    <x v="6"/>
    <d v="2020-10-20T12:18:50"/>
    <s v="10/20/2020 15:53:10"/>
    <n v="659"/>
    <n v="2661"/>
    <s v="EQP-LAWPACK1"/>
    <n v="217"/>
    <x v="4"/>
    <x v="4"/>
  </r>
  <r>
    <x v="0"/>
    <x v="0"/>
    <x v="27"/>
    <x v="28"/>
    <d v="2020-10-20T15:53:11"/>
    <s v="10/20/2020 23:14:52"/>
    <n v="1932"/>
    <n v="24661"/>
    <s v="EQP-LAWPACK1"/>
    <n v="364"/>
    <x v="1"/>
    <x v="1"/>
  </r>
  <r>
    <x v="0"/>
    <x v="0"/>
    <x v="28"/>
    <x v="29"/>
    <d v="2020-10-20T23:14:55"/>
    <s v="10/21/2020 07:10:38"/>
    <n v="95"/>
    <n v="24670"/>
    <s v="EQP-LAWPACK1"/>
    <n v="364"/>
    <x v="1"/>
    <x v="1"/>
  </r>
  <r>
    <x v="0"/>
    <x v="0"/>
    <x v="28"/>
    <x v="29"/>
    <d v="2020-10-21T07:10:39"/>
    <s v="10/21/2020 09:38:22"/>
    <n v="775"/>
    <n v="24670"/>
    <s v="EQP-LAWPACK1"/>
    <n v="364"/>
    <x v="1"/>
    <x v="1"/>
  </r>
  <r>
    <x v="0"/>
    <x v="0"/>
    <x v="28"/>
    <x v="16"/>
    <d v="2020-10-21T09:38:23"/>
    <s v="10/21/2020 11:33:18"/>
    <n v="272"/>
    <n v="2675"/>
    <s v="EQP-LAWPACK1"/>
    <n v="217"/>
    <x v="4"/>
    <x v="4"/>
  </r>
  <r>
    <x v="0"/>
    <x v="0"/>
    <x v="28"/>
    <x v="6"/>
    <d v="2020-10-21T11:33:18"/>
    <s v="10/21/2020 14:00:54"/>
    <n v="482"/>
    <n v="2661"/>
    <s v="EQP-LAWPACK1"/>
    <n v="217"/>
    <x v="4"/>
    <x v="4"/>
  </r>
  <r>
    <x v="0"/>
    <x v="0"/>
    <x v="29"/>
    <x v="6"/>
    <d v="2020-10-24T15:54:53"/>
    <s v="10/26/2020 07:02:11"/>
    <n v="464"/>
    <n v="2661"/>
    <s v="EQP-LAWPACK1"/>
    <n v="217"/>
    <x v="4"/>
    <x v="4"/>
  </r>
  <r>
    <x v="0"/>
    <x v="0"/>
    <x v="29"/>
    <x v="6"/>
    <d v="2020-10-26T07:02:11"/>
    <s v="10/26/2020 09:26:17"/>
    <n v="353"/>
    <n v="2661"/>
    <s v="EQP-LAWPACK1"/>
    <n v="217"/>
    <x v="4"/>
    <x v="4"/>
  </r>
  <r>
    <x v="0"/>
    <x v="0"/>
    <x v="29"/>
    <x v="17"/>
    <d v="2020-10-26T09:26:17"/>
    <s v="10/26/2020 12:16:00"/>
    <n v="535"/>
    <n v="2670"/>
    <s v="EQP-LAWPACK1"/>
    <n v="217"/>
    <x v="4"/>
    <x v="4"/>
  </r>
  <r>
    <x v="0"/>
    <x v="0"/>
    <x v="29"/>
    <x v="29"/>
    <d v="2020-10-26T12:16:00"/>
    <s v="10/26/2020 16:12:05"/>
    <n v="1092"/>
    <n v="24670"/>
    <s v="EQP-LAWPACK1"/>
    <n v="364"/>
    <x v="1"/>
    <x v="1"/>
  </r>
  <r>
    <x v="0"/>
    <x v="0"/>
    <x v="29"/>
    <x v="26"/>
    <d v="2020-10-26T16:12:06"/>
    <s v="10/26/2020 19:01:47"/>
    <n v="432"/>
    <n v="6675"/>
    <s v="EQP-LAWPACK1"/>
    <n v="352"/>
    <x v="6"/>
    <x v="6"/>
  </r>
  <r>
    <x v="0"/>
    <x v="0"/>
    <x v="29"/>
    <x v="21"/>
    <d v="2020-10-26T19:01:48"/>
    <s v="10/26/2020 23:29:25"/>
    <n v="880"/>
    <n v="6666"/>
    <s v="EQP-LAWPACK1"/>
    <n v="352"/>
    <x v="6"/>
    <x v="6"/>
  </r>
  <r>
    <x v="0"/>
    <x v="0"/>
    <x v="30"/>
    <x v="20"/>
    <d v="2020-10-26T23:29:26"/>
    <s v="10/27/2020 07:01:24"/>
    <n v="261"/>
    <n v="7946"/>
    <s v="EQP-LAWPACK1"/>
    <n v="349"/>
    <x v="2"/>
    <x v="2"/>
  </r>
  <r>
    <x v="0"/>
    <x v="0"/>
    <x v="30"/>
    <x v="30"/>
    <d v="2020-10-27T07:01:26"/>
    <s v="10/27/2020 08:52:32"/>
    <n v="421"/>
    <n v="7941"/>
    <s v="EQP-LAWPACK1"/>
    <n v="349"/>
    <x v="2"/>
    <x v="2"/>
  </r>
  <r>
    <x v="0"/>
    <x v="0"/>
    <x v="30"/>
    <x v="14"/>
    <d v="2020-10-27T08:52:33"/>
    <s v="10/27/2020 15:12:45"/>
    <n v="2199"/>
    <n v="24961"/>
    <s v="EQP-LAWPACK1"/>
    <n v="364"/>
    <x v="1"/>
    <x v="1"/>
  </r>
  <r>
    <x v="0"/>
    <x v="0"/>
    <x v="30"/>
    <x v="19"/>
    <d v="2020-10-27T15:12:46"/>
    <s v="10/27/2020 19:17:59"/>
    <n v="778"/>
    <n v="2941"/>
    <s v="EQP-LAWPACK1"/>
    <n v="217"/>
    <x v="4"/>
    <x v="4"/>
  </r>
  <r>
    <x v="0"/>
    <x v="0"/>
    <x v="30"/>
    <x v="9"/>
    <d v="2020-10-27T19:18:00"/>
    <s v="10/27/2020 21:32:15"/>
    <n v="432"/>
    <n v="2991"/>
    <s v="EQP-LAWPACK1"/>
    <n v="217"/>
    <x v="4"/>
    <x v="4"/>
  </r>
  <r>
    <x v="0"/>
    <x v="0"/>
    <x v="31"/>
    <x v="11"/>
    <d v="2020-10-27T21:32:16"/>
    <s v="10/28/2020 07:13:11"/>
    <n v="718"/>
    <n v="23905"/>
    <s v="EQP-LAWPACK1"/>
    <n v="364"/>
    <x v="1"/>
    <x v="1"/>
  </r>
  <r>
    <x v="0"/>
    <x v="0"/>
    <x v="31"/>
    <x v="3"/>
    <d v="2020-10-28T07:13:12"/>
    <s v="10/28/2020 18:08:14"/>
    <n v="1255"/>
    <n v="27805"/>
    <s v="EQP-LAWPACK1"/>
    <n v="260"/>
    <x v="3"/>
    <x v="3"/>
  </r>
  <r>
    <x v="0"/>
    <x v="0"/>
    <x v="31"/>
    <x v="4"/>
    <d v="2020-10-28T18:08:17"/>
    <s v="10/28/2020 18:53:50"/>
    <n v="38"/>
    <n v="27405"/>
    <s v="EQP-LAWPACK1"/>
    <n v="260"/>
    <x v="3"/>
    <x v="3"/>
  </r>
  <r>
    <x v="0"/>
    <x v="0"/>
    <x v="32"/>
    <x v="6"/>
    <d v="2020-10-28T18:53:51"/>
    <s v="10/29/2020 06:56:42"/>
    <n v="343"/>
    <n v="2661"/>
    <s v="EQP-LAWPACK1"/>
    <n v="217"/>
    <x v="4"/>
    <x v="4"/>
  </r>
  <r>
    <x v="0"/>
    <x v="0"/>
    <x v="33"/>
    <x v="6"/>
    <d v="2020-11-02T07:00:00"/>
    <s v="11/2/2020 19:39:20"/>
    <n v="1509"/>
    <n v="2661"/>
    <s v="EQP-LAWPACK1"/>
    <n v="217"/>
    <x v="4"/>
    <x v="4"/>
  </r>
  <r>
    <x v="0"/>
    <x v="0"/>
    <x v="34"/>
    <x v="16"/>
    <d v="2020-11-02T19:39:22"/>
    <s v="11/3/2020 07:04:27"/>
    <n v="182"/>
    <n v="2675"/>
    <s v="EQP-LAWPACK1"/>
    <n v="217"/>
    <x v="4"/>
    <x v="4"/>
  </r>
  <r>
    <x v="0"/>
    <x v="0"/>
    <x v="34"/>
    <x v="16"/>
    <d v="2020-11-03T07:04:30"/>
    <s v="11/3/2020 09:32:34"/>
    <n v="305"/>
    <n v="2675"/>
    <s v="EQP-LAWPACK1"/>
    <n v="217"/>
    <x v="4"/>
    <x v="4"/>
  </r>
  <r>
    <x v="0"/>
    <x v="0"/>
    <x v="34"/>
    <x v="9"/>
    <d v="2020-11-03T09:32:35"/>
    <s v="11/3/2020 13:15:01"/>
    <n v="729"/>
    <n v="2991"/>
    <s v="EQP-LAWPACK1"/>
    <n v="217"/>
    <x v="4"/>
    <x v="4"/>
  </r>
  <r>
    <x v="0"/>
    <x v="0"/>
    <x v="34"/>
    <x v="10"/>
    <d v="2020-11-03T13:15:02"/>
    <s v="11/3/2020 15:58:37"/>
    <n v="389"/>
    <n v="2946"/>
    <s v="EQP-LAWPACK1"/>
    <n v="217"/>
    <x v="4"/>
    <x v="4"/>
  </r>
  <r>
    <x v="0"/>
    <x v="0"/>
    <x v="34"/>
    <x v="19"/>
    <d v="2020-11-03T15:58:38"/>
    <s v="11/3/2020 20:14:33"/>
    <n v="696"/>
    <n v="2941"/>
    <s v="EQP-LAWPACK1"/>
    <n v="217"/>
    <x v="4"/>
    <x v="4"/>
  </r>
  <r>
    <x v="0"/>
    <x v="0"/>
    <x v="34"/>
    <x v="14"/>
    <d v="2020-11-03T20:14:34"/>
    <s v="11/3/2020 22:13:51"/>
    <n v="449"/>
    <n v="24961"/>
    <s v="EQP-LAWPACK1"/>
    <n v="364"/>
    <x v="1"/>
    <x v="1"/>
  </r>
  <r>
    <x v="0"/>
    <x v="0"/>
    <x v="35"/>
    <x v="1"/>
    <d v="2020-11-03T22:13:52"/>
    <s v="11/4/2020 07:09:27"/>
    <n v="332"/>
    <n v="24970"/>
    <s v="EQP-LAWPACK1"/>
    <n v="364"/>
    <x v="1"/>
    <x v="1"/>
  </r>
  <r>
    <x v="0"/>
    <x v="0"/>
    <x v="35"/>
    <x v="31"/>
    <d v="2020-11-04T07:09:28"/>
    <s v="11/4/2020 19:48:53"/>
    <n v="1054"/>
    <n v="57670"/>
    <s v="EQP-LAWPACK1"/>
    <n v="342"/>
    <x v="10"/>
    <x v="10"/>
  </r>
  <r>
    <x v="0"/>
    <x v="0"/>
    <x v="36"/>
    <x v="3"/>
    <d v="2020-11-09T06:58:11"/>
    <s v="11/9/2020 07:16:28"/>
    <n v="2"/>
    <n v="27805"/>
    <s v="EQP-LAWPACK1"/>
    <n v="260"/>
    <x v="3"/>
    <x v="3"/>
  </r>
  <r>
    <x v="0"/>
    <x v="0"/>
    <x v="36"/>
    <x v="4"/>
    <d v="2020-11-09T07:16:28"/>
    <s v="11/9/2020 21:10:12"/>
    <n v="2082"/>
    <n v="27405"/>
    <s v="EQP-LAWPACK1"/>
    <n v="260"/>
    <x v="3"/>
    <x v="3"/>
  </r>
  <r>
    <x v="0"/>
    <x v="0"/>
    <x v="37"/>
    <x v="3"/>
    <d v="2020-11-09T21:10:15"/>
    <s v="11/10/2020 06:56:59"/>
    <n v="99"/>
    <n v="27805"/>
    <s v="EQP-LAWPACK1"/>
    <n v="260"/>
    <x v="3"/>
    <x v="3"/>
  </r>
  <r>
    <x v="0"/>
    <x v="0"/>
    <x v="37"/>
    <x v="22"/>
    <d v="2020-11-10T06:57:01"/>
    <s v="11/10/2020 11:08:29"/>
    <n v="682"/>
    <n v="2940"/>
    <s v="EQP-LAWPACK1"/>
    <n v="217"/>
    <x v="4"/>
    <x v="4"/>
  </r>
  <r>
    <x v="0"/>
    <x v="0"/>
    <x v="37"/>
    <x v="9"/>
    <d v="2020-11-10T11:08:30"/>
    <s v="11/10/2020 18:13:52"/>
    <n v="1184"/>
    <n v="2991"/>
    <s v="EQP-LAWPACK1"/>
    <n v="217"/>
    <x v="4"/>
    <x v="4"/>
  </r>
  <r>
    <x v="0"/>
    <x v="0"/>
    <x v="37"/>
    <x v="19"/>
    <d v="2020-11-10T18:13:56"/>
    <s v="11/10/2020 18:15:03"/>
    <n v="1"/>
    <n v="2941"/>
    <s v="EQP-LAWPACK1"/>
    <n v="217"/>
    <x v="4"/>
    <x v="4"/>
  </r>
  <r>
    <x v="0"/>
    <x v="0"/>
    <x v="38"/>
    <x v="19"/>
    <d v="2020-11-10T18:15:03"/>
    <s v="11/11/2020 06:58:56"/>
    <n v="898"/>
    <n v="2941"/>
    <s v="EQP-LAWPACK1"/>
    <n v="217"/>
    <x v="4"/>
    <x v="4"/>
  </r>
  <r>
    <x v="0"/>
    <x v="0"/>
    <x v="38"/>
    <x v="14"/>
    <d v="2020-11-11T06:58:57"/>
    <s v="11/11/2020 12:03:30"/>
    <n v="1117"/>
    <n v="24961"/>
    <s v="EQP-LAWPACK1"/>
    <n v="364"/>
    <x v="1"/>
    <x v="1"/>
  </r>
  <r>
    <x v="0"/>
    <x v="0"/>
    <x v="38"/>
    <x v="30"/>
    <d v="2020-11-11T12:03:32"/>
    <s v="11/11/2020 16:00:05"/>
    <n v="1132"/>
    <n v="7941"/>
    <s v="EQP-LAWPACK1"/>
    <n v="349"/>
    <x v="2"/>
    <x v="2"/>
  </r>
  <r>
    <x v="0"/>
    <x v="0"/>
    <x v="38"/>
    <x v="4"/>
    <d v="2020-11-11T16:00:06"/>
    <s v="11/11/2020 16:04:04"/>
    <n v="0"/>
    <n v="27405"/>
    <s v="EQP-LAWPACK1"/>
    <n v="260"/>
    <x v="3"/>
    <x v="3"/>
  </r>
  <r>
    <x v="0"/>
    <x v="0"/>
    <x v="38"/>
    <x v="30"/>
    <d v="2020-11-11T16:04:04"/>
    <s v="11/11/2020 16:04:41"/>
    <n v="1"/>
    <n v="7941"/>
    <s v="EQP-LAWPACK1"/>
    <n v="349"/>
    <x v="2"/>
    <x v="2"/>
  </r>
  <r>
    <x v="0"/>
    <x v="0"/>
    <x v="39"/>
    <x v="4"/>
    <d v="2020-11-11T16:04:42"/>
    <s v="11/12/2020 07:04:29"/>
    <n v="1302"/>
    <n v="27405"/>
    <s v="EQP-LAWPACK1"/>
    <n v="260"/>
    <x v="3"/>
    <x v="3"/>
  </r>
  <r>
    <x v="0"/>
    <x v="0"/>
    <x v="39"/>
    <x v="6"/>
    <d v="2020-11-12T07:04:33"/>
    <s v="11/12/2020 16:35:41"/>
    <n v="425"/>
    <n v="2661"/>
    <s v="EQP-LAWPACK1"/>
    <n v="217"/>
    <x v="4"/>
    <x v="4"/>
  </r>
  <r>
    <x v="0"/>
    <x v="0"/>
    <x v="40"/>
    <x v="29"/>
    <d v="2020-11-16T19:55:31"/>
    <s v="11/17/2020 07:02:56"/>
    <n v="628"/>
    <n v="24670"/>
    <s v="EQP-LAWPACK1"/>
    <n v="364"/>
    <x v="1"/>
    <x v="1"/>
  </r>
  <r>
    <x v="0"/>
    <x v="0"/>
    <x v="40"/>
    <x v="10"/>
    <d v="2020-11-17T07:02:58"/>
    <s v="11/17/2020 10:17:22"/>
    <n v="566"/>
    <n v="2946"/>
    <s v="EQP-LAWPACK1"/>
    <n v="217"/>
    <x v="4"/>
    <x v="4"/>
  </r>
  <r>
    <x v="0"/>
    <x v="0"/>
    <x v="40"/>
    <x v="22"/>
    <d v="2020-11-17T10:17:23"/>
    <s v="11/17/2020 14:46:35"/>
    <n v="899"/>
    <n v="2940"/>
    <s v="EQP-LAWPACK1"/>
    <n v="217"/>
    <x v="4"/>
    <x v="4"/>
  </r>
  <r>
    <x v="0"/>
    <x v="0"/>
    <x v="41"/>
    <x v="19"/>
    <d v="2020-11-17T14:46:36"/>
    <s v="11/18/2020 07:03:23"/>
    <n v="894"/>
    <n v="2941"/>
    <s v="EQP-LAWPACK1"/>
    <n v="217"/>
    <x v="4"/>
    <x v="4"/>
  </r>
  <r>
    <x v="0"/>
    <x v="0"/>
    <x v="41"/>
    <x v="16"/>
    <d v="2020-11-18T07:03:27"/>
    <s v="11/18/2020 09:09:25"/>
    <n v="379"/>
    <n v="2675"/>
    <s v="EQP-LAWPACK1"/>
    <n v="217"/>
    <x v="4"/>
    <x v="4"/>
  </r>
  <r>
    <x v="0"/>
    <x v="0"/>
    <x v="41"/>
    <x v="6"/>
    <d v="2020-11-18T09:09:26"/>
    <s v="11/18/2020 17:42:04"/>
    <n v="1795"/>
    <n v="2661"/>
    <s v="EQP-LAWPACK1"/>
    <n v="217"/>
    <x v="4"/>
    <x v="4"/>
  </r>
  <r>
    <x v="0"/>
    <x v="0"/>
    <x v="41"/>
    <x v="29"/>
    <d v="2020-11-18T17:42:05"/>
    <s v="11/18/2020 18:07:11"/>
    <n v="13"/>
    <n v="24670"/>
    <s v="EQP-LAWPACK1"/>
    <n v="364"/>
    <x v="1"/>
    <x v="1"/>
  </r>
  <r>
    <x v="0"/>
    <x v="0"/>
    <x v="42"/>
    <x v="30"/>
    <d v="2020-11-18T18:07:11"/>
    <s v="11/19/2020 07:08:31"/>
    <n v="811"/>
    <n v="7941"/>
    <s v="EQP-LAWPACK1"/>
    <n v="349"/>
    <x v="2"/>
    <x v="2"/>
  </r>
  <r>
    <x v="0"/>
    <x v="0"/>
    <x v="42"/>
    <x v="30"/>
    <d v="2020-11-19T07:08:33"/>
    <s v="11/19/2020 09:27:38"/>
    <n v="498"/>
    <n v="7941"/>
    <s v="EQP-LAWPACK1"/>
    <n v="349"/>
    <x v="2"/>
    <x v="2"/>
  </r>
  <r>
    <x v="0"/>
    <x v="0"/>
    <x v="42"/>
    <x v="16"/>
    <d v="2020-11-19T09:27:39"/>
    <s v="11/19/2020 12:38:13"/>
    <n v="456"/>
    <n v="2675"/>
    <s v="EQP-LAWPACK1"/>
    <n v="217"/>
    <x v="4"/>
    <x v="4"/>
  </r>
  <r>
    <x v="0"/>
    <x v="0"/>
    <x v="43"/>
    <x v="17"/>
    <d v="2020-11-23T07:04:43"/>
    <s v="11/23/2020 11:50:57"/>
    <n v="902"/>
    <n v="2670"/>
    <s v="EQP-LAWPACK1"/>
    <n v="217"/>
    <x v="4"/>
    <x v="4"/>
  </r>
  <r>
    <x v="0"/>
    <x v="0"/>
    <x v="43"/>
    <x v="0"/>
    <d v="2020-11-23T11:50:58"/>
    <s v="11/23/2020 14:04:00"/>
    <n v="530"/>
    <n v="96605"/>
    <s v="EQP-LAWPACK1"/>
    <n v="347"/>
    <x v="0"/>
    <x v="0"/>
  </r>
  <r>
    <x v="0"/>
    <x v="0"/>
    <x v="43"/>
    <x v="29"/>
    <d v="2020-11-23T14:04:00"/>
    <s v="11/23/2020 19:18:57"/>
    <n v="1315"/>
    <n v="24670"/>
    <s v="EQP-LAWPACK1"/>
    <n v="364"/>
    <x v="1"/>
    <x v="1"/>
  </r>
  <r>
    <x v="0"/>
    <x v="0"/>
    <x v="43"/>
    <x v="32"/>
    <d v="2020-11-23T19:18:58"/>
    <s v="11/23/2020 21:10:17"/>
    <n v="309"/>
    <n v="7940"/>
    <s v="EQP-LAWPACK1"/>
    <n v="188"/>
    <x v="11"/>
    <x v="11"/>
  </r>
  <r>
    <x v="0"/>
    <x v="0"/>
    <x v="44"/>
    <x v="2"/>
    <d v="2020-11-23T21:10:18"/>
    <s v="11/24/2020 07:00:00"/>
    <n v="528"/>
    <n v="7910"/>
    <s v="EQP-LAWPACK1"/>
    <n v="349"/>
    <x v="2"/>
    <x v="2"/>
  </r>
  <r>
    <x v="0"/>
    <x v="0"/>
    <x v="44"/>
    <x v="28"/>
    <d v="2020-11-24T07:00:02"/>
    <s v="11/24/2020 09:58:47"/>
    <n v="841"/>
    <n v="24661"/>
    <s v="EQP-LAWPACK1"/>
    <n v="364"/>
    <x v="1"/>
    <x v="1"/>
  </r>
  <r>
    <x v="0"/>
    <x v="0"/>
    <x v="44"/>
    <x v="19"/>
    <d v="2020-11-24T09:58:48"/>
    <s v="11/24/2020 11:51:32"/>
    <n v="334"/>
    <n v="2941"/>
    <s v="EQP-LAWPACK1"/>
    <n v="217"/>
    <x v="4"/>
    <x v="4"/>
  </r>
  <r>
    <x v="0"/>
    <x v="0"/>
    <x v="44"/>
    <x v="6"/>
    <d v="2020-11-24T11:51:32"/>
    <s v="11/24/2020 21:42:51"/>
    <n v="1080"/>
    <n v="2661"/>
    <s v="EQP-LAWPACK1"/>
    <n v="217"/>
    <x v="4"/>
    <x v="4"/>
  </r>
  <r>
    <x v="0"/>
    <x v="0"/>
    <x v="45"/>
    <x v="10"/>
    <d v="2020-11-24T21:42:54"/>
    <s v="11/25/2020 07:23:59"/>
    <n v="255"/>
    <n v="2946"/>
    <s v="EQP-LAWPACK1"/>
    <n v="217"/>
    <x v="4"/>
    <x v="4"/>
  </r>
  <r>
    <x v="0"/>
    <x v="0"/>
    <x v="46"/>
    <x v="4"/>
    <d v="2020-12-01T08:29:49"/>
    <s v="12/1/2020 10:31:46"/>
    <n v="772"/>
    <n v="27405"/>
    <s v="EQP-LAWPACK1"/>
    <n v="260"/>
    <x v="3"/>
    <x v="3"/>
  </r>
  <r>
    <x v="0"/>
    <x v="0"/>
    <x v="46"/>
    <x v="3"/>
    <d v="2020-12-01T10:31:47"/>
    <s v="12/1/2020 11:16:27"/>
    <n v="218"/>
    <n v="27805"/>
    <s v="EQP-LAWPACK1"/>
    <n v="260"/>
    <x v="3"/>
    <x v="3"/>
  </r>
  <r>
    <x v="0"/>
    <x v="0"/>
    <x v="46"/>
    <x v="4"/>
    <d v="2020-12-01T11:16:27"/>
    <s v="12/1/2020 11:19:53"/>
    <n v="10"/>
    <n v="27405"/>
    <s v="EQP-LAWPACK1"/>
    <n v="260"/>
    <x v="3"/>
    <x v="3"/>
  </r>
  <r>
    <x v="0"/>
    <x v="0"/>
    <x v="46"/>
    <x v="3"/>
    <d v="2020-12-01T11:19:53"/>
    <s v="12/1/2020 12:21:24"/>
    <n v="160"/>
    <n v="27805"/>
    <s v="EQP-LAWPACK1"/>
    <n v="260"/>
    <x v="3"/>
    <x v="3"/>
  </r>
  <r>
    <x v="0"/>
    <x v="0"/>
    <x v="46"/>
    <x v="4"/>
    <d v="2020-12-01T12:21:24"/>
    <s v="12/1/2020 12:42:47"/>
    <n v="65"/>
    <n v="27405"/>
    <s v="EQP-LAWPACK1"/>
    <n v="260"/>
    <x v="3"/>
    <x v="3"/>
  </r>
  <r>
    <x v="0"/>
    <x v="0"/>
    <x v="46"/>
    <x v="3"/>
    <d v="2020-12-01T12:42:47"/>
    <s v="12/1/2020 13:48:21"/>
    <n v="232"/>
    <n v="27805"/>
    <s v="EQP-LAWPACK1"/>
    <n v="260"/>
    <x v="3"/>
    <x v="3"/>
  </r>
  <r>
    <x v="0"/>
    <x v="0"/>
    <x v="46"/>
    <x v="4"/>
    <d v="2020-12-01T13:48:21"/>
    <s v="12/1/2020 16:27:58"/>
    <n v="664"/>
    <n v="27405"/>
    <s v="EQP-LAWPACK1"/>
    <n v="260"/>
    <x v="3"/>
    <x v="3"/>
  </r>
  <r>
    <x v="0"/>
    <x v="0"/>
    <x v="47"/>
    <x v="16"/>
    <d v="2020-12-01T16:27:58"/>
    <s v="12/2/2020 06:32:37"/>
    <n v="915"/>
    <n v="2675"/>
    <s v="EQP-LAWPACK1"/>
    <n v="217"/>
    <x v="4"/>
    <x v="4"/>
  </r>
  <r>
    <x v="0"/>
    <x v="0"/>
    <x v="47"/>
    <x v="6"/>
    <d v="2020-12-02T06:32:39"/>
    <s v="12/2/2020 06:57:53"/>
    <n v="0"/>
    <n v="2661"/>
    <s v="EQP-LAWPACK1"/>
    <n v="217"/>
    <x v="4"/>
    <x v="4"/>
  </r>
  <r>
    <x v="0"/>
    <x v="0"/>
    <x v="47"/>
    <x v="6"/>
    <d v="2020-12-02T06:57:53"/>
    <s v="12/2/2020 09:28:03"/>
    <n v="451"/>
    <n v="2661"/>
    <s v="EQP-LAWPACK1"/>
    <n v="217"/>
    <x v="4"/>
    <x v="4"/>
  </r>
  <r>
    <x v="0"/>
    <x v="0"/>
    <x v="47"/>
    <x v="6"/>
    <d v="2020-12-02T09:28:04"/>
    <s v="12/2/2020 12:23:26"/>
    <n v="607"/>
    <n v="2661"/>
    <s v="EQP-LAWPACK1"/>
    <n v="217"/>
    <x v="4"/>
    <x v="4"/>
  </r>
  <r>
    <x v="0"/>
    <x v="0"/>
    <x v="47"/>
    <x v="5"/>
    <d v="2020-12-02T12:23:27"/>
    <s v="12/2/2020 16:18:22"/>
    <n v="683"/>
    <n v="2666"/>
    <s v="EQP-LAWPACK1"/>
    <n v="217"/>
    <x v="4"/>
    <x v="4"/>
  </r>
  <r>
    <x v="0"/>
    <x v="0"/>
    <x v="47"/>
    <x v="17"/>
    <d v="2020-12-02T16:18:23"/>
    <s v="12/2/2020 19:48:10"/>
    <n v="663"/>
    <n v="2670"/>
    <s v="EQP-LAWPACK1"/>
    <n v="217"/>
    <x v="4"/>
    <x v="4"/>
  </r>
  <r>
    <x v="0"/>
    <x v="0"/>
    <x v="48"/>
    <x v="33"/>
    <d v="2020-12-02T19:48:12"/>
    <s v="12/3/2020 07:03:56"/>
    <n v="660"/>
    <n v="24675"/>
    <s v="EQP-LAWPACK1"/>
    <n v="364"/>
    <x v="1"/>
    <x v="1"/>
  </r>
  <r>
    <x v="0"/>
    <x v="0"/>
    <x v="48"/>
    <x v="28"/>
    <d v="2020-12-03T07:03:57"/>
    <s v="12/3/2020 10:29:53"/>
    <n v="1022"/>
    <n v="24661"/>
    <s v="EQP-LAWPACK1"/>
    <n v="364"/>
    <x v="1"/>
    <x v="1"/>
  </r>
  <r>
    <x v="0"/>
    <x v="0"/>
    <x v="49"/>
    <x v="3"/>
    <d v="2020-12-07T07:01:54"/>
    <s v="12/7/2020 07:40:18"/>
    <n v="11"/>
    <n v="27805"/>
    <s v="EQP-LAWPACK1"/>
    <n v="260"/>
    <x v="3"/>
    <x v="3"/>
  </r>
  <r>
    <x v="0"/>
    <x v="0"/>
    <x v="49"/>
    <x v="4"/>
    <d v="2020-12-07T07:40:19"/>
    <s v="12/7/2020 07:50:54"/>
    <n v="53"/>
    <n v="27405"/>
    <s v="EQP-LAWPACK1"/>
    <n v="260"/>
    <x v="3"/>
    <x v="3"/>
  </r>
  <r>
    <x v="0"/>
    <x v="0"/>
    <x v="49"/>
    <x v="3"/>
    <d v="2020-12-07T07:50:54"/>
    <s v="12/7/2020 08:41:25"/>
    <n v="172"/>
    <n v="27805"/>
    <s v="EQP-LAWPACK1"/>
    <n v="260"/>
    <x v="3"/>
    <x v="3"/>
  </r>
  <r>
    <x v="0"/>
    <x v="0"/>
    <x v="50"/>
    <x v="4"/>
    <d v="2020-12-07T08:41:25"/>
    <s v="12/8/2020 06:59:51"/>
    <n v="2219"/>
    <n v="27405"/>
    <s v="EQP-LAWPACK1"/>
    <n v="260"/>
    <x v="3"/>
    <x v="3"/>
  </r>
  <r>
    <x v="0"/>
    <x v="0"/>
    <x v="50"/>
    <x v="0"/>
    <d v="2020-12-08T06:59:54"/>
    <s v="12/8/2020 10:02:28"/>
    <n v="770"/>
    <n v="96605"/>
    <s v="EQP-LAWPACK1"/>
    <n v="347"/>
    <x v="0"/>
    <x v="0"/>
  </r>
  <r>
    <x v="0"/>
    <x v="0"/>
    <x v="50"/>
    <x v="34"/>
    <d v="2020-12-08T10:02:29"/>
    <s v="12/8/2020 10:08:31"/>
    <n v="1"/>
    <n v="24869"/>
    <s v="EQP-LAWPACK1"/>
    <n v="333"/>
    <x v="12"/>
    <x v="12"/>
  </r>
  <r>
    <x v="0"/>
    <x v="0"/>
    <x v="50"/>
    <x v="7"/>
    <d v="2020-12-08T10:08:31"/>
    <s v="12/8/2020 10:13:58"/>
    <n v="1"/>
    <n v="88888"/>
    <s v="EQP-LAWPACK1"/>
    <s v=""/>
    <x v="5"/>
    <x v="5"/>
  </r>
  <r>
    <x v="0"/>
    <x v="0"/>
    <x v="50"/>
    <x v="34"/>
    <d v="2020-12-08T10:13:58"/>
    <s v="12/8/2020 17:54:35"/>
    <n v="2460"/>
    <n v="24869"/>
    <s v="EQP-LAWPACK1"/>
    <n v="333"/>
    <x v="12"/>
    <x v="12"/>
  </r>
  <r>
    <x v="0"/>
    <x v="0"/>
    <x v="51"/>
    <x v="17"/>
    <d v="2020-12-08T17:54:37"/>
    <s v="12/9/2020 07:17:06"/>
    <n v="335"/>
    <n v="2670"/>
    <s v="EQP-LAWPACK1"/>
    <n v="217"/>
    <x v="4"/>
    <x v="4"/>
  </r>
  <r>
    <x v="0"/>
    <x v="0"/>
    <x v="52"/>
    <x v="35"/>
    <d v="2020-12-09T07:17:09"/>
    <s v="12/10/2020 06:59:20"/>
    <n v="0"/>
    <n v="57199"/>
    <s v="EQP-LAWPACK1"/>
    <n v="480"/>
    <x v="13"/>
    <x v="13"/>
  </r>
  <r>
    <x v="0"/>
    <x v="0"/>
    <x v="52"/>
    <x v="28"/>
    <d v="2020-12-10T06:59:24"/>
    <s v="12/10/2020 10:52:44"/>
    <n v="1096"/>
    <n v="24661"/>
    <s v="EQP-LAWPACK1"/>
    <n v="364"/>
    <x v="1"/>
    <x v="1"/>
  </r>
  <r>
    <x v="0"/>
    <x v="0"/>
    <x v="52"/>
    <x v="36"/>
    <d v="2020-12-10T10:52:45"/>
    <s v="12/10/2020 12:15:30"/>
    <n v="284"/>
    <n v="7661"/>
    <s v="EQP-LAWPACK1"/>
    <n v="358"/>
    <x v="14"/>
    <x v="14"/>
  </r>
  <r>
    <x v="0"/>
    <x v="0"/>
    <x v="53"/>
    <x v="3"/>
    <d v="2020-12-14T07:06:21"/>
    <s v="12/14/2020 13:30:04"/>
    <n v="1109"/>
    <n v="27805"/>
    <s v="EQP-LAWPACK1"/>
    <n v="260"/>
    <x v="3"/>
    <x v="3"/>
  </r>
  <r>
    <x v="0"/>
    <x v="0"/>
    <x v="54"/>
    <x v="4"/>
    <d v="2020-12-14T13:30:04"/>
    <s v="12/15/2020 06:57:37"/>
    <n v="2246"/>
    <n v="27405"/>
    <s v="EQP-LAWPACK1"/>
    <n v="260"/>
    <x v="3"/>
    <x v="3"/>
  </r>
  <r>
    <x v="0"/>
    <x v="0"/>
    <x v="54"/>
    <x v="5"/>
    <d v="2020-12-15T06:57:39"/>
    <s v="12/15/2020 10:33:50"/>
    <n v="590"/>
    <n v="2666"/>
    <s v="EQP-LAWPACK1"/>
    <n v="217"/>
    <x v="4"/>
    <x v="4"/>
  </r>
  <r>
    <x v="0"/>
    <x v="0"/>
    <x v="54"/>
    <x v="6"/>
    <d v="2020-12-15T10:33:51"/>
    <s v="12/15/2020 20:02:03"/>
    <n v="1928"/>
    <n v="2661"/>
    <s v="EQP-LAWPACK1"/>
    <n v="217"/>
    <x v="4"/>
    <x v="4"/>
  </r>
  <r>
    <x v="0"/>
    <x v="0"/>
    <x v="55"/>
    <x v="19"/>
    <d v="2020-12-15T20:02:06"/>
    <s v="12/16/2020 07:00:11"/>
    <n v="671"/>
    <n v="2941"/>
    <s v="EQP-LAWPACK1"/>
    <n v="217"/>
    <x v="4"/>
    <x v="4"/>
  </r>
  <r>
    <x v="0"/>
    <x v="0"/>
    <x v="55"/>
    <x v="24"/>
    <d v="2020-12-16T07:00:12"/>
    <s v="12/16/2020 08:09:23"/>
    <n v="11"/>
    <n v="87199"/>
    <s v="EQP-LAWPACK1"/>
    <n v="186"/>
    <x v="7"/>
    <x v="7"/>
  </r>
  <r>
    <x v="0"/>
    <x v="0"/>
    <x v="55"/>
    <x v="7"/>
    <d v="2020-12-16T08:09:24"/>
    <s v="12/16/2020 08:13:56"/>
    <n v="0"/>
    <n v="88888"/>
    <s v="EQP-LAWPACK1"/>
    <s v=""/>
    <x v="5"/>
    <x v="5"/>
  </r>
  <r>
    <x v="0"/>
    <x v="0"/>
    <x v="55"/>
    <x v="24"/>
    <d v="2020-12-16T08:13:56"/>
    <s v="12/16/2020 13:33:41"/>
    <n v="872"/>
    <n v="87199"/>
    <s v="EQP-LAWPACK1"/>
    <n v="186"/>
    <x v="7"/>
    <x v="7"/>
  </r>
  <r>
    <x v="0"/>
    <x v="0"/>
    <x v="56"/>
    <x v="25"/>
    <d v="2020-12-16T13:33:42"/>
    <s v="12/17/2020 11:11:02"/>
    <n v="1547"/>
    <n v="87174"/>
    <s v="EQP-LAWPACK1"/>
    <n v="261"/>
    <x v="8"/>
    <x v="8"/>
  </r>
  <r>
    <x v="0"/>
    <x v="0"/>
    <x v="57"/>
    <x v="25"/>
    <d v="2020-12-23T07:57:46"/>
    <s v="12/23/2020 07:57:49"/>
    <n v="0"/>
    <n v="87174"/>
    <s v="EQP-LAWPACK1"/>
    <n v="261"/>
    <x v="8"/>
    <x v="8"/>
  </r>
  <r>
    <x v="1"/>
    <x v="0"/>
    <x v="57"/>
    <x v="25"/>
    <d v="2020-12-23T07:57:44"/>
    <s v="12/23/2020 09:50:50"/>
    <n v="255"/>
    <n v="87174"/>
    <s v="EQP-LAWPACK1"/>
    <n v="261"/>
    <x v="8"/>
    <x v="8"/>
  </r>
  <r>
    <x v="0"/>
    <x v="0"/>
    <x v="57"/>
    <x v="25"/>
    <d v="2020-12-23T07:57:50"/>
    <s v="12/23/2020 09:50:54"/>
    <n v="255"/>
    <n v="87174"/>
    <s v="EQP-LAWPACK1"/>
    <n v="261"/>
    <x v="8"/>
    <x v="8"/>
  </r>
  <r>
    <x v="0"/>
    <x v="0"/>
    <x v="57"/>
    <x v="25"/>
    <d v="2020-12-23T09:59:14"/>
    <s v="12/23/2020 12:26:29"/>
    <n v="166"/>
    <n v="87174"/>
    <s v="EQP-LAWPACK1"/>
    <n v="261"/>
    <x v="8"/>
    <x v="8"/>
  </r>
  <r>
    <x v="0"/>
    <x v="0"/>
    <x v="58"/>
    <x v="16"/>
    <d v="2020-12-30T06:58:57"/>
    <s v="12/30/2020 08:59:07"/>
    <n v="301"/>
    <n v="2675"/>
    <s v="EQP-LAWPACK1"/>
    <n v="217"/>
    <x v="4"/>
    <x v="4"/>
  </r>
  <r>
    <x v="0"/>
    <x v="0"/>
    <x v="58"/>
    <x v="6"/>
    <d v="2020-12-30T08:59:07"/>
    <s v="12/30/2020 13:00:17"/>
    <n v="854"/>
    <n v="2661"/>
    <s v="EQP-LAWPACK1"/>
    <n v="217"/>
    <x v="4"/>
    <x v="4"/>
  </r>
  <r>
    <x v="0"/>
    <x v="0"/>
    <x v="58"/>
    <x v="28"/>
    <d v="2020-12-30T13:00:18"/>
    <s v="12/30/2020 13:27:26"/>
    <n v="64"/>
    <n v="24661"/>
    <s v="EQP-LAWPACK1"/>
    <n v="364"/>
    <x v="1"/>
    <x v="1"/>
  </r>
  <r>
    <x v="0"/>
    <x v="0"/>
    <x v="58"/>
    <x v="14"/>
    <d v="2020-12-30T13:27:27"/>
    <s v="12/30/2020 13:29:35"/>
    <n v="8"/>
    <n v="24961"/>
    <s v="EQP-LAWPACK1"/>
    <n v="364"/>
    <x v="1"/>
    <x v="1"/>
  </r>
  <r>
    <x v="0"/>
    <x v="0"/>
    <x v="58"/>
    <x v="29"/>
    <d v="2020-12-30T13:29:36"/>
    <s v="12/30/2020 13:29:52"/>
    <n v="0"/>
    <n v="24670"/>
    <s v="EQP-LAWPACK1"/>
    <n v="364"/>
    <x v="1"/>
    <x v="1"/>
  </r>
  <r>
    <x v="0"/>
    <x v="0"/>
    <x v="58"/>
    <x v="14"/>
    <d v="2020-12-30T13:29:53"/>
    <s v="12/30/2020 18:13:45"/>
    <n v="1615"/>
    <n v="24961"/>
    <s v="EQP-LAWPACK1"/>
    <n v="364"/>
    <x v="1"/>
    <x v="1"/>
  </r>
  <r>
    <x v="0"/>
    <x v="0"/>
    <x v="58"/>
    <x v="28"/>
    <d v="2020-12-30T18:13:46"/>
    <s v="12/30/2020 20:03:55"/>
    <n v="536"/>
    <n v="24661"/>
    <s v="EQP-LAWPACK1"/>
    <n v="364"/>
    <x v="1"/>
    <x v="1"/>
  </r>
  <r>
    <x v="0"/>
    <x v="0"/>
    <x v="59"/>
    <x v="29"/>
    <d v="2020-12-30T20:03:55"/>
    <s v="1/4/2021 06:58:13"/>
    <n v="437"/>
    <n v="24670"/>
    <s v="EQP-LAWPACK1"/>
    <n v="364"/>
    <x v="1"/>
    <x v="1"/>
  </r>
  <r>
    <x v="0"/>
    <x v="0"/>
    <x v="59"/>
    <x v="5"/>
    <d v="2021-01-04T06:58:17"/>
    <s v="1/4/2021 12:07:55"/>
    <n v="1014"/>
    <n v="2666"/>
    <s v="EQP-LAWPACK1"/>
    <n v="217"/>
    <x v="4"/>
    <x v="4"/>
  </r>
  <r>
    <x v="0"/>
    <x v="0"/>
    <x v="59"/>
    <x v="19"/>
    <d v="2021-01-04T12:07:56"/>
    <s v="1/4/2021 15:32:34"/>
    <n v="673"/>
    <n v="2941"/>
    <s v="EQP-LAWPACK1"/>
    <n v="217"/>
    <x v="4"/>
    <x v="4"/>
  </r>
  <r>
    <x v="0"/>
    <x v="0"/>
    <x v="60"/>
    <x v="6"/>
    <d v="2021-01-04T15:32:34"/>
    <s v="1/5/2021 07:10:49"/>
    <n v="1480"/>
    <n v="2661"/>
    <s v="EQP-LAWPACK1"/>
    <n v="217"/>
    <x v="4"/>
    <x v="4"/>
  </r>
  <r>
    <x v="0"/>
    <x v="0"/>
    <x v="60"/>
    <x v="34"/>
    <d v="2021-01-05T07:10:50"/>
    <s v="1/5/2021 13:08:25"/>
    <n v="2183"/>
    <n v="24869"/>
    <s v="EQP-LAWPACK1"/>
    <n v="333"/>
    <x v="12"/>
    <x v="12"/>
  </r>
  <r>
    <x v="0"/>
    <x v="0"/>
    <x v="60"/>
    <x v="28"/>
    <d v="2021-01-05T13:08:27"/>
    <s v="1/5/2021 20:24:15"/>
    <n v="2475"/>
    <n v="24661"/>
    <s v="EQP-LAWPACK1"/>
    <n v="364"/>
    <x v="1"/>
    <x v="1"/>
  </r>
  <r>
    <x v="0"/>
    <x v="0"/>
    <x v="60"/>
    <x v="15"/>
    <d v="2021-01-05T20:24:17"/>
    <s v="1/5/2021 22:11:08"/>
    <n v="276"/>
    <n v="6661"/>
    <s v="EQP-LAWPACK1"/>
    <n v="352"/>
    <x v="6"/>
    <x v="6"/>
  </r>
  <r>
    <x v="0"/>
    <x v="0"/>
    <x v="61"/>
    <x v="8"/>
    <d v="2021-01-05T22:11:08"/>
    <s v="1/6/2021 06:57:45"/>
    <n v="0"/>
    <n v="99999"/>
    <s v="EQP-LAWPACK1"/>
    <s v=""/>
    <x v="5"/>
    <x v="5"/>
  </r>
  <r>
    <x v="0"/>
    <x v="0"/>
    <x v="61"/>
    <x v="16"/>
    <d v="2021-01-06T06:57:46"/>
    <s v="1/6/2021 11:48:05"/>
    <n v="1002"/>
    <n v="2675"/>
    <s v="EQP-LAWPACK1"/>
    <n v="217"/>
    <x v="4"/>
    <x v="4"/>
  </r>
  <r>
    <x v="0"/>
    <x v="0"/>
    <x v="61"/>
    <x v="17"/>
    <d v="2021-01-06T11:48:05"/>
    <s v="1/6/2021 15:54:14"/>
    <n v="884"/>
    <n v="2670"/>
    <s v="EQP-LAWPACK1"/>
    <n v="217"/>
    <x v="4"/>
    <x v="4"/>
  </r>
  <r>
    <x v="0"/>
    <x v="0"/>
    <x v="61"/>
    <x v="29"/>
    <d v="2021-01-06T15:54:15"/>
    <s v="1/6/2021 19:20:57"/>
    <n v="1200"/>
    <n v="24670"/>
    <s v="EQP-LAWPACK1"/>
    <n v="364"/>
    <x v="1"/>
    <x v="1"/>
  </r>
  <r>
    <x v="0"/>
    <x v="0"/>
    <x v="61"/>
    <x v="15"/>
    <d v="2021-01-06T19:20:57"/>
    <s v="1/6/2021 19:21:38"/>
    <n v="0"/>
    <n v="6661"/>
    <s v="EQP-LAWPACK1"/>
    <n v="352"/>
    <x v="6"/>
    <x v="6"/>
  </r>
  <r>
    <x v="0"/>
    <x v="0"/>
    <x v="61"/>
    <x v="29"/>
    <d v="2021-01-06T19:21:38"/>
    <s v="1/6/2021 19:22:52"/>
    <n v="2"/>
    <n v="24670"/>
    <s v="EQP-LAWPACK1"/>
    <n v="364"/>
    <x v="1"/>
    <x v="1"/>
  </r>
  <r>
    <x v="0"/>
    <x v="0"/>
    <x v="61"/>
    <x v="15"/>
    <d v="2021-01-06T19:22:52"/>
    <s v="1/6/2021 22:05:49"/>
    <n v="788"/>
    <n v="6661"/>
    <s v="EQP-LAWPACK1"/>
    <n v="352"/>
    <x v="6"/>
    <x v="6"/>
  </r>
  <r>
    <x v="0"/>
    <x v="0"/>
    <x v="62"/>
    <x v="8"/>
    <d v="2021-01-06T22:05:49"/>
    <s v="1/7/2021 07:05:58"/>
    <n v="0"/>
    <n v="99999"/>
    <s v="EQP-LAWPACK1"/>
    <s v=""/>
    <x v="5"/>
    <x v="5"/>
  </r>
  <r>
    <x v="0"/>
    <x v="0"/>
    <x v="62"/>
    <x v="4"/>
    <d v="2021-01-07T07:05:59"/>
    <s v="1/7/2021 12:26:29"/>
    <n v="1354"/>
    <n v="27405"/>
    <s v="EQP-LAWPACK1"/>
    <n v="260"/>
    <x v="3"/>
    <x v="3"/>
  </r>
  <r>
    <x v="0"/>
    <x v="0"/>
    <x v="62"/>
    <x v="8"/>
    <d v="2021-01-07T12:26:29"/>
    <s v="1/7/2021 14:09:44"/>
    <n v="0"/>
    <n v="99999"/>
    <s v="EQP-LAWPACK1"/>
    <s v=""/>
    <x v="5"/>
    <x v="5"/>
  </r>
  <r>
    <x v="0"/>
    <x v="0"/>
    <x v="62"/>
    <x v="8"/>
    <d v="2021-01-07T14:11:02"/>
    <s v="1/7/2021 14:56:37"/>
    <n v="0"/>
    <n v="99999"/>
    <s v="EQP-LAWPACK1"/>
    <s v=""/>
    <x v="5"/>
    <x v="5"/>
  </r>
  <r>
    <x v="0"/>
    <x v="0"/>
    <x v="63"/>
    <x v="8"/>
    <d v="2021-01-07T23:53:13"/>
    <s v="1/8/2021 07:03:21"/>
    <n v="2"/>
    <n v="99999"/>
    <s v="EQP-LAWPACK1"/>
    <s v=""/>
    <x v="5"/>
    <x v="5"/>
  </r>
  <r>
    <x v="0"/>
    <x v="0"/>
    <x v="64"/>
    <x v="4"/>
    <d v="2021-01-12T07:07:43"/>
    <s v="1/12/2021 15:37:40"/>
    <n v="1490"/>
    <n v="27405"/>
    <s v="EQP-LAWPACK1"/>
    <n v="260"/>
    <x v="3"/>
    <x v="3"/>
  </r>
  <r>
    <x v="0"/>
    <x v="0"/>
    <x v="65"/>
    <x v="6"/>
    <d v="2021-01-14T12:07:10"/>
    <s v="1/14/2021 20:28:26"/>
    <n v="1370"/>
    <n v="2661"/>
    <s v="EQP-LAWPACK1"/>
    <n v="217"/>
    <x v="4"/>
    <x v="4"/>
  </r>
  <r>
    <x v="0"/>
    <x v="0"/>
    <x v="65"/>
    <x v="16"/>
    <d v="2021-01-14T20:28:29"/>
    <s v="1/14/2021 22:47:48"/>
    <n v="449"/>
    <n v="2675"/>
    <s v="EQP-LAWPACK1"/>
    <n v="217"/>
    <x v="4"/>
    <x v="4"/>
  </r>
  <r>
    <x v="0"/>
    <x v="0"/>
    <x v="66"/>
    <x v="5"/>
    <d v="2021-01-14T22:47:48"/>
    <s v="1/15/2021 16:41:16"/>
    <n v="168"/>
    <n v="2666"/>
    <s v="EQP-LAWPACK1"/>
    <n v="217"/>
    <x v="4"/>
    <x v="4"/>
  </r>
  <r>
    <x v="0"/>
    <x v="0"/>
    <x v="67"/>
    <x v="9"/>
    <d v="2021-01-18T06:45:39"/>
    <s v="1/18/2021 07:04:56"/>
    <n v="1"/>
    <n v="2991"/>
    <s v="EQP-LAWPACK1"/>
    <n v="217"/>
    <x v="4"/>
    <x v="4"/>
  </r>
  <r>
    <x v="0"/>
    <x v="0"/>
    <x v="68"/>
    <x v="17"/>
    <d v="2021-01-18T17:11:11"/>
    <s v="1/19/2021 07:08:01"/>
    <n v="1037"/>
    <n v="2670"/>
    <s v="EQP-LAWPACK1"/>
    <n v="217"/>
    <x v="4"/>
    <x v="4"/>
  </r>
  <r>
    <x v="0"/>
    <x v="0"/>
    <x v="67"/>
    <x v="8"/>
    <d v="2021-01-15T16:41:16"/>
    <s v="1/18/2021 06:45:38"/>
    <n v="0"/>
    <n v="99999"/>
    <s v="EQP-LAWPACK1"/>
    <s v=""/>
    <x v="5"/>
    <x v="5"/>
  </r>
  <r>
    <x v="0"/>
    <x v="0"/>
    <x v="68"/>
    <x v="16"/>
    <d v="2021-01-19T07:08:03"/>
    <s v="1/19/2021 09:44:54"/>
    <n v="530"/>
    <n v="2675"/>
    <s v="EQP-LAWPACK1"/>
    <n v="217"/>
    <x v="4"/>
    <x v="4"/>
  </r>
  <r>
    <x v="0"/>
    <x v="0"/>
    <x v="65"/>
    <x v="6"/>
    <d v="2021-01-14T12:02:40"/>
    <s v="1/14/2021 12:07:09"/>
    <n v="0"/>
    <n v="2661"/>
    <s v="EQP-LAWPACK1"/>
    <n v="217"/>
    <x v="4"/>
    <x v="4"/>
  </r>
  <r>
    <x v="0"/>
    <x v="0"/>
    <x v="67"/>
    <x v="9"/>
    <d v="2021-01-18T07:04:57"/>
    <s v="1/18/2021 10:55:21"/>
    <n v="683"/>
    <n v="2991"/>
    <s v="EQP-LAWPACK1"/>
    <n v="217"/>
    <x v="4"/>
    <x v="4"/>
  </r>
  <r>
    <x v="0"/>
    <x v="0"/>
    <x v="69"/>
    <x v="6"/>
    <d v="2021-01-19T09:44:55"/>
    <s v="1/20/2021 07:09:02"/>
    <n v="2636"/>
    <n v="2661"/>
    <s v="EQP-LAWPACK1"/>
    <n v="217"/>
    <x v="4"/>
    <x v="4"/>
  </r>
  <r>
    <x v="0"/>
    <x v="0"/>
    <x v="67"/>
    <x v="19"/>
    <d v="2021-01-18T10:55:22"/>
    <s v="1/18/2021 17:11:09"/>
    <n v="1284"/>
    <n v="2941"/>
    <s v="EQP-LAWPACK1"/>
    <n v="217"/>
    <x v="4"/>
    <x v="4"/>
  </r>
  <r>
    <x v="0"/>
    <x v="0"/>
    <x v="70"/>
    <x v="8"/>
    <d v="2021-01-21T01:20:53"/>
    <s v="1/21/2021 07:09:21"/>
    <n v="0"/>
    <n v="99999"/>
    <s v="EQP-LAWPACK1"/>
    <s v=""/>
    <x v="5"/>
    <x v="5"/>
  </r>
  <r>
    <x v="0"/>
    <x v="0"/>
    <x v="70"/>
    <x v="16"/>
    <d v="2021-01-21T07:09:22"/>
    <s v="1/21/2021 10:35:06"/>
    <n v="493"/>
    <n v="2675"/>
    <s v="EQP-LAWPACK1"/>
    <n v="217"/>
    <x v="4"/>
    <x v="4"/>
  </r>
  <r>
    <x v="0"/>
    <x v="0"/>
    <x v="70"/>
    <x v="5"/>
    <d v="2021-01-21T10:35:07"/>
    <s v="1/21/2021 14:15:42"/>
    <n v="697"/>
    <n v="2666"/>
    <s v="EQP-LAWPACK1"/>
    <n v="217"/>
    <x v="4"/>
    <x v="4"/>
  </r>
  <r>
    <x v="0"/>
    <x v="0"/>
    <x v="70"/>
    <x v="6"/>
    <d v="2021-01-21T14:15:44"/>
    <s v="1/21/2021 23:20:27"/>
    <n v="1847"/>
    <n v="2661"/>
    <s v="EQP-LAWPACK1"/>
    <n v="217"/>
    <x v="4"/>
    <x v="4"/>
  </r>
  <r>
    <x v="0"/>
    <x v="0"/>
    <x v="71"/>
    <x v="8"/>
    <d v="2021-01-21T23:20:29"/>
    <s v="1/25/2021 07:06:59"/>
    <n v="0"/>
    <n v="99999"/>
    <s v="EQP-LAWPACK1"/>
    <s v=""/>
    <x v="5"/>
    <x v="5"/>
  </r>
  <r>
    <x v="0"/>
    <x v="0"/>
    <x v="71"/>
    <x v="3"/>
    <d v="2021-01-25T07:07:02"/>
    <s v="1/25/2021 08:09:08"/>
    <n v="8"/>
    <n v="27805"/>
    <s v="EQP-LAWPACK1"/>
    <n v="260"/>
    <x v="3"/>
    <x v="3"/>
  </r>
  <r>
    <x v="0"/>
    <x v="0"/>
    <x v="71"/>
    <x v="4"/>
    <d v="2021-01-25T08:09:08"/>
    <s v="1/25/2021 09:59:07"/>
    <n v="386"/>
    <n v="27405"/>
    <s v="EQP-LAWPACK1"/>
    <n v="260"/>
    <x v="3"/>
    <x v="3"/>
  </r>
  <r>
    <x v="0"/>
    <x v="0"/>
    <x v="71"/>
    <x v="3"/>
    <d v="2021-01-25T09:59:08"/>
    <s v="1/25/2021 10:14:57"/>
    <n v="2"/>
    <n v="27805"/>
    <s v="EQP-LAWPACK1"/>
    <n v="260"/>
    <x v="3"/>
    <x v="3"/>
  </r>
  <r>
    <x v="0"/>
    <x v="0"/>
    <x v="71"/>
    <x v="7"/>
    <d v="2021-01-25T10:14:57"/>
    <s v="1/25/2021 10:20:57"/>
    <n v="0"/>
    <n v="88888"/>
    <s v="EQP-LAWPACK1"/>
    <s v=""/>
    <x v="5"/>
    <x v="5"/>
  </r>
  <r>
    <x v="0"/>
    <x v="0"/>
    <x v="71"/>
    <x v="3"/>
    <d v="2021-01-25T10:20:57"/>
    <s v="1/25/2021 10:25:22"/>
    <n v="18"/>
    <n v="27805"/>
    <s v="EQP-LAWPACK1"/>
    <n v="260"/>
    <x v="3"/>
    <x v="3"/>
  </r>
  <r>
    <x v="0"/>
    <x v="0"/>
    <x v="71"/>
    <x v="7"/>
    <d v="2021-01-25T10:25:22"/>
    <s v="1/25/2021 10:28:27"/>
    <n v="0"/>
    <n v="88888"/>
    <s v="EQP-LAWPACK1"/>
    <s v=""/>
    <x v="5"/>
    <x v="5"/>
  </r>
  <r>
    <x v="0"/>
    <x v="0"/>
    <x v="71"/>
    <x v="3"/>
    <d v="2021-01-25T10:28:28"/>
    <s v="1/25/2021 15:57:03"/>
    <n v="1254"/>
    <n v="27805"/>
    <s v="EQP-LAWPACK1"/>
    <n v="260"/>
    <x v="3"/>
    <x v="3"/>
  </r>
  <r>
    <x v="0"/>
    <x v="0"/>
    <x v="71"/>
    <x v="4"/>
    <d v="2021-01-25T15:57:04"/>
    <s v="1/25/2021 23:34:27"/>
    <n v="1673"/>
    <n v="27405"/>
    <s v="EQP-LAWPACK1"/>
    <n v="260"/>
    <x v="3"/>
    <x v="3"/>
  </r>
  <r>
    <x v="0"/>
    <x v="0"/>
    <x v="72"/>
    <x v="8"/>
    <d v="2021-01-25T23:34:29"/>
    <s v="1/26/2021 07:04:33"/>
    <n v="0"/>
    <n v="99999"/>
    <s v="EQP-LAWPACK1"/>
    <s v=""/>
    <x v="5"/>
    <x v="5"/>
  </r>
  <r>
    <x v="0"/>
    <x v="0"/>
    <x v="72"/>
    <x v="9"/>
    <d v="2021-01-26T07:04:34"/>
    <s v="1/26/2021 10:49:58"/>
    <n v="767"/>
    <n v="2991"/>
    <s v="EQP-LAWPACK1"/>
    <n v="217"/>
    <x v="4"/>
    <x v="4"/>
  </r>
  <r>
    <x v="0"/>
    <x v="0"/>
    <x v="72"/>
    <x v="19"/>
    <d v="2021-01-26T10:49:59"/>
    <s v="1/26/2021 10:57:47"/>
    <n v="0"/>
    <n v="2941"/>
    <s v="EQP-LAWPACK1"/>
    <n v="217"/>
    <x v="4"/>
    <x v="4"/>
  </r>
  <r>
    <x v="0"/>
    <x v="0"/>
    <x v="72"/>
    <x v="7"/>
    <d v="2021-01-26T10:57:47"/>
    <s v="1/26/2021 11:13:22"/>
    <n v="0"/>
    <n v="88888"/>
    <s v="EQP-LAWPACK1"/>
    <s v=""/>
    <x v="5"/>
    <x v="5"/>
  </r>
  <r>
    <x v="0"/>
    <x v="0"/>
    <x v="72"/>
    <x v="19"/>
    <d v="2021-01-26T11:13:23"/>
    <s v="1/26/2021 15:00:25"/>
    <n v="749"/>
    <n v="2941"/>
    <s v="EQP-LAWPACK1"/>
    <n v="217"/>
    <x v="4"/>
    <x v="4"/>
  </r>
  <r>
    <x v="0"/>
    <x v="0"/>
    <x v="72"/>
    <x v="28"/>
    <d v="2021-01-26T15:00:26"/>
    <s v="1/26/2021 20:17:16"/>
    <n v="1547"/>
    <n v="24661"/>
    <s v="EQP-LAWPACK1"/>
    <n v="364"/>
    <x v="1"/>
    <x v="1"/>
  </r>
  <r>
    <x v="0"/>
    <x v="0"/>
    <x v="72"/>
    <x v="30"/>
    <d v="2021-01-26T20:17:17"/>
    <s v="1/26/2021 20:19:04"/>
    <n v="3"/>
    <n v="7941"/>
    <s v="EQP-LAWPACK1"/>
    <n v="349"/>
    <x v="2"/>
    <x v="2"/>
  </r>
  <r>
    <x v="0"/>
    <x v="0"/>
    <x v="72"/>
    <x v="30"/>
    <d v="2021-01-26T20:19:04"/>
    <s v="1/26/2021 23:28:51"/>
    <n v="646"/>
    <n v="7941"/>
    <s v="EQP-LAWPACK1"/>
    <n v="349"/>
    <x v="2"/>
    <x v="2"/>
  </r>
  <r>
    <x v="0"/>
    <x v="0"/>
    <x v="73"/>
    <x v="8"/>
    <d v="2021-01-26T23:28:52"/>
    <s v="1/27/2021 07:12:43"/>
    <n v="0"/>
    <n v="99999"/>
    <s v="EQP-LAWPACK1"/>
    <s v=""/>
    <x v="5"/>
    <x v="5"/>
  </r>
  <r>
    <x v="0"/>
    <x v="0"/>
    <x v="73"/>
    <x v="7"/>
    <d v="2021-01-27T11:02:05"/>
    <s v="1/27/2021 11:06:33"/>
    <n v="0"/>
    <n v="88888"/>
    <s v="EQP-LAWPACK1"/>
    <s v=""/>
    <x v="5"/>
    <x v="5"/>
  </r>
  <r>
    <x v="0"/>
    <x v="0"/>
    <x v="74"/>
    <x v="4"/>
    <d v="2021-01-11T17:42:20"/>
    <s v="1/11/2021 23:12:36"/>
    <n v="876"/>
    <n v="27405"/>
    <s v="EQP-LAWPACK1"/>
    <n v="260"/>
    <x v="3"/>
    <x v="3"/>
  </r>
  <r>
    <x v="0"/>
    <x v="0"/>
    <x v="73"/>
    <x v="7"/>
    <d v="2021-01-27T14:29:55"/>
    <s v="1/27/2021 14:33:01"/>
    <n v="0"/>
    <n v="88888"/>
    <s v="EQP-LAWPACK1"/>
    <s v=""/>
    <x v="5"/>
    <x v="5"/>
  </r>
  <r>
    <x v="0"/>
    <x v="0"/>
    <x v="73"/>
    <x v="7"/>
    <d v="2021-01-27T14:40:43"/>
    <s v="1/27/2021 15:03:18"/>
    <n v="1"/>
    <n v="88888"/>
    <s v="EQP-LAWPACK1"/>
    <s v=""/>
    <x v="5"/>
    <x v="5"/>
  </r>
  <r>
    <x v="0"/>
    <x v="0"/>
    <x v="75"/>
    <x v="8"/>
    <d v="2021-01-28T00:57:31"/>
    <s v="1/28/2021 07:11:21"/>
    <n v="0"/>
    <n v="99999"/>
    <s v="EQP-LAWPACK1"/>
    <s v=""/>
    <x v="5"/>
    <x v="5"/>
  </r>
  <r>
    <x v="0"/>
    <x v="0"/>
    <x v="75"/>
    <x v="7"/>
    <d v="2021-01-28T11:41:07"/>
    <s v="1/28/2021 11:43:13"/>
    <n v="0"/>
    <n v="88888"/>
    <s v="EQP-LAWPACK1"/>
    <s v=""/>
    <x v="5"/>
    <x v="5"/>
  </r>
  <r>
    <x v="0"/>
    <x v="0"/>
    <x v="64"/>
    <x v="8"/>
    <d v="2021-01-11T23:12:37"/>
    <s v="1/12/2021 07:07:42"/>
    <n v="0"/>
    <n v="99999"/>
    <s v="EQP-LAWPACK1"/>
    <s v=""/>
    <x v="5"/>
    <x v="5"/>
  </r>
  <r>
    <x v="0"/>
    <x v="0"/>
    <x v="75"/>
    <x v="7"/>
    <d v="2021-01-28T14:52:40"/>
    <s v="1/28/2021 15:00:37"/>
    <n v="0"/>
    <n v="88888"/>
    <s v="EQP-LAWPACK1"/>
    <s v=""/>
    <x v="5"/>
    <x v="5"/>
  </r>
  <r>
    <x v="0"/>
    <x v="0"/>
    <x v="75"/>
    <x v="7"/>
    <d v="2021-01-28T15:13:31"/>
    <s v="1/28/2021 15:21:03"/>
    <n v="0"/>
    <n v="88888"/>
    <s v="EQP-LAWPACK1"/>
    <s v=""/>
    <x v="5"/>
    <x v="5"/>
  </r>
  <r>
    <x v="0"/>
    <x v="0"/>
    <x v="76"/>
    <x v="8"/>
    <d v="2021-01-28T23:35:57"/>
    <s v="1/29/2021 07:03:31"/>
    <n v="0"/>
    <n v="99999"/>
    <s v="EQP-LAWPACK1"/>
    <s v=""/>
    <x v="5"/>
    <x v="5"/>
  </r>
  <r>
    <x v="0"/>
    <x v="0"/>
    <x v="77"/>
    <x v="8"/>
    <d v="2021-01-30T00:20:44"/>
    <s v="2/1/2021 07:05:48"/>
    <n v="0"/>
    <n v="99999"/>
    <s v="EQP-LAWPACK1"/>
    <s v=""/>
    <x v="5"/>
    <x v="5"/>
  </r>
  <r>
    <x v="0"/>
    <x v="0"/>
    <x v="78"/>
    <x v="8"/>
    <d v="2021-02-01T14:44:31"/>
    <s v="2/2/2021 14:37:31"/>
    <n v="0"/>
    <n v="99999"/>
    <s v="EQP-LAWPACK1"/>
    <s v=""/>
    <x v="5"/>
    <x v="5"/>
  </r>
  <r>
    <x v="0"/>
    <x v="0"/>
    <x v="79"/>
    <x v="22"/>
    <d v="2021-02-02T14:37:31"/>
    <s v="2/3/2021 00:28:20"/>
    <n v="953"/>
    <n v="2940"/>
    <s v="EQP-LAWPACK1"/>
    <n v="217"/>
    <x v="4"/>
    <x v="4"/>
  </r>
  <r>
    <x v="0"/>
    <x v="0"/>
    <x v="77"/>
    <x v="9"/>
    <d v="2021-02-01T07:05:48"/>
    <s v="2/1/2021 09:46:43"/>
    <n v="442"/>
    <n v="2991"/>
    <s v="EQP-LAWPACK1"/>
    <n v="217"/>
    <x v="4"/>
    <x v="4"/>
  </r>
  <r>
    <x v="0"/>
    <x v="0"/>
    <x v="79"/>
    <x v="2"/>
    <d v="2021-02-03T00:28:22"/>
    <s v="2/3/2021 01:25:28"/>
    <n v="43"/>
    <n v="7910"/>
    <s v="EQP-LAWPACK1"/>
    <n v="349"/>
    <x v="2"/>
    <x v="2"/>
  </r>
  <r>
    <x v="0"/>
    <x v="0"/>
    <x v="79"/>
    <x v="8"/>
    <d v="2021-02-03T01:25:28"/>
    <s v="2/3/2021 07:38:45"/>
    <n v="0"/>
    <n v="99999"/>
    <s v="EQP-LAWPACK1"/>
    <s v=""/>
    <x v="5"/>
    <x v="5"/>
  </r>
  <r>
    <x v="0"/>
    <x v="0"/>
    <x v="79"/>
    <x v="30"/>
    <d v="2021-02-03T07:38:46"/>
    <s v="2/3/2021 10:58:15"/>
    <n v="626"/>
    <n v="7941"/>
    <s v="EQP-LAWPACK1"/>
    <n v="349"/>
    <x v="2"/>
    <x v="2"/>
  </r>
  <r>
    <x v="0"/>
    <x v="0"/>
    <x v="79"/>
    <x v="28"/>
    <d v="2021-02-03T10:58:16"/>
    <s v="2/3/2021 12:46:32"/>
    <n v="315"/>
    <n v="24661"/>
    <s v="EQP-LAWPACK1"/>
    <n v="364"/>
    <x v="1"/>
    <x v="1"/>
  </r>
  <r>
    <x v="0"/>
    <x v="0"/>
    <x v="79"/>
    <x v="2"/>
    <d v="2021-02-03T12:46:32"/>
    <s v="2/3/2021 14:29:13"/>
    <n v="443"/>
    <n v="7910"/>
    <s v="EQP-LAWPACK1"/>
    <n v="349"/>
    <x v="2"/>
    <x v="2"/>
  </r>
  <r>
    <x v="0"/>
    <x v="0"/>
    <x v="79"/>
    <x v="33"/>
    <d v="2021-02-03T14:29:14"/>
    <s v="2/3/2021 16:18:28"/>
    <n v="516"/>
    <n v="24675"/>
    <s v="EQP-LAWPACK1"/>
    <n v="364"/>
    <x v="1"/>
    <x v="1"/>
  </r>
  <r>
    <x v="0"/>
    <x v="0"/>
    <x v="80"/>
    <x v="29"/>
    <d v="2021-02-03T16:18:29"/>
    <s v="2/4/2021 00:37:35"/>
    <n v="2298"/>
    <n v="24670"/>
    <s v="EQP-LAWPACK1"/>
    <n v="364"/>
    <x v="1"/>
    <x v="1"/>
  </r>
  <r>
    <x v="0"/>
    <x v="0"/>
    <x v="77"/>
    <x v="6"/>
    <d v="2021-02-01T09:46:44"/>
    <s v="2/1/2021 11:36:23"/>
    <n v="330"/>
    <n v="2661"/>
    <s v="EQP-LAWPACK1"/>
    <n v="217"/>
    <x v="4"/>
    <x v="4"/>
  </r>
  <r>
    <x v="0"/>
    <x v="0"/>
    <x v="80"/>
    <x v="8"/>
    <d v="2021-02-04T00:37:38"/>
    <s v="2/4/2021 07:01:48"/>
    <n v="0"/>
    <n v="99999"/>
    <s v="EQP-LAWPACK1"/>
    <s v=""/>
    <x v="5"/>
    <x v="5"/>
  </r>
  <r>
    <x v="0"/>
    <x v="0"/>
    <x v="80"/>
    <x v="13"/>
    <d v="2021-02-04T07:01:49"/>
    <s v="2/4/2021 08:35:09"/>
    <n v="275"/>
    <n v="6670"/>
    <s v="EQP-LAWPACK1"/>
    <n v="352"/>
    <x v="6"/>
    <x v="6"/>
  </r>
  <r>
    <x v="0"/>
    <x v="0"/>
    <x v="80"/>
    <x v="8"/>
    <d v="2021-02-04T08:35:09"/>
    <s v="2/4/2021 08:53:13"/>
    <n v="0"/>
    <n v="99999"/>
    <s v="EQP-LAWPACK1"/>
    <s v=""/>
    <x v="5"/>
    <x v="5"/>
  </r>
  <r>
    <x v="0"/>
    <x v="0"/>
    <x v="80"/>
    <x v="7"/>
    <d v="2021-02-04T08:53:13"/>
    <s v="2/4/2021 09:57:11"/>
    <n v="0"/>
    <n v="88888"/>
    <s v="EQP-LAWPACK1"/>
    <s v=""/>
    <x v="5"/>
    <x v="5"/>
  </r>
  <r>
    <x v="0"/>
    <x v="0"/>
    <x v="81"/>
    <x v="8"/>
    <d v="2021-02-05T00:09:42"/>
    <s v="2/5/2021 07:02:53"/>
    <n v="0"/>
    <n v="99999"/>
    <s v="EQP-LAWPACK1"/>
    <s v=""/>
    <x v="5"/>
    <x v="5"/>
  </r>
  <r>
    <x v="0"/>
    <x v="0"/>
    <x v="77"/>
    <x v="17"/>
    <d v="2021-02-01T11:36:24"/>
    <s v="2/1/2021 14:44:29"/>
    <n v="551"/>
    <n v="2670"/>
    <s v="EQP-LAWPACK1"/>
    <n v="217"/>
    <x v="4"/>
    <x v="4"/>
  </r>
  <r>
    <x v="0"/>
    <x v="0"/>
    <x v="82"/>
    <x v="8"/>
    <d v="2021-02-05T22:05:25"/>
    <s v="2/8/2021 07:10:40"/>
    <n v="0"/>
    <n v="99999"/>
    <s v="EQP-LAWPACK1"/>
    <s v=""/>
    <x v="5"/>
    <x v="5"/>
  </r>
  <r>
    <x v="0"/>
    <x v="0"/>
    <x v="82"/>
    <x v="3"/>
    <d v="2021-02-08T07:10:41"/>
    <s v="2/8/2021 09:07:01"/>
    <n v="177"/>
    <n v="27805"/>
    <s v="EQP-LAWPACK1"/>
    <n v="260"/>
    <x v="3"/>
    <x v="3"/>
  </r>
  <r>
    <x v="0"/>
    <x v="0"/>
    <x v="82"/>
    <x v="7"/>
    <d v="2021-02-08T09:07:01"/>
    <s v="2/8/2021 09:17:37"/>
    <n v="2"/>
    <n v="88888"/>
    <s v="EQP-LAWPACK1"/>
    <s v=""/>
    <x v="5"/>
    <x v="5"/>
  </r>
  <r>
    <x v="0"/>
    <x v="0"/>
    <x v="82"/>
    <x v="4"/>
    <d v="2021-02-08T09:17:37"/>
    <s v="2/8/2021 11:56:15"/>
    <n v="711"/>
    <n v="27405"/>
    <s v="EQP-LAWPACK1"/>
    <n v="260"/>
    <x v="3"/>
    <x v="3"/>
  </r>
  <r>
    <x v="0"/>
    <x v="0"/>
    <x v="82"/>
    <x v="3"/>
    <d v="2021-02-08T11:56:15"/>
    <s v="2/8/2021 12:08:49"/>
    <n v="15"/>
    <n v="27805"/>
    <s v="EQP-LAWPACK1"/>
    <n v="260"/>
    <x v="3"/>
    <x v="3"/>
  </r>
  <r>
    <x v="0"/>
    <x v="0"/>
    <x v="82"/>
    <x v="4"/>
    <d v="2021-02-08T12:08:50"/>
    <s v="2/8/2021 12:52:33"/>
    <n v="131"/>
    <n v="27405"/>
    <s v="EQP-LAWPACK1"/>
    <n v="260"/>
    <x v="3"/>
    <x v="3"/>
  </r>
  <r>
    <x v="0"/>
    <x v="0"/>
    <x v="82"/>
    <x v="3"/>
    <d v="2021-02-08T12:52:34"/>
    <s v="2/8/2021 13:09:20"/>
    <n v="32"/>
    <n v="27805"/>
    <s v="EQP-LAWPACK1"/>
    <n v="260"/>
    <x v="3"/>
    <x v="3"/>
  </r>
  <r>
    <x v="0"/>
    <x v="0"/>
    <x v="82"/>
    <x v="4"/>
    <d v="2021-02-08T13:09:20"/>
    <s v="2/8/2021 14:32:02"/>
    <n v="345"/>
    <n v="27405"/>
    <s v="EQP-LAWPACK1"/>
    <n v="260"/>
    <x v="3"/>
    <x v="3"/>
  </r>
  <r>
    <x v="0"/>
    <x v="0"/>
    <x v="82"/>
    <x v="7"/>
    <d v="2021-02-08T14:32:02"/>
    <s v="2/8/2021 14:57:27"/>
    <n v="0"/>
    <n v="88888"/>
    <s v="EQP-LAWPACK1"/>
    <s v=""/>
    <x v="5"/>
    <x v="5"/>
  </r>
  <r>
    <x v="0"/>
    <x v="0"/>
    <x v="82"/>
    <x v="18"/>
    <d v="2021-02-08T14:57:27"/>
    <s v="2/8/2021 17:15:25"/>
    <n v="240"/>
    <n v="2665"/>
    <s v="EQP-LAWPACK1"/>
    <n v="217"/>
    <x v="4"/>
    <x v="4"/>
  </r>
  <r>
    <x v="0"/>
    <x v="0"/>
    <x v="82"/>
    <x v="16"/>
    <d v="2021-02-08T17:15:26"/>
    <s v="2/8/2021 19:05:46"/>
    <n v="304"/>
    <n v="2675"/>
    <s v="EQP-LAWPACK1"/>
    <n v="217"/>
    <x v="4"/>
    <x v="4"/>
  </r>
  <r>
    <x v="0"/>
    <x v="0"/>
    <x v="82"/>
    <x v="6"/>
    <d v="2021-02-08T19:05:47"/>
    <s v="2/8/2021 21:45:28"/>
    <n v="523"/>
    <n v="2661"/>
    <s v="EQP-LAWPACK1"/>
    <n v="217"/>
    <x v="4"/>
    <x v="4"/>
  </r>
  <r>
    <x v="0"/>
    <x v="0"/>
    <x v="82"/>
    <x v="17"/>
    <d v="2021-02-08T21:45:29"/>
    <s v="2/8/2021 23:12:40"/>
    <n v="250"/>
    <n v="2670"/>
    <s v="EQP-LAWPACK1"/>
    <n v="217"/>
    <x v="4"/>
    <x v="4"/>
  </r>
  <r>
    <x v="0"/>
    <x v="0"/>
    <x v="83"/>
    <x v="8"/>
    <d v="2021-02-08T23:12:41"/>
    <s v="2/9/2021 07:05:37"/>
    <n v="0"/>
    <n v="99999"/>
    <s v="EQP-LAWPACK1"/>
    <s v=""/>
    <x v="5"/>
    <x v="5"/>
  </r>
  <r>
    <x v="0"/>
    <x v="0"/>
    <x v="83"/>
    <x v="9"/>
    <d v="2021-02-09T07:05:38"/>
    <s v="2/9/2021 08:39:30"/>
    <n v="289"/>
    <n v="2991"/>
    <s v="EQP-LAWPACK1"/>
    <n v="217"/>
    <x v="4"/>
    <x v="4"/>
  </r>
  <r>
    <x v="0"/>
    <x v="0"/>
    <x v="83"/>
    <x v="19"/>
    <d v="2021-02-09T08:39:31"/>
    <s v="2/9/2021 11:19:04"/>
    <n v="376"/>
    <n v="2941"/>
    <s v="EQP-LAWPACK1"/>
    <n v="217"/>
    <x v="4"/>
    <x v="4"/>
  </r>
  <r>
    <x v="0"/>
    <x v="0"/>
    <x v="83"/>
    <x v="7"/>
    <d v="2021-02-09T11:19:05"/>
    <s v="2/9/2021 12:15:58"/>
    <n v="0"/>
    <n v="88888"/>
    <s v="EQP-LAWPACK1"/>
    <s v=""/>
    <x v="5"/>
    <x v="5"/>
  </r>
  <r>
    <x v="0"/>
    <x v="0"/>
    <x v="83"/>
    <x v="19"/>
    <d v="2021-02-09T12:15:58"/>
    <s v="2/9/2021 13:24:40"/>
    <n v="223"/>
    <n v="2941"/>
    <s v="EQP-LAWPACK1"/>
    <n v="217"/>
    <x v="4"/>
    <x v="4"/>
  </r>
  <r>
    <x v="0"/>
    <x v="0"/>
    <x v="83"/>
    <x v="17"/>
    <d v="2021-02-09T13:24:40"/>
    <s v="2/9/2021 14:44:05"/>
    <n v="0"/>
    <n v="2670"/>
    <s v="EQP-LAWPACK1"/>
    <n v="217"/>
    <x v="4"/>
    <x v="4"/>
  </r>
  <r>
    <x v="0"/>
    <x v="0"/>
    <x v="83"/>
    <x v="17"/>
    <d v="2021-02-09T14:44:05"/>
    <s v="2/9/2021 16:41:20"/>
    <n v="316"/>
    <n v="2670"/>
    <s v="EQP-LAWPACK1"/>
    <n v="217"/>
    <x v="4"/>
    <x v="4"/>
  </r>
  <r>
    <x v="0"/>
    <x v="0"/>
    <x v="83"/>
    <x v="19"/>
    <d v="2021-02-09T16:41:21"/>
    <s v="2/9/2021 20:26:48"/>
    <n v="594"/>
    <n v="2941"/>
    <s v="EQP-LAWPACK1"/>
    <n v="217"/>
    <x v="4"/>
    <x v="4"/>
  </r>
  <r>
    <x v="0"/>
    <x v="0"/>
    <x v="83"/>
    <x v="14"/>
    <d v="2021-02-09T20:26:49"/>
    <s v="2/9/2021 22:03:04"/>
    <n v="446"/>
    <n v="24961"/>
    <s v="EQP-LAWPACK1"/>
    <n v="364"/>
    <x v="1"/>
    <x v="1"/>
  </r>
  <r>
    <x v="0"/>
    <x v="0"/>
    <x v="83"/>
    <x v="30"/>
    <d v="2021-02-09T22:03:04"/>
    <s v="2/9/2021 23:21:38"/>
    <n v="297"/>
    <n v="7941"/>
    <s v="EQP-LAWPACK1"/>
    <n v="349"/>
    <x v="2"/>
    <x v="2"/>
  </r>
  <r>
    <x v="0"/>
    <x v="0"/>
    <x v="84"/>
    <x v="8"/>
    <d v="2021-02-09T23:21:39"/>
    <s v="2/10/2021 07:10:51"/>
    <n v="0"/>
    <n v="99999"/>
    <s v="EQP-LAWPACK1"/>
    <s v=""/>
    <x v="5"/>
    <x v="5"/>
  </r>
  <r>
    <x v="0"/>
    <x v="0"/>
    <x v="84"/>
    <x v="10"/>
    <d v="2021-02-10T07:10:52"/>
    <s v="2/10/2021 09:50:21"/>
    <n v="488"/>
    <n v="2946"/>
    <s v="EQP-LAWPACK1"/>
    <n v="217"/>
    <x v="4"/>
    <x v="4"/>
  </r>
  <r>
    <x v="0"/>
    <x v="0"/>
    <x v="84"/>
    <x v="32"/>
    <d v="2021-02-10T09:50:22"/>
    <s v="2/10/2021 11:08:25"/>
    <n v="388"/>
    <n v="7940"/>
    <s v="EQP-LAWPACK1"/>
    <n v="188"/>
    <x v="11"/>
    <x v="11"/>
  </r>
  <r>
    <x v="0"/>
    <x v="0"/>
    <x v="84"/>
    <x v="2"/>
    <d v="2021-02-10T11:08:25"/>
    <s v="2/10/2021 13:26:27"/>
    <n v="715"/>
    <n v="7910"/>
    <s v="EQP-LAWPACK1"/>
    <n v="349"/>
    <x v="2"/>
    <x v="2"/>
  </r>
  <r>
    <x v="0"/>
    <x v="0"/>
    <x v="84"/>
    <x v="1"/>
    <d v="2021-02-10T13:26:28"/>
    <s v="2/10/2021 15:49:08"/>
    <n v="810"/>
    <n v="24970"/>
    <s v="EQP-LAWPACK1"/>
    <n v="364"/>
    <x v="1"/>
    <x v="1"/>
  </r>
  <r>
    <x v="0"/>
    <x v="0"/>
    <x v="84"/>
    <x v="30"/>
    <d v="2021-02-10T15:49:08"/>
    <s v="2/10/2021 17:03:31"/>
    <n v="240"/>
    <n v="7941"/>
    <s v="EQP-LAWPACK1"/>
    <n v="349"/>
    <x v="2"/>
    <x v="2"/>
  </r>
  <r>
    <x v="0"/>
    <x v="0"/>
    <x v="84"/>
    <x v="6"/>
    <d v="2021-02-10T17:03:31"/>
    <s v="2/10/2021 22:11:28"/>
    <n v="947"/>
    <n v="2661"/>
    <s v="EQP-LAWPACK1"/>
    <n v="217"/>
    <x v="4"/>
    <x v="4"/>
  </r>
  <r>
    <x v="0"/>
    <x v="0"/>
    <x v="84"/>
    <x v="30"/>
    <d v="2021-02-10T22:11:29"/>
    <s v="2/10/2021 23:18:23"/>
    <n v="282"/>
    <n v="7941"/>
    <s v="EQP-LAWPACK1"/>
    <n v="349"/>
    <x v="2"/>
    <x v="2"/>
  </r>
  <r>
    <x v="0"/>
    <x v="0"/>
    <x v="85"/>
    <x v="8"/>
    <d v="2021-02-10T23:18:24"/>
    <s v="2/11/2021 07:07:54"/>
    <n v="0"/>
    <n v="99999"/>
    <s v="EQP-LAWPACK1"/>
    <s v=""/>
    <x v="5"/>
    <x v="5"/>
  </r>
  <r>
    <x v="0"/>
    <x v="0"/>
    <x v="85"/>
    <x v="5"/>
    <d v="2021-02-11T07:07:56"/>
    <s v="2/11/2021 09:37:42"/>
    <n v="502"/>
    <n v="2666"/>
    <s v="EQP-LAWPACK1"/>
    <n v="217"/>
    <x v="4"/>
    <x v="4"/>
  </r>
  <r>
    <x v="0"/>
    <x v="0"/>
    <x v="85"/>
    <x v="17"/>
    <d v="2021-02-11T09:37:43"/>
    <s v="2/11/2021 15:16:52"/>
    <n v="1151"/>
    <n v="2670"/>
    <s v="EQP-LAWPACK1"/>
    <n v="217"/>
    <x v="4"/>
    <x v="4"/>
  </r>
  <r>
    <x v="0"/>
    <x v="0"/>
    <x v="85"/>
    <x v="22"/>
    <d v="2021-02-11T15:16:53"/>
    <s v="2/11/2021 19:10:44"/>
    <n v="815"/>
    <n v="2940"/>
    <s v="EQP-LAWPACK1"/>
    <n v="217"/>
    <x v="4"/>
    <x v="4"/>
  </r>
  <r>
    <x v="0"/>
    <x v="0"/>
    <x v="85"/>
    <x v="6"/>
    <d v="2021-02-11T19:10:46"/>
    <s v="2/11/2021 21:34:42"/>
    <n v="494"/>
    <n v="2661"/>
    <s v="EQP-LAWPACK1"/>
    <n v="217"/>
    <x v="4"/>
    <x v="4"/>
  </r>
  <r>
    <x v="0"/>
    <x v="0"/>
    <x v="85"/>
    <x v="36"/>
    <d v="2021-02-11T21:34:43"/>
    <s v="2/11/2021 23:49:33"/>
    <n v="615"/>
    <n v="7661"/>
    <s v="EQP-LAWPACK1"/>
    <n v="358"/>
    <x v="14"/>
    <x v="14"/>
  </r>
  <r>
    <x v="0"/>
    <x v="0"/>
    <x v="86"/>
    <x v="8"/>
    <d v="2021-02-11T23:49:34"/>
    <s v="2/12/2021 07:08:13"/>
    <n v="0"/>
    <n v="99999"/>
    <s v="EQP-LAWPACK1"/>
    <s v=""/>
    <x v="5"/>
    <x v="5"/>
  </r>
  <r>
    <x v="0"/>
    <x v="0"/>
    <x v="86"/>
    <x v="0"/>
    <d v="2021-02-12T07:08:14"/>
    <s v="2/12/2021 13:45:27"/>
    <n v="1701"/>
    <n v="96605"/>
    <s v="EQP-LAWPACK1"/>
    <n v="347"/>
    <x v="0"/>
    <x v="0"/>
  </r>
  <r>
    <x v="0"/>
    <x v="0"/>
    <x v="87"/>
    <x v="8"/>
    <d v="2021-02-12T23:10:19"/>
    <s v="2/13/2021 07:04:16"/>
    <n v="0"/>
    <n v="99999"/>
    <s v="EQP-LAWPACK1"/>
    <s v=""/>
    <x v="5"/>
    <x v="5"/>
  </r>
  <r>
    <x v="0"/>
    <x v="0"/>
    <x v="88"/>
    <x v="8"/>
    <d v="2021-02-13T20:10:18"/>
    <s v="2/15/2021 07:27:05"/>
    <n v="0"/>
    <n v="99999"/>
    <s v="EQP-LAWPACK1"/>
    <s v=""/>
    <x v="5"/>
    <x v="5"/>
  </r>
  <r>
    <x v="0"/>
    <x v="0"/>
    <x v="88"/>
    <x v="28"/>
    <d v="2021-02-15T18:24:27"/>
    <s v="2/15/2021 18:25:07"/>
    <n v="1"/>
    <n v="24661"/>
    <s v="EQP-LAWPACK1"/>
    <n v="364"/>
    <x v="1"/>
    <x v="1"/>
  </r>
  <r>
    <x v="0"/>
    <x v="0"/>
    <x v="88"/>
    <x v="28"/>
    <d v="2021-02-15T18:25:07"/>
    <s v="2/15/2021 20:55:31"/>
    <n v="636"/>
    <n v="24661"/>
    <s v="EQP-LAWPACK1"/>
    <n v="364"/>
    <x v="1"/>
    <x v="1"/>
  </r>
  <r>
    <x v="0"/>
    <x v="0"/>
    <x v="88"/>
    <x v="29"/>
    <d v="2021-02-15T20:55:32"/>
    <s v="2/15/2021 23:24:54"/>
    <n v="727"/>
    <n v="24670"/>
    <s v="EQP-LAWPACK1"/>
    <n v="364"/>
    <x v="1"/>
    <x v="1"/>
  </r>
  <r>
    <x v="0"/>
    <x v="0"/>
    <x v="89"/>
    <x v="8"/>
    <d v="2021-02-15T23:24:54"/>
    <s v="2/16/2021 07:13:28"/>
    <n v="0"/>
    <n v="99999"/>
    <s v="EQP-LAWPACK1"/>
    <s v=""/>
    <x v="5"/>
    <x v="5"/>
  </r>
  <r>
    <x v="0"/>
    <x v="0"/>
    <x v="89"/>
    <x v="0"/>
    <d v="2021-02-16T07:13:29"/>
    <s v="2/16/2021 11:51:57"/>
    <n v="1454"/>
    <n v="96605"/>
    <s v="EQP-LAWPACK1"/>
    <n v="347"/>
    <x v="0"/>
    <x v="0"/>
  </r>
  <r>
    <x v="0"/>
    <x v="0"/>
    <x v="89"/>
    <x v="19"/>
    <d v="2021-02-16T11:51:58"/>
    <s v="2/16/2021 14:40:54"/>
    <n v="593"/>
    <n v="2941"/>
    <s v="EQP-LAWPACK1"/>
    <n v="217"/>
    <x v="4"/>
    <x v="4"/>
  </r>
  <r>
    <x v="0"/>
    <x v="0"/>
    <x v="89"/>
    <x v="7"/>
    <d v="2021-02-16T14:40:55"/>
    <s v="2/16/2021 14:53:25"/>
    <n v="1"/>
    <n v="88888"/>
    <s v="EQP-LAWPACK1"/>
    <s v=""/>
    <x v="5"/>
    <x v="5"/>
  </r>
  <r>
    <x v="0"/>
    <x v="0"/>
    <x v="89"/>
    <x v="19"/>
    <d v="2021-02-16T14:53:25"/>
    <s v="2/16/2021 14:54:35"/>
    <n v="3"/>
    <n v="2941"/>
    <s v="EQP-LAWPACK1"/>
    <n v="217"/>
    <x v="4"/>
    <x v="4"/>
  </r>
  <r>
    <x v="0"/>
    <x v="0"/>
    <x v="89"/>
    <x v="7"/>
    <d v="2021-02-16T14:54:35"/>
    <s v="2/16/2021 14:54:57"/>
    <n v="0"/>
    <n v="88888"/>
    <s v="EQP-LAWPACK1"/>
    <s v=""/>
    <x v="5"/>
    <x v="5"/>
  </r>
  <r>
    <x v="0"/>
    <x v="0"/>
    <x v="89"/>
    <x v="19"/>
    <d v="2021-02-16T14:54:57"/>
    <s v="2/16/2021 14:55:56"/>
    <n v="1"/>
    <n v="2941"/>
    <s v="EQP-LAWPACK1"/>
    <n v="217"/>
    <x v="4"/>
    <x v="4"/>
  </r>
  <r>
    <x v="0"/>
    <x v="0"/>
    <x v="89"/>
    <x v="7"/>
    <d v="2021-02-16T14:55:56"/>
    <s v="2/16/2021 15:10:22"/>
    <n v="0"/>
    <n v="88888"/>
    <s v="EQP-LAWPACK1"/>
    <s v=""/>
    <x v="5"/>
    <x v="5"/>
  </r>
  <r>
    <x v="0"/>
    <x v="0"/>
    <x v="89"/>
    <x v="19"/>
    <d v="2021-02-16T15:10:23"/>
    <s v="2/16/2021 20:04:46"/>
    <n v="999"/>
    <n v="2941"/>
    <s v="EQP-LAWPACK1"/>
    <n v="217"/>
    <x v="4"/>
    <x v="4"/>
  </r>
  <r>
    <x v="0"/>
    <x v="0"/>
    <x v="89"/>
    <x v="30"/>
    <d v="2021-02-16T20:04:48"/>
    <s v="2/16/2021 20:18:29"/>
    <n v="12"/>
    <n v="7941"/>
    <s v="EQP-LAWPACK1"/>
    <n v="349"/>
    <x v="2"/>
    <x v="2"/>
  </r>
  <r>
    <x v="0"/>
    <x v="0"/>
    <x v="89"/>
    <x v="30"/>
    <d v="2021-02-16T20:18:29"/>
    <s v="2/16/2021 21:39:43"/>
    <n v="371"/>
    <n v="7941"/>
    <s v="EQP-LAWPACK1"/>
    <n v="349"/>
    <x v="2"/>
    <x v="2"/>
  </r>
  <r>
    <x v="0"/>
    <x v="0"/>
    <x v="89"/>
    <x v="29"/>
    <d v="2021-02-16T21:39:43"/>
    <s v="2/16/2021 23:12:31"/>
    <n v="445"/>
    <n v="24670"/>
    <s v="EQP-LAWPACK1"/>
    <n v="364"/>
    <x v="1"/>
    <x v="1"/>
  </r>
  <r>
    <x v="0"/>
    <x v="0"/>
    <x v="90"/>
    <x v="8"/>
    <d v="2021-02-16T23:12:31"/>
    <s v="2/17/2021 07:12:14"/>
    <n v="0"/>
    <n v="99999"/>
    <s v="EQP-LAWPACK1"/>
    <s v=""/>
    <x v="5"/>
    <x v="5"/>
  </r>
  <r>
    <x v="0"/>
    <x v="0"/>
    <x v="90"/>
    <x v="0"/>
    <d v="2021-02-17T07:12:15"/>
    <s v="2/17/2021 08:06:31"/>
    <n v="226"/>
    <n v="96605"/>
    <s v="EQP-LAWPACK1"/>
    <n v="347"/>
    <x v="0"/>
    <x v="0"/>
  </r>
  <r>
    <x v="0"/>
    <x v="0"/>
    <x v="90"/>
    <x v="9"/>
    <d v="2021-02-17T08:06:31"/>
    <s v="2/17/2021 13:00:12"/>
    <n v="977"/>
    <n v="2991"/>
    <s v="EQP-LAWPACK1"/>
    <n v="217"/>
    <x v="4"/>
    <x v="4"/>
  </r>
  <r>
    <x v="0"/>
    <x v="0"/>
    <x v="90"/>
    <x v="6"/>
    <d v="2021-02-17T13:00:14"/>
    <s v="2/17/2021 16:12:23"/>
    <n v="685"/>
    <n v="2661"/>
    <s v="EQP-LAWPACK1"/>
    <n v="217"/>
    <x v="4"/>
    <x v="4"/>
  </r>
  <r>
    <x v="0"/>
    <x v="0"/>
    <x v="90"/>
    <x v="29"/>
    <d v="2021-02-17T16:12:24"/>
    <s v="2/17/2021 18:18:46"/>
    <n v="394"/>
    <n v="24670"/>
    <s v="EQP-LAWPACK1"/>
    <n v="364"/>
    <x v="1"/>
    <x v="1"/>
  </r>
  <r>
    <x v="0"/>
    <x v="0"/>
    <x v="90"/>
    <x v="10"/>
    <d v="2021-02-17T18:18:46"/>
    <s v="2/17/2021 19:59:16"/>
    <n v="340"/>
    <n v="2946"/>
    <s v="EQP-LAWPACK1"/>
    <n v="217"/>
    <x v="4"/>
    <x v="4"/>
  </r>
  <r>
    <x v="0"/>
    <x v="0"/>
    <x v="90"/>
    <x v="22"/>
    <d v="2021-02-17T19:59:16"/>
    <s v="2/17/2021 21:42:47"/>
    <n v="368"/>
    <n v="2940"/>
    <s v="EQP-LAWPACK1"/>
    <n v="217"/>
    <x v="4"/>
    <x v="4"/>
  </r>
  <r>
    <x v="0"/>
    <x v="0"/>
    <x v="90"/>
    <x v="17"/>
    <d v="2021-02-17T21:42:48"/>
    <s v="2/17/2021 23:19:37"/>
    <n v="323"/>
    <n v="2670"/>
    <s v="EQP-LAWPACK1"/>
    <n v="217"/>
    <x v="4"/>
    <x v="4"/>
  </r>
  <r>
    <x v="0"/>
    <x v="0"/>
    <x v="90"/>
    <x v="29"/>
    <d v="2021-02-17T23:19:37"/>
    <s v="2/17/2021 23:54:57"/>
    <n v="74"/>
    <n v="24670"/>
    <s v="EQP-LAWPACK1"/>
    <n v="364"/>
    <x v="1"/>
    <x v="1"/>
  </r>
  <r>
    <x v="0"/>
    <x v="0"/>
    <x v="91"/>
    <x v="8"/>
    <d v="2021-02-17T23:54:57"/>
    <s v="2/18/2021 08:56:58"/>
    <n v="0"/>
    <n v="99999"/>
    <s v="EQP-LAWPACK1"/>
    <s v=""/>
    <x v="5"/>
    <x v="5"/>
  </r>
  <r>
    <x v="0"/>
    <x v="0"/>
    <x v="91"/>
    <x v="17"/>
    <d v="2021-02-18T08:57:00"/>
    <s v="2/18/2021 12:27:06"/>
    <n v="739"/>
    <n v="2670"/>
    <s v="EQP-LAWPACK1"/>
    <n v="217"/>
    <x v="4"/>
    <x v="4"/>
  </r>
  <r>
    <x v="0"/>
    <x v="0"/>
    <x v="91"/>
    <x v="16"/>
    <d v="2021-02-18T12:27:07"/>
    <s v="2/18/2021 14:31:38"/>
    <n v="316"/>
    <n v="2675"/>
    <s v="EQP-LAWPACK1"/>
    <n v="217"/>
    <x v="4"/>
    <x v="4"/>
  </r>
  <r>
    <x v="0"/>
    <x v="0"/>
    <x v="91"/>
    <x v="6"/>
    <d v="2021-02-18T14:31:39"/>
    <s v="2/18/2021 22:34:54"/>
    <n v="1688"/>
    <n v="2661"/>
    <s v="EQP-LAWPACK1"/>
    <n v="217"/>
    <x v="4"/>
    <x v="4"/>
  </r>
  <r>
    <x v="0"/>
    <x v="0"/>
    <x v="92"/>
    <x v="8"/>
    <d v="2021-02-18T22:34:56"/>
    <s v="2/19/2021 07:12:47"/>
    <n v="0"/>
    <n v="99999"/>
    <s v="EQP-LAWPACK1"/>
    <s v=""/>
    <x v="5"/>
    <x v="5"/>
  </r>
  <r>
    <x v="0"/>
    <x v="0"/>
    <x v="92"/>
    <x v="13"/>
    <d v="2021-02-19T07:12:49"/>
    <s v="2/19/2021 09:37:58"/>
    <n v="768"/>
    <n v="6670"/>
    <s v="EQP-LAWPACK1"/>
    <n v="352"/>
    <x v="6"/>
    <x v="6"/>
  </r>
  <r>
    <x v="0"/>
    <x v="0"/>
    <x v="92"/>
    <x v="7"/>
    <d v="2021-02-19T09:37:59"/>
    <s v="2/19/2021 10:39:37"/>
    <n v="0"/>
    <n v="88888"/>
    <s v="EQP-LAWPACK1"/>
    <s v=""/>
    <x v="5"/>
    <x v="5"/>
  </r>
  <r>
    <x v="0"/>
    <x v="0"/>
    <x v="93"/>
    <x v="4"/>
    <d v="2021-02-19T10:39:38"/>
    <s v="2/20/2021 00:06:24"/>
    <n v="2825"/>
    <n v="27405"/>
    <s v="EQP-LAWPACK1"/>
    <n v="260"/>
    <x v="3"/>
    <x v="3"/>
  </r>
  <r>
    <x v="0"/>
    <x v="0"/>
    <x v="93"/>
    <x v="8"/>
    <d v="2021-02-20T00:06:29"/>
    <s v="2/20/2021 07:15:04"/>
    <n v="0"/>
    <n v="99999"/>
    <s v="EQP-LAWPACK1"/>
    <s v=""/>
    <x v="5"/>
    <x v="5"/>
  </r>
  <r>
    <x v="0"/>
    <x v="0"/>
    <x v="90"/>
    <x v="8"/>
    <d v="2021-02-16T23:12:31"/>
    <s v="2/17/2021 07:12:14"/>
    <n v="0"/>
    <n v="99999"/>
    <s v="EQP-LAWPACK1"/>
    <s v=""/>
    <x v="5"/>
    <x v="5"/>
  </r>
  <r>
    <x v="0"/>
    <x v="0"/>
    <x v="90"/>
    <x v="0"/>
    <d v="2021-02-17T07:12:15"/>
    <s v="2/17/2021 08:06:31"/>
    <n v="226"/>
    <n v="96605"/>
    <s v="EQP-LAWPACK1"/>
    <n v="347"/>
    <x v="0"/>
    <x v="0"/>
  </r>
  <r>
    <x v="0"/>
    <x v="0"/>
    <x v="90"/>
    <x v="9"/>
    <d v="2021-02-17T08:06:31"/>
    <s v="2/17/2021 13:00:12"/>
    <n v="977"/>
    <n v="2991"/>
    <s v="EQP-LAWPACK1"/>
    <n v="217"/>
    <x v="4"/>
    <x v="4"/>
  </r>
  <r>
    <x v="0"/>
    <x v="0"/>
    <x v="90"/>
    <x v="6"/>
    <d v="2021-02-17T13:00:14"/>
    <s v="2/17/2021 16:12:23"/>
    <n v="685"/>
    <n v="2661"/>
    <s v="EQP-LAWPACK1"/>
    <n v="217"/>
    <x v="4"/>
    <x v="4"/>
  </r>
  <r>
    <x v="0"/>
    <x v="0"/>
    <x v="90"/>
    <x v="29"/>
    <d v="2021-02-17T16:12:24"/>
    <s v="2/17/2021 18:18:46"/>
    <n v="394"/>
    <n v="24670"/>
    <s v="EQP-LAWPACK1"/>
    <n v="364"/>
    <x v="1"/>
    <x v="1"/>
  </r>
  <r>
    <x v="0"/>
    <x v="0"/>
    <x v="90"/>
    <x v="10"/>
    <d v="2021-02-17T18:18:46"/>
    <s v="2/17/2021 19:59:16"/>
    <n v="340"/>
    <n v="2946"/>
    <s v="EQP-LAWPACK1"/>
    <n v="217"/>
    <x v="4"/>
    <x v="4"/>
  </r>
  <r>
    <x v="0"/>
    <x v="0"/>
    <x v="90"/>
    <x v="22"/>
    <d v="2021-02-17T19:59:16"/>
    <s v="2/17/2021 21:42:47"/>
    <n v="368"/>
    <n v="2940"/>
    <s v="EQP-LAWPACK1"/>
    <n v="217"/>
    <x v="4"/>
    <x v="4"/>
  </r>
  <r>
    <x v="0"/>
    <x v="0"/>
    <x v="90"/>
    <x v="17"/>
    <d v="2021-02-17T21:42:48"/>
    <s v="2/17/2021 23:19:37"/>
    <n v="323"/>
    <n v="2670"/>
    <s v="EQP-LAWPACK1"/>
    <n v="217"/>
    <x v="4"/>
    <x v="4"/>
  </r>
  <r>
    <x v="0"/>
    <x v="0"/>
    <x v="90"/>
    <x v="29"/>
    <d v="2021-02-17T23:19:37"/>
    <s v="2/17/2021 23:54:57"/>
    <n v="74"/>
    <n v="24670"/>
    <s v="EQP-LAWPACK1"/>
    <n v="364"/>
    <x v="1"/>
    <x v="1"/>
  </r>
  <r>
    <x v="0"/>
    <x v="0"/>
    <x v="94"/>
    <x v="8"/>
    <d v="2021-02-20T23:19:58"/>
    <s v="2/22/2021 07:17:28"/>
    <n v="7"/>
    <n v="99999"/>
    <s v="EQP-LAWPACK1"/>
    <s v=""/>
    <x v="5"/>
    <x v="5"/>
  </r>
  <r>
    <x v="0"/>
    <x v="0"/>
    <x v="95"/>
    <x v="8"/>
    <d v="2021-02-22T23:23:52"/>
    <s v="2/23/2021 07:03:46"/>
    <n v="0"/>
    <n v="99999"/>
    <s v="EQP-LAWPACK1"/>
    <s v=""/>
    <x v="5"/>
    <x v="5"/>
  </r>
  <r>
    <x v="0"/>
    <x v="0"/>
    <x v="95"/>
    <x v="7"/>
    <d v="2021-02-23T14:16:04"/>
    <s v="2/23/2021 14:32:23"/>
    <n v="1"/>
    <n v="88888"/>
    <s v="EQP-LAWPACK1"/>
    <s v=""/>
    <x v="5"/>
    <x v="5"/>
  </r>
  <r>
    <x v="0"/>
    <x v="0"/>
    <x v="95"/>
    <x v="29"/>
    <d v="2021-02-23T14:32:23"/>
    <s v="2/23/2021 14:58:26"/>
    <n v="1"/>
    <n v="24670"/>
    <s v="EQP-LAWPACK1"/>
    <n v="364"/>
    <x v="1"/>
    <x v="1"/>
  </r>
  <r>
    <x v="0"/>
    <x v="0"/>
    <x v="95"/>
    <x v="29"/>
    <d v="2021-02-23T14:58:26"/>
    <s v="2/23/2021 20:00:12"/>
    <n v="650"/>
    <n v="24670"/>
    <s v="EQP-LAWPACK1"/>
    <n v="364"/>
    <x v="1"/>
    <x v="1"/>
  </r>
  <r>
    <x v="0"/>
    <x v="0"/>
    <x v="95"/>
    <x v="17"/>
    <d v="2021-02-23T20:00:15"/>
    <s v="2/23/2021 21:19:48"/>
    <n v="241"/>
    <n v="2670"/>
    <s v="EQP-LAWPACK1"/>
    <n v="217"/>
    <x v="4"/>
    <x v="4"/>
  </r>
  <r>
    <x v="0"/>
    <x v="0"/>
    <x v="95"/>
    <x v="6"/>
    <d v="2021-02-23T21:19:48"/>
    <s v="2/23/2021 21:20:24"/>
    <n v="0"/>
    <n v="2661"/>
    <s v="EQP-LAWPACK1"/>
    <n v="217"/>
    <x v="4"/>
    <x v="4"/>
  </r>
  <r>
    <x v="0"/>
    <x v="0"/>
    <x v="95"/>
    <x v="6"/>
    <d v="2021-02-23T21:20:24"/>
    <s v="2/23/2021 22:22:27"/>
    <n v="161"/>
    <n v="2661"/>
    <s v="EQP-LAWPACK1"/>
    <n v="217"/>
    <x v="4"/>
    <x v="4"/>
  </r>
  <r>
    <x v="0"/>
    <x v="0"/>
    <x v="96"/>
    <x v="8"/>
    <d v="2021-02-23T22:22:27"/>
    <s v="2/24/2021 07:03:41"/>
    <n v="0"/>
    <n v="99999"/>
    <s v="EQP-LAWPACK1"/>
    <s v=""/>
    <x v="5"/>
    <x v="5"/>
  </r>
  <r>
    <x v="0"/>
    <x v="0"/>
    <x v="96"/>
    <x v="6"/>
    <d v="2021-02-24T07:03:42"/>
    <s v="2/24/2021 10:34:52"/>
    <n v="733"/>
    <n v="2661"/>
    <s v="EQP-LAWPACK1"/>
    <n v="217"/>
    <x v="4"/>
    <x v="4"/>
  </r>
  <r>
    <x v="0"/>
    <x v="0"/>
    <x v="96"/>
    <x v="7"/>
    <d v="2021-02-24T10:34:53"/>
    <s v="2/24/2021 11:09:52"/>
    <n v="0"/>
    <n v="88888"/>
    <s v="EQP-LAWPACK1"/>
    <s v=""/>
    <x v="5"/>
    <x v="5"/>
  </r>
  <r>
    <x v="0"/>
    <x v="0"/>
    <x v="96"/>
    <x v="17"/>
    <d v="2021-02-24T11:09:53"/>
    <s v="2/24/2021 14:47:46"/>
    <n v="727"/>
    <n v="2670"/>
    <s v="EQP-LAWPACK1"/>
    <n v="217"/>
    <x v="4"/>
    <x v="4"/>
  </r>
  <r>
    <x v="0"/>
    <x v="0"/>
    <x v="96"/>
    <x v="7"/>
    <d v="2021-02-24T14:47:47"/>
    <s v="2/24/2021 15:10:49"/>
    <n v="1"/>
    <n v="88888"/>
    <s v="EQP-LAWPACK1"/>
    <s v=""/>
    <x v="5"/>
    <x v="5"/>
  </r>
  <r>
    <x v="0"/>
    <x v="0"/>
    <x v="96"/>
    <x v="19"/>
    <d v="2021-02-24T15:10:50"/>
    <s v="2/24/2021 19:25:28"/>
    <n v="916"/>
    <n v="2941"/>
    <s v="EQP-LAWPACK1"/>
    <n v="217"/>
    <x v="4"/>
    <x v="4"/>
  </r>
  <r>
    <x v="0"/>
    <x v="0"/>
    <x v="96"/>
    <x v="10"/>
    <d v="2021-02-24T19:25:30"/>
    <s v="2/24/2021 22:00:41"/>
    <n v="410"/>
    <n v="2946"/>
    <s v="EQP-LAWPACK1"/>
    <n v="217"/>
    <x v="4"/>
    <x v="4"/>
  </r>
  <r>
    <x v="0"/>
    <x v="0"/>
    <x v="97"/>
    <x v="37"/>
    <d v="2021-02-24T22:00:43"/>
    <s v="2/25/2021 00:00:16"/>
    <n v="432"/>
    <n v="7991"/>
    <s v="EQP-LAWPACK1"/>
    <n v="349"/>
    <x v="2"/>
    <x v="2"/>
  </r>
  <r>
    <x v="0"/>
    <x v="0"/>
    <x v="97"/>
    <x v="8"/>
    <d v="2021-02-25T00:00:17"/>
    <s v="2/25/2021 06:56:16"/>
    <n v="0"/>
    <n v="99999"/>
    <s v="EQP-LAWPACK1"/>
    <s v=""/>
    <x v="5"/>
    <x v="5"/>
  </r>
  <r>
    <x v="0"/>
    <x v="0"/>
    <x v="97"/>
    <x v="6"/>
    <d v="2021-02-25T06:56:18"/>
    <s v="2/25/2021 09:45:03"/>
    <n v="543"/>
    <n v="2661"/>
    <s v="EQP-LAWPACK1"/>
    <n v="217"/>
    <x v="4"/>
    <x v="4"/>
  </r>
  <r>
    <x v="0"/>
    <x v="0"/>
    <x v="97"/>
    <x v="17"/>
    <d v="2021-02-25T09:45:04"/>
    <s v="2/25/2021 13:16:05"/>
    <n v="708"/>
    <n v="2670"/>
    <s v="EQP-LAWPACK1"/>
    <n v="217"/>
    <x v="4"/>
    <x v="4"/>
  </r>
  <r>
    <x v="0"/>
    <x v="0"/>
    <x v="97"/>
    <x v="16"/>
    <d v="2021-02-25T13:16:06"/>
    <s v="2/25/2021 15:11:34"/>
    <n v="391"/>
    <n v="2675"/>
    <s v="EQP-LAWPACK1"/>
    <n v="217"/>
    <x v="4"/>
    <x v="4"/>
  </r>
  <r>
    <x v="0"/>
    <x v="0"/>
    <x v="97"/>
    <x v="5"/>
    <d v="2021-02-25T15:11:35"/>
    <s v="2/25/2021 17:42:41"/>
    <n v="483"/>
    <n v="2666"/>
    <s v="EQP-LAWPACK1"/>
    <n v="217"/>
    <x v="4"/>
    <x v="4"/>
  </r>
  <r>
    <x v="0"/>
    <x v="0"/>
    <x v="97"/>
    <x v="28"/>
    <d v="2021-02-25T17:42:42"/>
    <s v="2/25/2021 20:28:07"/>
    <n v="758"/>
    <n v="24661"/>
    <s v="EQP-LAWPACK1"/>
    <n v="364"/>
    <x v="1"/>
    <x v="1"/>
  </r>
  <r>
    <x v="0"/>
    <x v="0"/>
    <x v="97"/>
    <x v="29"/>
    <d v="2021-02-25T20:28:08"/>
    <s v="2/25/2021 22:26:12"/>
    <n v="638"/>
    <n v="24670"/>
    <s v="EQP-LAWPACK1"/>
    <n v="364"/>
    <x v="1"/>
    <x v="1"/>
  </r>
  <r>
    <x v="0"/>
    <x v="0"/>
    <x v="98"/>
    <x v="8"/>
    <d v="2021-02-25T22:26:12"/>
    <s v="2/26/2021 07:03:40"/>
    <n v="0"/>
    <n v="99999"/>
    <s v="EQP-LAWPACK1"/>
    <s v=""/>
    <x v="5"/>
    <x v="5"/>
  </r>
  <r>
    <x v="0"/>
    <x v="0"/>
    <x v="99"/>
    <x v="8"/>
    <d v="2021-02-26T22:33:42"/>
    <s v="2/27/2021 07:00:09"/>
    <n v="0"/>
    <n v="99999"/>
    <s v="EQP-LAWPACK1"/>
    <s v=""/>
    <x v="5"/>
    <x v="5"/>
  </r>
  <r>
    <x v="0"/>
    <x v="0"/>
    <x v="100"/>
    <x v="8"/>
    <d v="2021-02-27T22:45:25"/>
    <s v="3/1/2021 06:49:31"/>
    <n v="0"/>
    <n v="99999"/>
    <s v="EQP-LAWPACK1"/>
    <s v=""/>
    <x v="5"/>
    <x v="5"/>
  </r>
  <r>
    <x v="0"/>
    <x v="0"/>
    <x v="100"/>
    <x v="6"/>
    <d v="2021-03-01T06:49:31"/>
    <s v="3/1/2021 14:39:24"/>
    <n v="1405"/>
    <n v="2661"/>
    <s v="EQP-LAWPACK1"/>
    <n v="217"/>
    <x v="4"/>
    <x v="4"/>
  </r>
  <r>
    <x v="0"/>
    <x v="0"/>
    <x v="100"/>
    <x v="19"/>
    <d v="2021-03-01T14:39:26"/>
    <s v="3/1/2021 19:17:59"/>
    <n v="945"/>
    <n v="2941"/>
    <s v="EQP-LAWPACK1"/>
    <n v="217"/>
    <x v="4"/>
    <x v="4"/>
  </r>
  <r>
    <x v="0"/>
    <x v="0"/>
    <x v="100"/>
    <x v="9"/>
    <d v="2021-03-01T19:18:00"/>
    <s v="3/1/2021 20:58:12"/>
    <n v="301"/>
    <n v="2991"/>
    <s v="EQP-LAWPACK1"/>
    <n v="217"/>
    <x v="4"/>
    <x v="4"/>
  </r>
  <r>
    <x v="0"/>
    <x v="0"/>
    <x v="100"/>
    <x v="17"/>
    <d v="2021-03-01T20:58:12"/>
    <s v="3/1/2021 23:09:01"/>
    <n v="478"/>
    <n v="2670"/>
    <s v="EQP-LAWPACK1"/>
    <n v="217"/>
    <x v="4"/>
    <x v="4"/>
  </r>
  <r>
    <x v="0"/>
    <x v="0"/>
    <x v="101"/>
    <x v="8"/>
    <d v="2021-03-01T23:09:02"/>
    <s v="3/2/2021 07:05:35"/>
    <n v="0"/>
    <n v="99999"/>
    <s v="EQP-LAWPACK1"/>
    <s v=""/>
    <x v="5"/>
    <x v="5"/>
  </r>
  <r>
    <x v="0"/>
    <x v="0"/>
    <x v="101"/>
    <x v="3"/>
    <d v="2021-03-02T07:05:36"/>
    <s v="3/2/2021 08:25:54"/>
    <n v="252"/>
    <n v="27805"/>
    <s v="EQP-LAWPACK1"/>
    <n v="260"/>
    <x v="3"/>
    <x v="3"/>
  </r>
  <r>
    <x v="0"/>
    <x v="0"/>
    <x v="101"/>
    <x v="4"/>
    <d v="2021-03-02T08:25:54"/>
    <s v="3/2/2021 09:15:36"/>
    <n v="176"/>
    <n v="27405"/>
    <s v="EQP-LAWPACK1"/>
    <n v="260"/>
    <x v="3"/>
    <x v="3"/>
  </r>
  <r>
    <x v="0"/>
    <x v="0"/>
    <x v="101"/>
    <x v="3"/>
    <d v="2021-03-02T09:15:36"/>
    <s v="3/2/2021 09:19:32"/>
    <n v="10"/>
    <n v="27805"/>
    <s v="EQP-LAWPACK1"/>
    <n v="260"/>
    <x v="3"/>
    <x v="3"/>
  </r>
  <r>
    <x v="0"/>
    <x v="0"/>
    <x v="101"/>
    <x v="4"/>
    <d v="2021-03-02T09:19:32"/>
    <s v="3/2/2021 15:49:00"/>
    <n v="1547"/>
    <n v="27405"/>
    <s v="EQP-LAWPACK1"/>
    <n v="260"/>
    <x v="3"/>
    <x v="3"/>
  </r>
  <r>
    <x v="0"/>
    <x v="0"/>
    <x v="101"/>
    <x v="15"/>
    <d v="2021-03-02T15:49:01"/>
    <s v="3/2/2021 18:29:20"/>
    <n v="475"/>
    <n v="6661"/>
    <s v="EQP-LAWPACK1"/>
    <n v="352"/>
    <x v="6"/>
    <x v="6"/>
  </r>
  <r>
    <x v="0"/>
    <x v="0"/>
    <x v="101"/>
    <x v="13"/>
    <d v="2021-03-02T18:29:21"/>
    <s v="3/2/2021 21:34:37"/>
    <n v="977"/>
    <n v="6670"/>
    <s v="EQP-LAWPACK1"/>
    <n v="352"/>
    <x v="6"/>
    <x v="6"/>
  </r>
  <r>
    <x v="0"/>
    <x v="0"/>
    <x v="101"/>
    <x v="29"/>
    <d v="2021-03-02T21:34:38"/>
    <s v="3/2/2021 22:47:48"/>
    <n v="325"/>
    <n v="24670"/>
    <s v="EQP-LAWPACK1"/>
    <n v="364"/>
    <x v="1"/>
    <x v="1"/>
  </r>
  <r>
    <x v="0"/>
    <x v="0"/>
    <x v="102"/>
    <x v="8"/>
    <d v="2021-03-02T22:47:48"/>
    <s v="3/3/2021 07:04:05"/>
    <n v="0"/>
    <n v="99999"/>
    <s v="EQP-LAWPACK1"/>
    <s v=""/>
    <x v="5"/>
    <x v="5"/>
  </r>
  <r>
    <x v="0"/>
    <x v="0"/>
    <x v="102"/>
    <x v="29"/>
    <d v="2021-03-03T07:04:06"/>
    <s v="3/3/2021 09:12:26"/>
    <n v="418"/>
    <n v="24670"/>
    <s v="EQP-LAWPACK1"/>
    <n v="364"/>
    <x v="1"/>
    <x v="1"/>
  </r>
  <r>
    <x v="0"/>
    <x v="0"/>
    <x v="102"/>
    <x v="0"/>
    <d v="2021-03-03T09:12:26"/>
    <s v="3/3/2021 12:42:26"/>
    <n v="908"/>
    <n v="96605"/>
    <s v="EQP-LAWPACK1"/>
    <n v="347"/>
    <x v="0"/>
    <x v="0"/>
  </r>
  <r>
    <x v="0"/>
    <x v="0"/>
    <x v="102"/>
    <x v="6"/>
    <d v="2021-03-03T12:42:27"/>
    <s v="3/3/2021 18:19:00"/>
    <n v="1232"/>
    <n v="2661"/>
    <s v="EQP-LAWPACK1"/>
    <n v="217"/>
    <x v="4"/>
    <x v="4"/>
  </r>
  <r>
    <x v="0"/>
    <x v="0"/>
    <x v="102"/>
    <x v="28"/>
    <d v="2021-03-03T18:19:02"/>
    <s v="3/3/2021 20:56:49"/>
    <n v="754"/>
    <n v="24661"/>
    <s v="EQP-LAWPACK1"/>
    <n v="364"/>
    <x v="1"/>
    <x v="1"/>
  </r>
  <r>
    <x v="0"/>
    <x v="0"/>
    <x v="103"/>
    <x v="34"/>
    <d v="2021-03-03T20:56:50"/>
    <s v="3/4/2021 07:03:17"/>
    <n v="526"/>
    <n v="24869"/>
    <s v="EQP-LAWPACK1"/>
    <n v="333"/>
    <x v="12"/>
    <x v="12"/>
  </r>
  <r>
    <x v="0"/>
    <x v="0"/>
    <x v="103"/>
    <x v="16"/>
    <d v="2021-03-04T07:03:18"/>
    <s v="3/4/2021 09:08:45"/>
    <n v="372"/>
    <n v="2675"/>
    <s v="EQP-LAWPACK1"/>
    <n v="217"/>
    <x v="4"/>
    <x v="4"/>
  </r>
  <r>
    <x v="0"/>
    <x v="0"/>
    <x v="103"/>
    <x v="6"/>
    <d v="2021-03-04T09:08:46"/>
    <s v="3/4/2021 10:46:33"/>
    <n v="285"/>
    <n v="2661"/>
    <s v="EQP-LAWPACK1"/>
    <n v="217"/>
    <x v="4"/>
    <x v="4"/>
  </r>
  <r>
    <x v="0"/>
    <x v="0"/>
    <x v="103"/>
    <x v="17"/>
    <d v="2021-03-04T10:46:34"/>
    <s v="3/4/2021 14:55:06"/>
    <n v="353"/>
    <n v="2670"/>
    <s v="EQP-LAWPACK1"/>
    <n v="217"/>
    <x v="4"/>
    <x v="4"/>
  </r>
  <r>
    <x v="0"/>
    <x v="0"/>
    <x v="104"/>
    <x v="8"/>
    <d v="2021-03-04T23:23:01"/>
    <s v="3/5/2021 06:57:00"/>
    <n v="0"/>
    <n v="99999"/>
    <s v="EQP-LAWPACK1"/>
    <s v=""/>
    <x v="5"/>
    <x v="5"/>
  </r>
  <r>
    <x v="0"/>
    <x v="0"/>
    <x v="105"/>
    <x v="8"/>
    <d v="2021-03-05T21:25:53"/>
    <s v="3/8/2021 07:04:22"/>
    <n v="0"/>
    <n v="99999"/>
    <s v="EQP-LAWPACK1"/>
    <s v=""/>
    <x v="5"/>
    <x v="5"/>
  </r>
  <r>
    <x v="0"/>
    <x v="0"/>
    <x v="105"/>
    <x v="4"/>
    <d v="2021-03-08T07:04:23"/>
    <s v="3/8/2021 14:22:48"/>
    <n v="1708"/>
    <n v="27405"/>
    <s v="EQP-LAWPACK1"/>
    <n v="260"/>
    <x v="3"/>
    <x v="3"/>
  </r>
  <r>
    <x v="0"/>
    <x v="0"/>
    <x v="105"/>
    <x v="7"/>
    <d v="2021-03-08T14:22:50"/>
    <s v="3/8/2021 14:56:25"/>
    <n v="1"/>
    <n v="88888"/>
    <s v="EQP-LAWPACK1"/>
    <s v=""/>
    <x v="5"/>
    <x v="5"/>
  </r>
  <r>
    <x v="0"/>
    <x v="0"/>
    <x v="106"/>
    <x v="8"/>
    <d v="2021-03-08T23:41:12"/>
    <s v="3/9/2021 06:58:33"/>
    <n v="0"/>
    <n v="99999"/>
    <s v="EQP-LAWPACK1"/>
    <s v=""/>
    <x v="5"/>
    <x v="5"/>
  </r>
  <r>
    <x v="0"/>
    <x v="0"/>
    <x v="107"/>
    <x v="8"/>
    <d v="2021-03-09T22:57:38"/>
    <s v="3/10/2021 07:02:26"/>
    <n v="0"/>
    <n v="99999"/>
    <s v="EQP-LAWPACK1"/>
    <s v=""/>
    <x v="5"/>
    <x v="5"/>
  </r>
  <r>
    <x v="0"/>
    <x v="0"/>
    <x v="108"/>
    <x v="8"/>
    <d v="2021-03-10T22:03:13"/>
    <s v="3/11/2021 07:09:52"/>
    <n v="0"/>
    <n v="99999"/>
    <s v="EQP-LAWPACK1"/>
    <s v=""/>
    <x v="5"/>
    <x v="5"/>
  </r>
  <r>
    <x v="0"/>
    <x v="0"/>
    <x v="108"/>
    <x v="0"/>
    <d v="2021-03-11T07:09:55"/>
    <s v="3/11/2021 09:07:35"/>
    <n v="641"/>
    <n v="96605"/>
    <s v="EQP-LAWPACK1"/>
    <n v="347"/>
    <x v="0"/>
    <x v="0"/>
  </r>
  <r>
    <x v="0"/>
    <x v="0"/>
    <x v="108"/>
    <x v="6"/>
    <d v="2021-03-11T09:07:36"/>
    <s v="3/11/2021 15:05:32"/>
    <n v="1254"/>
    <n v="2661"/>
    <s v="EQP-LAWPACK1"/>
    <n v="217"/>
    <x v="4"/>
    <x v="4"/>
  </r>
  <r>
    <x v="0"/>
    <x v="0"/>
    <x v="108"/>
    <x v="17"/>
    <d v="2021-03-11T15:05:33"/>
    <s v="3/11/2021 19:42:07"/>
    <n v="817"/>
    <n v="2670"/>
    <s v="EQP-LAWPACK1"/>
    <n v="217"/>
    <x v="4"/>
    <x v="4"/>
  </r>
  <r>
    <x v="0"/>
    <x v="0"/>
    <x v="108"/>
    <x v="16"/>
    <d v="2021-03-11T19:42:08"/>
    <s v="3/11/2021 22:43:18"/>
    <n v="466"/>
    <n v="2675"/>
    <s v="EQP-LAWPACK1"/>
    <n v="217"/>
    <x v="4"/>
    <x v="4"/>
  </r>
  <r>
    <x v="0"/>
    <x v="0"/>
    <x v="109"/>
    <x v="8"/>
    <d v="2021-03-11T22:43:18"/>
    <s v="3/12/2021 07:09:58"/>
    <n v="0"/>
    <n v="99999"/>
    <s v="EQP-LAWPACK1"/>
    <s v=""/>
    <x v="5"/>
    <x v="5"/>
  </r>
  <r>
    <x v="0"/>
    <x v="0"/>
    <x v="109"/>
    <x v="26"/>
    <d v="2021-03-12T07:09:59"/>
    <s v="3/12/2021 09:10:39"/>
    <n v="521"/>
    <n v="6675"/>
    <s v="EQP-LAWPACK1"/>
    <n v="352"/>
    <x v="6"/>
    <x v="6"/>
  </r>
  <r>
    <x v="0"/>
    <x v="0"/>
    <x v="109"/>
    <x v="33"/>
    <d v="2021-03-12T09:10:39"/>
    <s v="3/12/2021 10:53:08"/>
    <n v="640"/>
    <n v="24675"/>
    <s v="EQP-LAWPACK1"/>
    <n v="364"/>
    <x v="1"/>
    <x v="1"/>
  </r>
  <r>
    <x v="0"/>
    <x v="0"/>
    <x v="109"/>
    <x v="28"/>
    <d v="2021-03-12T10:53:08"/>
    <s v="3/12/2021 14:33:30"/>
    <n v="1270"/>
    <n v="24661"/>
    <s v="EQP-LAWPACK1"/>
    <n v="364"/>
    <x v="1"/>
    <x v="1"/>
  </r>
  <r>
    <x v="0"/>
    <x v="0"/>
    <x v="109"/>
    <x v="13"/>
    <d v="2021-03-12T14:33:30"/>
    <s v="3/12/2021 14:34:00"/>
    <n v="1"/>
    <n v="6670"/>
    <s v="EQP-LAWPACK1"/>
    <n v="352"/>
    <x v="6"/>
    <x v="6"/>
  </r>
  <r>
    <x v="0"/>
    <x v="0"/>
    <x v="109"/>
    <x v="28"/>
    <d v="2021-03-12T14:34:00"/>
    <s v="3/12/2021 15:14:37"/>
    <n v="225"/>
    <n v="24661"/>
    <s v="EQP-LAWPACK1"/>
    <n v="364"/>
    <x v="1"/>
    <x v="1"/>
  </r>
  <r>
    <x v="0"/>
    <x v="0"/>
    <x v="109"/>
    <x v="29"/>
    <d v="2021-03-12T15:14:38"/>
    <s v="3/12/2021 20:19:56"/>
    <n v="1473"/>
    <n v="24670"/>
    <s v="EQP-LAWPACK1"/>
    <n v="364"/>
    <x v="1"/>
    <x v="1"/>
  </r>
  <r>
    <x v="0"/>
    <x v="0"/>
    <x v="109"/>
    <x v="13"/>
    <d v="2021-03-12T20:19:57"/>
    <s v="3/12/2021 22:34:54"/>
    <n v="819"/>
    <n v="6670"/>
    <s v="EQP-LAWPACK1"/>
    <n v="352"/>
    <x v="6"/>
    <x v="6"/>
  </r>
  <r>
    <x v="0"/>
    <x v="0"/>
    <x v="110"/>
    <x v="8"/>
    <d v="2021-03-12T22:34:55"/>
    <s v="3/15/2021 06:49:11"/>
    <n v="0"/>
    <n v="99999"/>
    <s v="EQP-LAWPACK1"/>
    <s v=""/>
    <x v="5"/>
    <x v="5"/>
  </r>
  <r>
    <x v="0"/>
    <x v="0"/>
    <x v="110"/>
    <x v="3"/>
    <d v="2021-03-15T06:49:13"/>
    <s v="3/15/2021 12:20:18"/>
    <n v="1323"/>
    <n v="27805"/>
    <s v="EQP-LAWPACK1"/>
    <n v="260"/>
    <x v="3"/>
    <x v="3"/>
  </r>
  <r>
    <x v="0"/>
    <x v="0"/>
    <x v="110"/>
    <x v="38"/>
    <d v="2021-03-15T12:20:19"/>
    <s v="3/15/2021 13:14:13"/>
    <n v="242"/>
    <n v="27705"/>
    <s v="EQP-LAWPACK1"/>
    <n v="299"/>
    <x v="15"/>
    <x v="15"/>
  </r>
  <r>
    <x v="0"/>
    <x v="0"/>
    <x v="110"/>
    <x v="4"/>
    <d v="2021-03-15T13:14:13"/>
    <s v="3/15/2021 23:11:04"/>
    <n v="2596"/>
    <n v="27405"/>
    <s v="EQP-LAWPACK1"/>
    <n v="260"/>
    <x v="3"/>
    <x v="3"/>
  </r>
  <r>
    <x v="0"/>
    <x v="0"/>
    <x v="111"/>
    <x v="8"/>
    <d v="2021-03-15T23:11:07"/>
    <s v="3/16/2021 07:02:16"/>
    <n v="1"/>
    <n v="99999"/>
    <s v="EQP-LAWPACK1"/>
    <s v=""/>
    <x v="5"/>
    <x v="5"/>
  </r>
  <r>
    <x v="0"/>
    <x v="0"/>
    <x v="111"/>
    <x v="9"/>
    <d v="2021-03-16T07:02:17"/>
    <s v="3/16/2021 09:28:14"/>
    <n v="334"/>
    <n v="2991"/>
    <s v="EQP-LAWPACK1"/>
    <n v="217"/>
    <x v="4"/>
    <x v="4"/>
  </r>
  <r>
    <x v="0"/>
    <x v="0"/>
    <x v="111"/>
    <x v="19"/>
    <d v="2021-03-16T09:28:15"/>
    <s v="3/16/2021 09:36:36"/>
    <n v="2"/>
    <n v="2941"/>
    <s v="EQP-LAWPACK1"/>
    <n v="217"/>
    <x v="4"/>
    <x v="4"/>
  </r>
  <r>
    <x v="0"/>
    <x v="0"/>
    <x v="111"/>
    <x v="9"/>
    <d v="2021-03-16T09:36:36"/>
    <s v="3/16/2021 09:38:29"/>
    <n v="2"/>
    <n v="2991"/>
    <s v="EQP-LAWPACK1"/>
    <n v="217"/>
    <x v="4"/>
    <x v="4"/>
  </r>
  <r>
    <x v="0"/>
    <x v="0"/>
    <x v="111"/>
    <x v="19"/>
    <d v="2021-03-16T09:38:29"/>
    <s v="3/16/2021 10:53:00"/>
    <n v="101"/>
    <n v="2941"/>
    <s v="EQP-LAWPACK1"/>
    <n v="217"/>
    <x v="4"/>
    <x v="4"/>
  </r>
  <r>
    <x v="0"/>
    <x v="0"/>
    <x v="111"/>
    <x v="7"/>
    <d v="2021-03-16T10:53:01"/>
    <s v="3/16/2021 10:54:13"/>
    <n v="0"/>
    <n v="88888"/>
    <s v="EQP-LAWPACK1"/>
    <s v=""/>
    <x v="5"/>
    <x v="5"/>
  </r>
  <r>
    <x v="0"/>
    <x v="0"/>
    <x v="111"/>
    <x v="19"/>
    <d v="2021-03-16T10:54:14"/>
    <s v="3/16/2021 11:35:04"/>
    <n v="50"/>
    <n v="2941"/>
    <s v="EQP-LAWPACK1"/>
    <n v="217"/>
    <x v="4"/>
    <x v="4"/>
  </r>
  <r>
    <x v="0"/>
    <x v="0"/>
    <x v="111"/>
    <x v="7"/>
    <d v="2021-03-16T11:35:05"/>
    <s v="3/16/2021 12:27:02"/>
    <n v="0"/>
    <n v="88888"/>
    <s v="EQP-LAWPACK1"/>
    <s v=""/>
    <x v="5"/>
    <x v="5"/>
  </r>
  <r>
    <x v="0"/>
    <x v="0"/>
    <x v="111"/>
    <x v="19"/>
    <d v="2021-03-16T12:27:03"/>
    <s v="3/16/2021 15:35:29"/>
    <n v="338"/>
    <n v="2941"/>
    <s v="EQP-LAWPACK1"/>
    <n v="217"/>
    <x v="4"/>
    <x v="4"/>
  </r>
  <r>
    <x v="0"/>
    <x v="0"/>
    <x v="111"/>
    <x v="1"/>
    <d v="2021-03-16T15:35:29"/>
    <s v="3/16/2021 17:10:20"/>
    <n v="394"/>
    <n v="24970"/>
    <s v="EQP-LAWPACK1"/>
    <n v="364"/>
    <x v="1"/>
    <x v="1"/>
  </r>
  <r>
    <x v="0"/>
    <x v="0"/>
    <x v="111"/>
    <x v="32"/>
    <d v="2021-03-16T17:10:21"/>
    <s v="3/16/2021 18:40:25"/>
    <n v="342"/>
    <n v="7940"/>
    <s v="EQP-LAWPACK1"/>
    <n v="188"/>
    <x v="11"/>
    <x v="11"/>
  </r>
  <r>
    <x v="0"/>
    <x v="0"/>
    <x v="111"/>
    <x v="39"/>
    <d v="2021-03-16T18:40:26"/>
    <s v="3/16/2021 20:31:25"/>
    <n v="381"/>
    <n v="7993"/>
    <s v="EQP-LAWPACK1"/>
    <n v="349"/>
    <x v="2"/>
    <x v="2"/>
  </r>
  <r>
    <x v="0"/>
    <x v="0"/>
    <x v="112"/>
    <x v="30"/>
    <d v="2021-03-16T20:31:26"/>
    <s v="3/17/2021 00:08:18"/>
    <n v="809"/>
    <n v="7941"/>
    <s v="EQP-LAWPACK1"/>
    <n v="349"/>
    <x v="2"/>
    <x v="2"/>
  </r>
  <r>
    <x v="0"/>
    <x v="0"/>
    <x v="112"/>
    <x v="8"/>
    <d v="2021-03-17T00:08:18"/>
    <s v="3/17/2021 07:03:45"/>
    <n v="0"/>
    <n v="99999"/>
    <s v="EQP-LAWPACK1"/>
    <s v=""/>
    <x v="5"/>
    <x v="5"/>
  </r>
  <r>
    <x v="0"/>
    <x v="0"/>
    <x v="112"/>
    <x v="30"/>
    <d v="2021-03-17T07:03:46"/>
    <s v="3/17/2021 10:20:36"/>
    <n v="928"/>
    <n v="7941"/>
    <s v="EQP-LAWPACK1"/>
    <n v="349"/>
    <x v="2"/>
    <x v="2"/>
  </r>
  <r>
    <x v="0"/>
    <x v="0"/>
    <x v="112"/>
    <x v="6"/>
    <d v="2021-03-17T10:20:37"/>
    <s v="3/17/2021 10:42:16"/>
    <n v="40"/>
    <n v="2661"/>
    <s v="EQP-LAWPACK1"/>
    <n v="217"/>
    <x v="4"/>
    <x v="4"/>
  </r>
  <r>
    <x v="0"/>
    <x v="0"/>
    <x v="112"/>
    <x v="6"/>
    <d v="2021-03-17T10:42:17"/>
    <s v="3/17/2021 15:15:42"/>
    <n v="1034"/>
    <n v="2661"/>
    <s v="EQP-LAWPACK1"/>
    <n v="217"/>
    <x v="4"/>
    <x v="4"/>
  </r>
  <r>
    <x v="0"/>
    <x v="0"/>
    <x v="112"/>
    <x v="0"/>
    <d v="2021-03-17T15:15:43"/>
    <s v="3/17/2021 15:16:03"/>
    <n v="0"/>
    <n v="96605"/>
    <s v="EQP-LAWPACK1"/>
    <n v="347"/>
    <x v="0"/>
    <x v="0"/>
  </r>
  <r>
    <x v="0"/>
    <x v="0"/>
    <x v="112"/>
    <x v="6"/>
    <d v="2021-03-17T15:16:03"/>
    <s v="3/17/2021 15:16:36"/>
    <n v="1"/>
    <n v="2661"/>
    <s v="EQP-LAWPACK1"/>
    <n v="217"/>
    <x v="4"/>
    <x v="4"/>
  </r>
  <r>
    <x v="0"/>
    <x v="0"/>
    <x v="112"/>
    <x v="0"/>
    <d v="2021-03-17T15:16:36"/>
    <s v="3/17/2021 20:33:31"/>
    <n v="1450"/>
    <n v="96605"/>
    <s v="EQP-LAWPACK1"/>
    <n v="347"/>
    <x v="0"/>
    <x v="0"/>
  </r>
  <r>
    <x v="0"/>
    <x v="0"/>
    <x v="112"/>
    <x v="17"/>
    <d v="2021-03-17T20:33:32"/>
    <s v="3/17/2021 23:05:27"/>
    <n v="501"/>
    <n v="2670"/>
    <s v="EQP-LAWPACK1"/>
    <n v="217"/>
    <x v="4"/>
    <x v="4"/>
  </r>
  <r>
    <x v="0"/>
    <x v="0"/>
    <x v="113"/>
    <x v="8"/>
    <d v="2021-03-17T23:05:28"/>
    <s v="3/18/2021 07:14:07"/>
    <n v="0"/>
    <n v="99999"/>
    <s v="EQP-LAWPACK1"/>
    <s v=""/>
    <x v="5"/>
    <x v="5"/>
  </r>
  <r>
    <x v="0"/>
    <x v="0"/>
    <x v="113"/>
    <x v="17"/>
    <d v="2021-03-18T07:14:09"/>
    <s v="3/18/2021 09:47:17"/>
    <n v="401"/>
    <n v="2670"/>
    <s v="EQP-LAWPACK1"/>
    <n v="217"/>
    <x v="4"/>
    <x v="4"/>
  </r>
  <r>
    <x v="0"/>
    <x v="0"/>
    <x v="113"/>
    <x v="16"/>
    <d v="2021-03-18T09:47:18"/>
    <s v="3/18/2021 13:26:37"/>
    <n v="649"/>
    <n v="2675"/>
    <s v="EQP-LAWPACK1"/>
    <n v="217"/>
    <x v="4"/>
    <x v="4"/>
  </r>
  <r>
    <x v="0"/>
    <x v="0"/>
    <x v="113"/>
    <x v="5"/>
    <d v="2021-03-18T13:26:39"/>
    <s v="3/18/2021 15:38:19"/>
    <n v="442"/>
    <n v="2666"/>
    <s v="EQP-LAWPACK1"/>
    <n v="217"/>
    <x v="4"/>
    <x v="4"/>
  </r>
  <r>
    <x v="0"/>
    <x v="0"/>
    <x v="113"/>
    <x v="8"/>
    <d v="2021-03-18T15:58:18"/>
    <s v="3/18/2021 16:52:47"/>
    <n v="0"/>
    <n v="99999"/>
    <s v="EQP-LAWPACK1"/>
    <s v=""/>
    <x v="5"/>
    <x v="5"/>
  </r>
  <r>
    <x v="0"/>
    <x v="0"/>
    <x v="114"/>
    <x v="8"/>
    <d v="2021-03-18T23:24:11"/>
    <s v="3/19/2021 07:16:36"/>
    <n v="0"/>
    <n v="99999"/>
    <s v="EQP-LAWPACK1"/>
    <s v=""/>
    <x v="5"/>
    <x v="5"/>
  </r>
  <r>
    <x v="0"/>
    <x v="0"/>
    <x v="115"/>
    <x v="8"/>
    <d v="2021-03-19T22:39:33"/>
    <s v="3/22/2021 06:54:03"/>
    <n v="0"/>
    <n v="99999"/>
    <s v="EQP-LAWPACK1"/>
    <s v=""/>
    <x v="5"/>
    <x v="5"/>
  </r>
  <r>
    <x v="0"/>
    <x v="0"/>
    <x v="115"/>
    <x v="15"/>
    <d v="2021-03-22T06:54:06"/>
    <s v="3/22/2021 07:05:30"/>
    <n v="0"/>
    <n v="6661"/>
    <s v="EQP-LAWPACK1"/>
    <n v="352"/>
    <x v="6"/>
    <x v="6"/>
  </r>
  <r>
    <x v="0"/>
    <x v="0"/>
    <x v="115"/>
    <x v="15"/>
    <d v="2021-03-22T07:05:30"/>
    <s v="3/22/2021 10:31:36"/>
    <n v="1096"/>
    <n v="6661"/>
    <s v="EQP-LAWPACK1"/>
    <n v="352"/>
    <x v="6"/>
    <x v="6"/>
  </r>
  <r>
    <x v="0"/>
    <x v="0"/>
    <x v="115"/>
    <x v="6"/>
    <d v="2021-03-22T10:31:38"/>
    <s v="3/22/2021 16:42:20"/>
    <n v="1261"/>
    <n v="2661"/>
    <s v="EQP-LAWPACK1"/>
    <n v="217"/>
    <x v="4"/>
    <x v="4"/>
  </r>
  <r>
    <x v="0"/>
    <x v="0"/>
    <x v="115"/>
    <x v="17"/>
    <d v="2021-03-22T16:42:21"/>
    <s v="3/22/2021 20:28:29"/>
    <n v="568"/>
    <n v="2670"/>
    <s v="EQP-LAWPACK1"/>
    <n v="217"/>
    <x v="4"/>
    <x v="4"/>
  </r>
  <r>
    <x v="0"/>
    <x v="0"/>
    <x v="115"/>
    <x v="13"/>
    <d v="2021-03-22T20:28:30"/>
    <s v="3/22/2021 23:24:47"/>
    <n v="917"/>
    <n v="6670"/>
    <s v="EQP-LAWPACK1"/>
    <n v="352"/>
    <x v="6"/>
    <x v="6"/>
  </r>
  <r>
    <x v="0"/>
    <x v="0"/>
    <x v="116"/>
    <x v="8"/>
    <d v="2021-03-22T23:24:48"/>
    <s v="3/23/2021 07:10:34"/>
    <n v="0"/>
    <n v="99999"/>
    <s v="EQP-LAWPACK1"/>
    <s v=""/>
    <x v="5"/>
    <x v="5"/>
  </r>
  <r>
    <x v="0"/>
    <x v="0"/>
    <x v="116"/>
    <x v="19"/>
    <d v="2021-03-23T07:10:37"/>
    <s v="3/23/2021 11:08:40"/>
    <n v="815"/>
    <n v="2941"/>
    <s v="EQP-LAWPACK1"/>
    <n v="217"/>
    <x v="4"/>
    <x v="4"/>
  </r>
  <r>
    <x v="0"/>
    <x v="0"/>
    <x v="116"/>
    <x v="14"/>
    <d v="2021-03-23T11:08:41"/>
    <s v="3/23/2021 12:33:16"/>
    <n v="361"/>
    <n v="24961"/>
    <s v="EQP-LAWPACK1"/>
    <n v="364"/>
    <x v="1"/>
    <x v="1"/>
  </r>
  <r>
    <x v="0"/>
    <x v="0"/>
    <x v="116"/>
    <x v="12"/>
    <d v="2021-03-23T12:33:16"/>
    <s v="3/23/2021 15:03:26"/>
    <n v="806"/>
    <n v="24975"/>
    <s v="EQP-LAWPACK1"/>
    <n v="364"/>
    <x v="1"/>
    <x v="1"/>
  </r>
  <r>
    <x v="0"/>
    <x v="0"/>
    <x v="116"/>
    <x v="1"/>
    <d v="2021-03-23T15:03:26"/>
    <s v="3/23/2021 17:28:20"/>
    <n v="838"/>
    <n v="24970"/>
    <s v="EQP-LAWPACK1"/>
    <n v="364"/>
    <x v="1"/>
    <x v="1"/>
  </r>
  <r>
    <x v="0"/>
    <x v="0"/>
    <x v="116"/>
    <x v="21"/>
    <d v="2021-03-23T17:28:22"/>
    <s v="3/23/2021 18:58:19"/>
    <n v="355"/>
    <n v="6666"/>
    <s v="EQP-LAWPACK1"/>
    <n v="352"/>
    <x v="6"/>
    <x v="6"/>
  </r>
  <r>
    <x v="0"/>
    <x v="0"/>
    <x v="116"/>
    <x v="30"/>
    <d v="2021-03-23T18:58:20"/>
    <s v="3/23/2021 22:17:18"/>
    <n v="848"/>
    <n v="7941"/>
    <s v="EQP-LAWPACK1"/>
    <n v="349"/>
    <x v="2"/>
    <x v="2"/>
  </r>
  <r>
    <x v="0"/>
    <x v="0"/>
    <x v="116"/>
    <x v="2"/>
    <d v="2021-03-23T22:17:18"/>
    <s v="3/23/2021 22:17:33"/>
    <n v="0"/>
    <n v="7910"/>
    <s v="EQP-LAWPACK1"/>
    <n v="349"/>
    <x v="2"/>
    <x v="2"/>
  </r>
  <r>
    <x v="0"/>
    <x v="0"/>
    <x v="116"/>
    <x v="30"/>
    <d v="2021-03-23T22:17:33"/>
    <s v="3/23/2021 22:18:07"/>
    <n v="2"/>
    <n v="7941"/>
    <s v="EQP-LAWPACK1"/>
    <n v="349"/>
    <x v="2"/>
    <x v="2"/>
  </r>
  <r>
    <x v="0"/>
    <x v="0"/>
    <x v="117"/>
    <x v="2"/>
    <d v="2021-03-23T22:18:08"/>
    <s v="3/24/2021 01:11:02"/>
    <n v="270"/>
    <n v="7910"/>
    <s v="EQP-LAWPACK1"/>
    <n v="349"/>
    <x v="2"/>
    <x v="2"/>
  </r>
  <r>
    <x v="0"/>
    <x v="0"/>
    <x v="117"/>
    <x v="8"/>
    <d v="2021-03-24T01:11:02"/>
    <s v="3/24/2021 07:06:38"/>
    <n v="0"/>
    <n v="99999"/>
    <s v="EQP-LAWPACK1"/>
    <s v=""/>
    <x v="5"/>
    <x v="5"/>
  </r>
  <r>
    <x v="0"/>
    <x v="0"/>
    <x v="117"/>
    <x v="16"/>
    <d v="2021-03-24T07:06:39"/>
    <s v="3/24/2021 09:04:19"/>
    <n v="284"/>
    <n v="2675"/>
    <s v="EQP-LAWPACK1"/>
    <n v="217"/>
    <x v="4"/>
    <x v="4"/>
  </r>
  <r>
    <x v="0"/>
    <x v="0"/>
    <x v="117"/>
    <x v="9"/>
    <d v="2021-03-24T09:04:19"/>
    <s v="3/24/2021 11:41:31"/>
    <n v="548"/>
    <n v="2991"/>
    <s v="EQP-LAWPACK1"/>
    <n v="217"/>
    <x v="4"/>
    <x v="4"/>
  </r>
  <r>
    <x v="0"/>
    <x v="0"/>
    <x v="117"/>
    <x v="10"/>
    <d v="2021-03-24T11:41:32"/>
    <s v="3/24/2021 14:23:08"/>
    <n v="597"/>
    <n v="2946"/>
    <s v="EQP-LAWPACK1"/>
    <n v="217"/>
    <x v="4"/>
    <x v="4"/>
  </r>
  <r>
    <x v="0"/>
    <x v="0"/>
    <x v="117"/>
    <x v="22"/>
    <d v="2021-03-24T14:23:09"/>
    <s v="3/24/2021 15:48:17"/>
    <n v="303"/>
    <n v="2940"/>
    <s v="EQP-LAWPACK1"/>
    <n v="217"/>
    <x v="4"/>
    <x v="4"/>
  </r>
  <r>
    <x v="0"/>
    <x v="0"/>
    <x v="118"/>
    <x v="6"/>
    <d v="2021-03-24T15:48:18"/>
    <s v="3/25/2021 07:01:53"/>
    <n v="1465"/>
    <n v="2661"/>
    <s v="EQP-LAWPACK1"/>
    <n v="217"/>
    <x v="4"/>
    <x v="4"/>
  </r>
  <r>
    <x v="0"/>
    <x v="0"/>
    <x v="118"/>
    <x v="17"/>
    <d v="2021-03-25T07:01:57"/>
    <s v="3/25/2021 09:00:21"/>
    <n v="362"/>
    <n v="2670"/>
    <s v="EQP-LAWPACK1"/>
    <n v="217"/>
    <x v="4"/>
    <x v="4"/>
  </r>
  <r>
    <x v="0"/>
    <x v="0"/>
    <x v="118"/>
    <x v="29"/>
    <d v="2021-03-25T09:00:22"/>
    <s v="3/25/2021 12:26:39"/>
    <n v="1115"/>
    <n v="24670"/>
    <s v="EQP-LAWPACK1"/>
    <n v="364"/>
    <x v="1"/>
    <x v="1"/>
  </r>
  <r>
    <x v="0"/>
    <x v="0"/>
    <x v="118"/>
    <x v="28"/>
    <d v="2021-03-25T12:26:40"/>
    <s v="3/25/2021 16:15:18"/>
    <n v="1030"/>
    <n v="24661"/>
    <s v="EQP-LAWPACK1"/>
    <n v="364"/>
    <x v="1"/>
    <x v="1"/>
  </r>
  <r>
    <x v="0"/>
    <x v="0"/>
    <x v="119"/>
    <x v="8"/>
    <d v="2021-03-25T22:59:05"/>
    <s v="3/26/2021 07:00:07"/>
    <n v="0"/>
    <n v="99999"/>
    <s v="EQP-LAWPACK1"/>
    <s v=""/>
    <x v="5"/>
    <x v="5"/>
  </r>
  <r>
    <x v="0"/>
    <x v="0"/>
    <x v="120"/>
    <x v="8"/>
    <d v="2021-03-26T20:20:33"/>
    <s v="3/27/2021 07:03:05"/>
    <n v="0"/>
    <n v="99999"/>
    <s v="EQP-LAWPACK1"/>
    <s v=""/>
    <x v="5"/>
    <x v="5"/>
  </r>
  <r>
    <x v="0"/>
    <x v="0"/>
    <x v="120"/>
    <x v="16"/>
    <d v="2021-03-27T07:03:06"/>
    <s v="3/27/2021 10:52:28"/>
    <n v="782"/>
    <n v="2675"/>
    <s v="EQP-LAWPACK1"/>
    <n v="217"/>
    <x v="4"/>
    <x v="4"/>
  </r>
  <r>
    <x v="0"/>
    <x v="0"/>
    <x v="120"/>
    <x v="5"/>
    <d v="2021-03-27T10:52:28"/>
    <s v="3/27/2021 15:13:54"/>
    <n v="968"/>
    <n v="2666"/>
    <s v="EQP-LAWPACK1"/>
    <n v="217"/>
    <x v="4"/>
    <x v="4"/>
  </r>
  <r>
    <x v="0"/>
    <x v="0"/>
    <x v="120"/>
    <x v="6"/>
    <d v="2021-03-27T15:13:54"/>
    <s v="3/27/2021 21:40:38"/>
    <n v="1405"/>
    <n v="2661"/>
    <s v="EQP-LAWPACK1"/>
    <n v="217"/>
    <x v="4"/>
    <x v="4"/>
  </r>
  <r>
    <x v="0"/>
    <x v="0"/>
    <x v="121"/>
    <x v="8"/>
    <d v="2021-03-27T21:40:39"/>
    <s v="3/29/2021 07:03:29"/>
    <n v="0"/>
    <n v="99999"/>
    <s v="EQP-LAWPACK1"/>
    <s v=""/>
    <x v="5"/>
    <x v="5"/>
  </r>
  <r>
    <x v="0"/>
    <x v="0"/>
    <x v="121"/>
    <x v="33"/>
    <d v="2021-03-29T07:03:29"/>
    <s v="3/29/2021 07:09:03"/>
    <n v="0"/>
    <n v="24675"/>
    <s v="EQP-LAWPACK1"/>
    <n v="364"/>
    <x v="1"/>
    <x v="1"/>
  </r>
  <r>
    <x v="0"/>
    <x v="0"/>
    <x v="121"/>
    <x v="33"/>
    <d v="2021-03-29T07:09:03"/>
    <s v="3/29/2021 09:39:36"/>
    <n v="490"/>
    <n v="24675"/>
    <s v="EQP-LAWPACK1"/>
    <n v="364"/>
    <x v="1"/>
    <x v="1"/>
  </r>
  <r>
    <x v="0"/>
    <x v="0"/>
    <x v="121"/>
    <x v="28"/>
    <d v="2021-03-29T09:39:37"/>
    <s v="3/29/2021 14:03:32"/>
    <n v="1389"/>
    <n v="24661"/>
    <s v="EQP-LAWPACK1"/>
    <n v="364"/>
    <x v="1"/>
    <x v="1"/>
  </r>
  <r>
    <x v="0"/>
    <x v="0"/>
    <x v="121"/>
    <x v="14"/>
    <d v="2021-03-29T14:03:33"/>
    <s v="3/29/2021 16:03:36"/>
    <n v="668"/>
    <n v="24961"/>
    <s v="EQP-LAWPACK1"/>
    <n v="364"/>
    <x v="1"/>
    <x v="1"/>
  </r>
  <r>
    <x v="0"/>
    <x v="0"/>
    <x v="121"/>
    <x v="29"/>
    <d v="2021-03-29T16:03:37"/>
    <s v="3/29/2021 20:55:09"/>
    <n v="1751"/>
    <n v="24670"/>
    <s v="EQP-LAWPACK1"/>
    <n v="364"/>
    <x v="1"/>
    <x v="1"/>
  </r>
  <r>
    <x v="0"/>
    <x v="0"/>
    <x v="121"/>
    <x v="13"/>
    <d v="2021-03-29T20:55:11"/>
    <s v="3/29/2021 23:06:26"/>
    <n v="701"/>
    <n v="6670"/>
    <s v="EQP-LAWPACK1"/>
    <n v="352"/>
    <x v="6"/>
    <x v="6"/>
  </r>
  <r>
    <x v="0"/>
    <x v="0"/>
    <x v="122"/>
    <x v="9"/>
    <d v="2021-03-30T06:55:19"/>
    <s v="3/30/2021 07:04:38"/>
    <n v="0"/>
    <n v="2991"/>
    <s v="EQP-LAWPACK1"/>
    <n v="217"/>
    <x v="4"/>
    <x v="4"/>
  </r>
  <r>
    <x v="0"/>
    <x v="0"/>
    <x v="122"/>
    <x v="9"/>
    <d v="2021-03-30T07:05:17"/>
    <s v="3/30/2021 10:58:26"/>
    <n v="801"/>
    <n v="2991"/>
    <s v="EQP-LAWPACK1"/>
    <n v="217"/>
    <x v="4"/>
    <x v="4"/>
  </r>
  <r>
    <x v="0"/>
    <x v="0"/>
    <x v="122"/>
    <x v="19"/>
    <d v="2021-03-30T10:58:27"/>
    <s v="3/30/2021 13:20:30"/>
    <n v="515"/>
    <n v="2941"/>
    <s v="EQP-LAWPACK1"/>
    <n v="217"/>
    <x v="4"/>
    <x v="4"/>
  </r>
  <r>
    <x v="0"/>
    <x v="0"/>
    <x v="122"/>
    <x v="22"/>
    <d v="2021-03-30T13:20:31"/>
    <s v="3/30/2021 15:17:26"/>
    <n v="327"/>
    <n v="2940"/>
    <s v="EQP-LAWPACK1"/>
    <n v="217"/>
    <x v="4"/>
    <x v="4"/>
  </r>
  <r>
    <x v="0"/>
    <x v="0"/>
    <x v="122"/>
    <x v="7"/>
    <d v="2021-03-30T07:04:38"/>
    <s v="3/30/2021 07:05:17"/>
    <n v="0"/>
    <n v="88888"/>
    <s v="EQP-LAWPACK1"/>
    <s v=""/>
    <x v="5"/>
    <x v="5"/>
  </r>
  <r>
    <x v="0"/>
    <x v="0"/>
    <x v="122"/>
    <x v="8"/>
    <d v="2021-03-29T23:06:27"/>
    <s v="3/30/2021 06:55:19"/>
    <n v="0"/>
    <n v="99999"/>
    <s v="EQP-LAWPACK1"/>
    <s v=""/>
    <x v="5"/>
    <x v="5"/>
  </r>
  <r>
    <x v="0"/>
    <x v="0"/>
    <x v="122"/>
    <x v="23"/>
    <d v="2021-03-30T15:17:27"/>
    <s v="3/30/2021 17:14:02"/>
    <n v="376"/>
    <n v="2993"/>
    <s v="EQP-LAWPACK1"/>
    <n v="217"/>
    <x v="4"/>
    <x v="4"/>
  </r>
  <r>
    <x v="0"/>
    <x v="0"/>
    <x v="122"/>
    <x v="32"/>
    <d v="2021-03-30T17:14:03"/>
    <s v="3/30/2021 19:55:39"/>
    <n v="619"/>
    <n v="7940"/>
    <s v="EQP-LAWPACK1"/>
    <n v="188"/>
    <x v="11"/>
    <x v="11"/>
  </r>
  <r>
    <x v="0"/>
    <x v="0"/>
    <x v="122"/>
    <x v="30"/>
    <d v="2021-03-30T19:55:40"/>
    <s v="3/30/2021 21:24:10"/>
    <n v="402"/>
    <n v="7941"/>
    <s v="EQP-LAWPACK1"/>
    <n v="349"/>
    <x v="2"/>
    <x v="2"/>
  </r>
  <r>
    <x v="0"/>
    <x v="0"/>
    <x v="123"/>
    <x v="14"/>
    <d v="2021-03-30T21:24:10"/>
    <s v="3/31/2021 07:04:57"/>
    <n v="560"/>
    <n v="24961"/>
    <s v="EQP-LAWPACK1"/>
    <n v="364"/>
    <x v="1"/>
    <x v="1"/>
  </r>
  <r>
    <x v="0"/>
    <x v="0"/>
    <x v="123"/>
    <x v="35"/>
    <d v="2021-03-31T07:04:58"/>
    <s v="3/31/2021 10:07:20"/>
    <n v="3"/>
    <n v="57199"/>
    <s v="EQP-LAWPACK1"/>
    <n v="480"/>
    <x v="13"/>
    <x v="13"/>
  </r>
  <r>
    <x v="0"/>
    <x v="0"/>
    <x v="123"/>
    <x v="24"/>
    <d v="2021-03-31T10:07:21"/>
    <s v="3/31/2021 15:09:58"/>
    <n v="1082"/>
    <n v="87199"/>
    <s v="EQP-LAWPACK1"/>
    <n v="186"/>
    <x v="7"/>
    <x v="7"/>
  </r>
  <r>
    <x v="0"/>
    <x v="0"/>
    <x v="124"/>
    <x v="25"/>
    <d v="2021-03-31T15:10:00"/>
    <s v="4/1/2021 07:06:56"/>
    <n v="2044"/>
    <n v="87174"/>
    <s v="EQP-LAWPACK1"/>
    <n v="261"/>
    <x v="8"/>
    <x v="8"/>
  </r>
  <r>
    <x v="0"/>
    <x v="0"/>
    <x v="124"/>
    <x v="6"/>
    <d v="2021-04-01T07:07:00"/>
    <s v="4/1/2021 09:16:43"/>
    <n v="380"/>
    <n v="2661"/>
    <s v="EQP-LAWPACK1"/>
    <n v="217"/>
    <x v="4"/>
    <x v="4"/>
  </r>
  <r>
    <x v="0"/>
    <x v="0"/>
    <x v="124"/>
    <x v="28"/>
    <d v="2021-04-01T09:16:44"/>
    <s v="4/1/2021 13:08:07"/>
    <n v="1269"/>
    <n v="24661"/>
    <s v="EQP-LAWPACK1"/>
    <n v="364"/>
    <x v="1"/>
    <x v="1"/>
  </r>
  <r>
    <x v="0"/>
    <x v="0"/>
    <x v="124"/>
    <x v="33"/>
    <d v="2021-04-01T13:08:08"/>
    <s v="4/1/2021 14:36:10"/>
    <n v="505"/>
    <n v="24675"/>
    <s v="EQP-LAWPACK1"/>
    <n v="364"/>
    <x v="1"/>
    <x v="1"/>
  </r>
  <r>
    <x v="0"/>
    <x v="0"/>
    <x v="124"/>
    <x v="40"/>
    <d v="2021-04-01T14:36:11"/>
    <s v="4/1/2021 18:25:58"/>
    <n v="564"/>
    <n v="24666"/>
    <s v="EQP-LAWPACK1"/>
    <n v="364"/>
    <x v="1"/>
    <x v="1"/>
  </r>
  <r>
    <x v="0"/>
    <x v="0"/>
    <x v="124"/>
    <x v="29"/>
    <d v="2021-04-01T18:25:58"/>
    <s v="4/1/2021 20:10:03"/>
    <n v="386"/>
    <n v="24670"/>
    <s v="EQP-LAWPACK1"/>
    <n v="364"/>
    <x v="1"/>
    <x v="1"/>
  </r>
  <r>
    <x v="0"/>
    <x v="0"/>
    <x v="125"/>
    <x v="3"/>
    <d v="2021-04-05T07:03:01"/>
    <s v="4/5/2021 09:03:53"/>
    <n v="224"/>
    <n v="27805"/>
    <s v="EQP-LAWPACK1"/>
    <n v="260"/>
    <x v="3"/>
    <x v="3"/>
  </r>
  <r>
    <x v="0"/>
    <x v="0"/>
    <x v="125"/>
    <x v="4"/>
    <d v="2021-04-05T09:03:54"/>
    <s v="4/5/2021 09:14:23"/>
    <n v="46"/>
    <n v="27405"/>
    <s v="EQP-LAWPACK1"/>
    <n v="260"/>
    <x v="3"/>
    <x v="3"/>
  </r>
  <r>
    <x v="0"/>
    <x v="0"/>
    <x v="125"/>
    <x v="3"/>
    <d v="2021-04-05T09:14:23"/>
    <s v="4/5/2021 11:52:29"/>
    <n v="518"/>
    <n v="27805"/>
    <s v="EQP-LAWPACK1"/>
    <n v="260"/>
    <x v="3"/>
    <x v="3"/>
  </r>
  <r>
    <x v="0"/>
    <x v="0"/>
    <x v="125"/>
    <x v="4"/>
    <d v="2021-04-05T11:52:30"/>
    <s v="4/5/2021 11:58:28"/>
    <n v="19"/>
    <n v="27405"/>
    <s v="EQP-LAWPACK1"/>
    <n v="260"/>
    <x v="3"/>
    <x v="3"/>
  </r>
  <r>
    <x v="0"/>
    <x v="0"/>
    <x v="125"/>
    <x v="3"/>
    <d v="2021-04-05T11:58:28"/>
    <s v="4/5/2021 12:18:28"/>
    <n v="105"/>
    <n v="27805"/>
    <s v="EQP-LAWPACK1"/>
    <n v="260"/>
    <x v="3"/>
    <x v="3"/>
  </r>
  <r>
    <x v="0"/>
    <x v="0"/>
    <x v="125"/>
    <x v="4"/>
    <d v="2021-04-05T12:18:28"/>
    <s v="4/5/2021 12:32:19"/>
    <n v="70"/>
    <n v="27405"/>
    <s v="EQP-LAWPACK1"/>
    <n v="260"/>
    <x v="3"/>
    <x v="3"/>
  </r>
  <r>
    <x v="0"/>
    <x v="0"/>
    <x v="125"/>
    <x v="3"/>
    <d v="2021-04-05T12:32:19"/>
    <s v="4/5/2021 13:01:24"/>
    <n v="79"/>
    <n v="27805"/>
    <s v="EQP-LAWPACK1"/>
    <n v="260"/>
    <x v="3"/>
    <x v="3"/>
  </r>
  <r>
    <x v="0"/>
    <x v="0"/>
    <x v="125"/>
    <x v="4"/>
    <d v="2021-04-05T13:01:25"/>
    <s v="4/5/2021 13:01:53"/>
    <n v="0"/>
    <n v="27405"/>
    <s v="EQP-LAWPACK1"/>
    <n v="260"/>
    <x v="3"/>
    <x v="3"/>
  </r>
  <r>
    <x v="0"/>
    <x v="0"/>
    <x v="125"/>
    <x v="3"/>
    <d v="2021-04-05T13:01:53"/>
    <s v="4/5/2021 13:08:32"/>
    <n v="33"/>
    <n v="27805"/>
    <s v="EQP-LAWPACK1"/>
    <n v="260"/>
    <x v="3"/>
    <x v="3"/>
  </r>
  <r>
    <x v="0"/>
    <x v="0"/>
    <x v="125"/>
    <x v="4"/>
    <d v="2021-04-05T13:08:32"/>
    <s v="4/5/2021 14:54:32"/>
    <n v="407"/>
    <n v="27405"/>
    <s v="EQP-LAWPACK1"/>
    <n v="260"/>
    <x v="3"/>
    <x v="3"/>
  </r>
  <r>
    <x v="0"/>
    <x v="0"/>
    <x v="125"/>
    <x v="5"/>
    <d v="2021-04-05T14:54:32"/>
    <s v="4/5/2021 14:57:42"/>
    <n v="1"/>
    <n v="2666"/>
    <s v="EQP-LAWPACK1"/>
    <n v="217"/>
    <x v="4"/>
    <x v="4"/>
  </r>
  <r>
    <x v="0"/>
    <x v="0"/>
    <x v="125"/>
    <x v="5"/>
    <d v="2021-04-05T14:57:42"/>
    <s v="4/5/2021 18:07:00"/>
    <n v="431"/>
    <n v="2666"/>
    <s v="EQP-LAWPACK1"/>
    <n v="217"/>
    <x v="4"/>
    <x v="4"/>
  </r>
  <r>
    <x v="0"/>
    <x v="0"/>
    <x v="126"/>
    <x v="6"/>
    <d v="2021-04-05T18:07:00"/>
    <s v="4/6/2021 07:04:49"/>
    <n v="1083"/>
    <n v="2661"/>
    <s v="EQP-LAWPACK1"/>
    <n v="217"/>
    <x v="4"/>
    <x v="4"/>
  </r>
  <r>
    <x v="0"/>
    <x v="0"/>
    <x v="126"/>
    <x v="10"/>
    <d v="2021-04-06T07:04:51"/>
    <s v="4/6/2021 09:45:26"/>
    <n v="555"/>
    <n v="2946"/>
    <s v="EQP-LAWPACK1"/>
    <n v="217"/>
    <x v="4"/>
    <x v="4"/>
  </r>
  <r>
    <x v="0"/>
    <x v="0"/>
    <x v="126"/>
    <x v="19"/>
    <d v="2021-04-06T09:45:27"/>
    <s v="4/6/2021 12:30:21"/>
    <n v="507"/>
    <n v="2941"/>
    <s v="EQP-LAWPACK1"/>
    <n v="217"/>
    <x v="4"/>
    <x v="4"/>
  </r>
  <r>
    <x v="0"/>
    <x v="0"/>
    <x v="126"/>
    <x v="17"/>
    <d v="2021-04-06T12:30:22"/>
    <s v="4/6/2021 14:51:59"/>
    <n v="510"/>
    <n v="2670"/>
    <s v="EQP-LAWPACK1"/>
    <n v="217"/>
    <x v="4"/>
    <x v="4"/>
  </r>
  <r>
    <x v="0"/>
    <x v="0"/>
    <x v="126"/>
    <x v="2"/>
    <d v="2021-04-06T14:51:59"/>
    <s v="4/6/2021 18:14:48"/>
    <n v="780"/>
    <n v="7910"/>
    <s v="EQP-LAWPACK1"/>
    <n v="349"/>
    <x v="2"/>
    <x v="2"/>
  </r>
  <r>
    <x v="0"/>
    <x v="0"/>
    <x v="126"/>
    <x v="32"/>
    <d v="2021-04-06T18:14:48"/>
    <s v="4/6/2021 19:27:10"/>
    <n v="331"/>
    <n v="7940"/>
    <s v="EQP-LAWPACK1"/>
    <n v="188"/>
    <x v="11"/>
    <x v="11"/>
  </r>
  <r>
    <x v="0"/>
    <x v="0"/>
    <x v="127"/>
    <x v="37"/>
    <d v="2021-04-06T19:27:10"/>
    <s v="4/7/2021 15:58:22"/>
    <n v="1"/>
    <n v="7991"/>
    <s v="EQP-LAWPACK1"/>
    <n v="349"/>
    <x v="2"/>
    <x v="2"/>
  </r>
  <r>
    <x v="0"/>
    <x v="0"/>
    <x v="127"/>
    <x v="6"/>
    <d v="2021-04-07T15:58:27"/>
    <s v="4/7/2021 21:07:16"/>
    <n v="998"/>
    <n v="2661"/>
    <s v="EQP-LAWPACK1"/>
    <n v="217"/>
    <x v="4"/>
    <x v="4"/>
  </r>
  <r>
    <x v="0"/>
    <x v="0"/>
    <x v="128"/>
    <x v="17"/>
    <d v="2021-04-07T21:07:17"/>
    <s v="4/8/2021 07:01:19"/>
    <n v="495"/>
    <n v="2670"/>
    <s v="EQP-LAWPACK1"/>
    <n v="217"/>
    <x v="4"/>
    <x v="4"/>
  </r>
  <r>
    <x v="0"/>
    <x v="0"/>
    <x v="128"/>
    <x v="6"/>
    <d v="2021-04-08T07:01:23"/>
    <s v="4/8/2021 07:03:02"/>
    <n v="0"/>
    <n v="2661"/>
    <s v="EQP-LAWPACK1"/>
    <n v="217"/>
    <x v="4"/>
    <x v="4"/>
  </r>
  <r>
    <x v="0"/>
    <x v="0"/>
    <x v="128"/>
    <x v="6"/>
    <d v="2021-04-08T07:03:02"/>
    <s v="4/8/2021 10:57:29"/>
    <n v="751"/>
    <n v="2661"/>
    <s v="EQP-LAWPACK1"/>
    <n v="217"/>
    <x v="4"/>
    <x v="4"/>
  </r>
  <r>
    <x v="0"/>
    <x v="0"/>
    <x v="128"/>
    <x v="5"/>
    <d v="2021-04-08T10:57:30"/>
    <s v="4/8/2021 12:17:00"/>
    <n v="58"/>
    <n v="2666"/>
    <s v="EQP-LAWPACK1"/>
    <n v="217"/>
    <x v="4"/>
    <x v="4"/>
  </r>
  <r>
    <x v="0"/>
    <x v="0"/>
    <x v="128"/>
    <x v="6"/>
    <d v="2021-04-08T12:17:00"/>
    <s v="4/8/2021 13:49:01"/>
    <n v="310"/>
    <n v="2661"/>
    <s v="EQP-LAWPACK1"/>
    <n v="217"/>
    <x v="4"/>
    <x v="4"/>
  </r>
  <r>
    <x v="0"/>
    <x v="0"/>
    <x v="128"/>
    <x v="5"/>
    <d v="2021-04-08T13:49:02"/>
    <s v="4/8/2021 17:17:11"/>
    <n v="607"/>
    <n v="2666"/>
    <s v="EQP-LAWPACK1"/>
    <n v="217"/>
    <x v="4"/>
    <x v="4"/>
  </r>
  <r>
    <x v="0"/>
    <x v="0"/>
    <x v="129"/>
    <x v="7"/>
    <d v="2021-04-09T04:21:38"/>
    <s v="4/9/2021 06:59:17"/>
    <n v="0"/>
    <n v="88888"/>
    <s v="EQP-LAWPACK1"/>
    <s v=""/>
    <x v="5"/>
    <x v="5"/>
  </r>
  <r>
    <x v="0"/>
    <x v="0"/>
    <x v="130"/>
    <x v="6"/>
    <d v="2021-04-12T06:57:03"/>
    <s v="4/12/2021 10:55:06"/>
    <n v="836"/>
    <n v="2661"/>
    <s v="EQP-LAWPACK1"/>
    <n v="217"/>
    <x v="4"/>
    <x v="4"/>
  </r>
  <r>
    <x v="0"/>
    <x v="0"/>
    <x v="130"/>
    <x v="17"/>
    <d v="2021-04-12T10:55:07"/>
    <s v="4/12/2021 10:55:33"/>
    <n v="0"/>
    <n v="2670"/>
    <s v="EQP-LAWPACK1"/>
    <n v="217"/>
    <x v="4"/>
    <x v="4"/>
  </r>
  <r>
    <x v="0"/>
    <x v="0"/>
    <x v="130"/>
    <x v="17"/>
    <d v="2021-04-12T10:55:34"/>
    <s v="4/12/2021 13:08:15"/>
    <n v="419"/>
    <n v="2670"/>
    <s v="EQP-LAWPACK1"/>
    <n v="217"/>
    <x v="4"/>
    <x v="4"/>
  </r>
  <r>
    <x v="0"/>
    <x v="0"/>
    <x v="130"/>
    <x v="29"/>
    <d v="2021-04-12T13:08:15"/>
    <s v="4/12/2021 15:41:42"/>
    <n v="898"/>
    <n v="24670"/>
    <s v="EQP-LAWPACK1"/>
    <n v="364"/>
    <x v="1"/>
    <x v="1"/>
  </r>
  <r>
    <x v="0"/>
    <x v="0"/>
    <x v="130"/>
    <x v="28"/>
    <d v="2021-04-12T15:41:42"/>
    <s v="4/12/2021 16:00:28"/>
    <n v="1"/>
    <n v="24661"/>
    <s v="EQP-LAWPACK1"/>
    <n v="364"/>
    <x v="1"/>
    <x v="1"/>
  </r>
  <r>
    <x v="0"/>
    <x v="0"/>
    <x v="130"/>
    <x v="28"/>
    <d v="2021-04-12T16:00:28"/>
    <s v="4/12/2021 17:51:49"/>
    <n v="685"/>
    <n v="24661"/>
    <s v="EQP-LAWPACK1"/>
    <n v="364"/>
    <x v="1"/>
    <x v="1"/>
  </r>
  <r>
    <x v="0"/>
    <x v="0"/>
    <x v="130"/>
    <x v="15"/>
    <d v="2021-04-12T17:51:50"/>
    <s v="4/12/2021 19:23:27"/>
    <n v="415"/>
    <n v="6661"/>
    <s v="EQP-LAWPACK1"/>
    <n v="352"/>
    <x v="6"/>
    <x v="6"/>
  </r>
  <r>
    <x v="0"/>
    <x v="0"/>
    <x v="130"/>
    <x v="21"/>
    <d v="2021-04-12T19:23:28"/>
    <s v="4/12/2021 20:43:13"/>
    <n v="396"/>
    <n v="6666"/>
    <s v="EQP-LAWPACK1"/>
    <n v="352"/>
    <x v="6"/>
    <x v="6"/>
  </r>
  <r>
    <x v="0"/>
    <x v="0"/>
    <x v="131"/>
    <x v="13"/>
    <d v="2021-04-12T20:43:14"/>
    <s v="4/13/2021 07:00:36"/>
    <n v="491"/>
    <n v="6670"/>
    <s v="EQP-LAWPACK1"/>
    <n v="352"/>
    <x v="6"/>
    <x v="6"/>
  </r>
  <r>
    <x v="0"/>
    <x v="0"/>
    <x v="131"/>
    <x v="3"/>
    <d v="2021-04-13T07:00:37"/>
    <s v="4/13/2021 10:46:45"/>
    <n v="966"/>
    <n v="27805"/>
    <s v="EQP-LAWPACK1"/>
    <n v="260"/>
    <x v="3"/>
    <x v="3"/>
  </r>
  <r>
    <x v="0"/>
    <x v="0"/>
    <x v="131"/>
    <x v="4"/>
    <d v="2021-04-13T10:46:46"/>
    <s v="4/13/2021 14:42:57"/>
    <n v="1044"/>
    <n v="27405"/>
    <s v="EQP-LAWPACK1"/>
    <n v="260"/>
    <x v="3"/>
    <x v="3"/>
  </r>
  <r>
    <x v="0"/>
    <x v="0"/>
    <x v="131"/>
    <x v="14"/>
    <d v="2021-04-13T14:42:57"/>
    <s v="4/13/2021 16:45:49"/>
    <n v="435"/>
    <n v="24961"/>
    <s v="EQP-LAWPACK1"/>
    <n v="364"/>
    <x v="1"/>
    <x v="1"/>
  </r>
  <r>
    <x v="0"/>
    <x v="0"/>
    <x v="131"/>
    <x v="1"/>
    <d v="2021-04-13T16:45:49"/>
    <s v="4/13/2021 18:17:39"/>
    <n v="448"/>
    <n v="24970"/>
    <s v="EQP-LAWPACK1"/>
    <n v="364"/>
    <x v="1"/>
    <x v="1"/>
  </r>
  <r>
    <x v="0"/>
    <x v="0"/>
    <x v="131"/>
    <x v="2"/>
    <d v="2021-04-13T18:17:40"/>
    <s v="4/13/2021 19:53:09"/>
    <n v="405"/>
    <n v="7910"/>
    <s v="EQP-LAWPACK1"/>
    <n v="349"/>
    <x v="2"/>
    <x v="2"/>
  </r>
  <r>
    <x v="0"/>
    <x v="0"/>
    <x v="132"/>
    <x v="30"/>
    <d v="2021-04-13T19:53:10"/>
    <s v="4/14/2021 07:05:27"/>
    <n v="975"/>
    <n v="7941"/>
    <s v="EQP-LAWPACK1"/>
    <n v="349"/>
    <x v="2"/>
    <x v="2"/>
  </r>
  <r>
    <x v="0"/>
    <x v="0"/>
    <x v="132"/>
    <x v="9"/>
    <d v="2021-04-14T07:05:29"/>
    <s v="4/14/2021 09:57:58"/>
    <n v="538"/>
    <n v="2991"/>
    <s v="EQP-LAWPACK1"/>
    <n v="217"/>
    <x v="4"/>
    <x v="4"/>
  </r>
  <r>
    <x v="0"/>
    <x v="0"/>
    <x v="132"/>
    <x v="19"/>
    <d v="2021-04-14T09:57:59"/>
    <s v="4/14/2021 11:58:10"/>
    <n v="380"/>
    <n v="2941"/>
    <s v="EQP-LAWPACK1"/>
    <n v="217"/>
    <x v="4"/>
    <x v="4"/>
  </r>
  <r>
    <x v="0"/>
    <x v="0"/>
    <x v="132"/>
    <x v="6"/>
    <d v="2021-04-14T11:58:11"/>
    <s v="4/14/2021 19:26:22"/>
    <n v="1683"/>
    <n v="2661"/>
    <s v="EQP-LAWPACK1"/>
    <n v="217"/>
    <x v="4"/>
    <x v="4"/>
  </r>
  <r>
    <x v="0"/>
    <x v="0"/>
    <x v="133"/>
    <x v="22"/>
    <d v="2021-04-14T19:26:25"/>
    <s v="4/15/2021 07:06:28"/>
    <n v="569"/>
    <n v="2940"/>
    <s v="EQP-LAWPACK1"/>
    <n v="217"/>
    <x v="4"/>
    <x v="4"/>
  </r>
  <r>
    <x v="0"/>
    <x v="0"/>
    <x v="134"/>
    <x v="8"/>
    <d v="2021-04-16T07:01:27"/>
    <s v="4/16/2021 07:04:21"/>
    <n v="0"/>
    <n v="99999"/>
    <s v="EQP-LAWPACK1"/>
    <s v=""/>
    <x v="5"/>
    <x v="5"/>
  </r>
  <r>
    <x v="0"/>
    <x v="0"/>
    <x v="135"/>
    <x v="8"/>
    <d v="2021-04-16T23:14:40"/>
    <s v="4/19/2021 07:01:57"/>
    <n v="0"/>
    <n v="99999"/>
    <s v="EQP-LAWPACK1"/>
    <s v=""/>
    <x v="5"/>
    <x v="5"/>
  </r>
  <r>
    <x v="0"/>
    <x v="0"/>
    <x v="135"/>
    <x v="17"/>
    <d v="2021-04-19T14:52:11"/>
    <s v="4/19/2021 18:59:13"/>
    <n v="837"/>
    <n v="2670"/>
    <s v="EQP-LAWPACK1"/>
    <n v="217"/>
    <x v="4"/>
    <x v="4"/>
  </r>
  <r>
    <x v="0"/>
    <x v="0"/>
    <x v="135"/>
    <x v="28"/>
    <d v="2021-04-19T18:59:13"/>
    <s v="4/19/2021 18:59:34"/>
    <n v="0"/>
    <n v="24661"/>
    <s v="EQP-LAWPACK1"/>
    <n v="364"/>
    <x v="1"/>
    <x v="1"/>
  </r>
  <r>
    <x v="0"/>
    <x v="0"/>
    <x v="136"/>
    <x v="28"/>
    <d v="2021-04-19T18:59:34"/>
    <s v="4/20/2021 07:00:57"/>
    <n v="1072"/>
    <n v="24661"/>
    <s v="EQP-LAWPACK1"/>
    <n v="364"/>
    <x v="1"/>
    <x v="1"/>
  </r>
  <r>
    <x v="0"/>
    <x v="0"/>
    <x v="136"/>
    <x v="4"/>
    <d v="2021-04-20T07:00:59"/>
    <s v="4/20/2021 12:45:35"/>
    <n v="1514"/>
    <n v="27405"/>
    <s v="EQP-LAWPACK1"/>
    <n v="260"/>
    <x v="3"/>
    <x v="3"/>
  </r>
  <r>
    <x v="0"/>
    <x v="0"/>
    <x v="136"/>
    <x v="9"/>
    <d v="2021-04-20T12:45:36"/>
    <s v="4/20/2021 12:46:16"/>
    <n v="1"/>
    <n v="2991"/>
    <s v="EQP-LAWPACK1"/>
    <n v="217"/>
    <x v="4"/>
    <x v="4"/>
  </r>
  <r>
    <x v="0"/>
    <x v="0"/>
    <x v="136"/>
    <x v="4"/>
    <d v="2021-04-20T12:46:16"/>
    <s v="4/20/2021 12:48:35"/>
    <n v="1"/>
    <n v="27405"/>
    <s v="EQP-LAWPACK1"/>
    <n v="260"/>
    <x v="3"/>
    <x v="3"/>
  </r>
  <r>
    <x v="0"/>
    <x v="0"/>
    <x v="136"/>
    <x v="9"/>
    <d v="2021-04-20T12:48:36"/>
    <s v="4/20/2021 14:48:23"/>
    <n v="303"/>
    <n v="2991"/>
    <s v="EQP-LAWPACK1"/>
    <n v="217"/>
    <x v="4"/>
    <x v="4"/>
  </r>
  <r>
    <x v="0"/>
    <x v="0"/>
    <x v="136"/>
    <x v="19"/>
    <d v="2021-04-20T14:48:24"/>
    <s v="4/20/2021 16:07:23"/>
    <n v="165"/>
    <n v="2941"/>
    <s v="EQP-LAWPACK1"/>
    <n v="217"/>
    <x v="4"/>
    <x v="4"/>
  </r>
  <r>
    <x v="0"/>
    <x v="0"/>
    <x v="136"/>
    <x v="19"/>
    <d v="2021-04-20T16:07:24"/>
    <s v="4/20/2021 18:43:39"/>
    <n v="150"/>
    <n v="2941"/>
    <s v="EQP-LAWPACK1"/>
    <n v="217"/>
    <x v="4"/>
    <x v="4"/>
  </r>
  <r>
    <x v="0"/>
    <x v="0"/>
    <x v="136"/>
    <x v="41"/>
    <d v="2021-04-20T18:43:40"/>
    <s v="4/20/2021 19:21:23"/>
    <n v="1"/>
    <n v="96905"/>
    <s v="EQP-LAWPACK1"/>
    <n v="347"/>
    <x v="0"/>
    <x v="0"/>
  </r>
  <r>
    <x v="0"/>
    <x v="0"/>
    <x v="136"/>
    <x v="41"/>
    <d v="2021-04-20T19:21:24"/>
    <s v="4/20/2021 20:34:40"/>
    <n v="169"/>
    <n v="96905"/>
    <s v="EQP-LAWPACK1"/>
    <n v="347"/>
    <x v="0"/>
    <x v="0"/>
  </r>
  <r>
    <x v="0"/>
    <x v="0"/>
    <x v="136"/>
    <x v="8"/>
    <d v="2021-04-20T20:34:40"/>
    <s v="4/20/2021 20:34:57"/>
    <n v="0"/>
    <n v="99999"/>
    <s v="EQP-LAWPACK1"/>
    <s v=""/>
    <x v="5"/>
    <x v="5"/>
  </r>
  <r>
    <x v="0"/>
    <x v="0"/>
    <x v="136"/>
    <x v="41"/>
    <d v="2021-04-20T20:34:57"/>
    <s v="4/20/2021 21:46:54"/>
    <n v="394"/>
    <n v="96905"/>
    <s v="EQP-LAWPACK1"/>
    <n v="347"/>
    <x v="0"/>
    <x v="0"/>
  </r>
  <r>
    <x v="0"/>
    <x v="0"/>
    <x v="137"/>
    <x v="0"/>
    <d v="2021-04-20T21:46:55"/>
    <s v="4/21/2021 06:55:11"/>
    <n v="530"/>
    <n v="96605"/>
    <s v="EQP-LAWPACK1"/>
    <n v="347"/>
    <x v="0"/>
    <x v="0"/>
  </r>
  <r>
    <x v="0"/>
    <x v="0"/>
    <x v="137"/>
    <x v="8"/>
    <d v="2021-04-21T06:55:12"/>
    <s v="4/21/2021 07:02:38"/>
    <n v="0"/>
    <n v="99999"/>
    <s v="EQP-LAWPACK1"/>
    <s v=""/>
    <x v="5"/>
    <x v="5"/>
  </r>
  <r>
    <x v="0"/>
    <x v="0"/>
    <x v="135"/>
    <x v="16"/>
    <d v="2021-04-19T07:01:59"/>
    <s v="4/19/2021 09:22:12"/>
    <n v="456"/>
    <n v="2675"/>
    <s v="EQP-LAWPACK1"/>
    <n v="217"/>
    <x v="4"/>
    <x v="4"/>
  </r>
  <r>
    <x v="0"/>
    <x v="0"/>
    <x v="135"/>
    <x v="6"/>
    <d v="2021-04-19T09:22:13"/>
    <s v="4/19/2021 14:52:10"/>
    <n v="1281"/>
    <n v="2661"/>
    <s v="EQP-LAWPACK1"/>
    <n v="217"/>
    <x v="4"/>
    <x v="4"/>
  </r>
  <r>
    <x v="0"/>
    <x v="0"/>
    <x v="137"/>
    <x v="16"/>
    <d v="2021-04-21T07:02:38"/>
    <s v="4/21/2021 09:13:35"/>
    <n v="475"/>
    <n v="2675"/>
    <s v="EQP-LAWPACK1"/>
    <n v="217"/>
    <x v="4"/>
    <x v="4"/>
  </r>
  <r>
    <x v="0"/>
    <x v="0"/>
    <x v="137"/>
    <x v="6"/>
    <d v="2021-04-21T09:13:44"/>
    <s v="4/21/2021 09:26:42"/>
    <n v="25"/>
    <n v="2661"/>
    <s v="EQP-LAWPACK1"/>
    <n v="217"/>
    <x v="4"/>
    <x v="4"/>
  </r>
  <r>
    <x v="0"/>
    <x v="0"/>
    <x v="137"/>
    <x v="6"/>
    <d v="2021-04-21T09:26:42"/>
    <s v="4/21/2021 17:31:41"/>
    <n v="1808"/>
    <n v="2661"/>
    <s v="EQP-LAWPACK1"/>
    <n v="217"/>
    <x v="4"/>
    <x v="4"/>
  </r>
  <r>
    <x v="0"/>
    <x v="0"/>
    <x v="138"/>
    <x v="17"/>
    <d v="2021-04-21T17:31:44"/>
    <s v="4/22/2021 04:19:01"/>
    <n v="902"/>
    <n v="2670"/>
    <s v="EQP-LAWPACK1"/>
    <n v="217"/>
    <x v="4"/>
    <x v="4"/>
  </r>
  <r>
    <x v="0"/>
    <x v="0"/>
    <x v="138"/>
    <x v="8"/>
    <d v="2021-04-22T04:19:04"/>
    <s v="4/22/2021 07:05:00"/>
    <n v="0"/>
    <n v="99999"/>
    <s v="EQP-LAWPACK1"/>
    <s v=""/>
    <x v="5"/>
    <x v="5"/>
  </r>
  <r>
    <x v="0"/>
    <x v="0"/>
    <x v="138"/>
    <x v="0"/>
    <d v="2021-04-22T07:05:01"/>
    <s v="4/22/2021 13:43:40"/>
    <n v="1590"/>
    <n v="96605"/>
    <s v="EQP-LAWPACK1"/>
    <n v="347"/>
    <x v="0"/>
    <x v="0"/>
  </r>
  <r>
    <x v="0"/>
    <x v="0"/>
    <x v="138"/>
    <x v="29"/>
    <d v="2021-04-22T13:43:42"/>
    <s v="4/22/2021 16:53:04"/>
    <n v="875"/>
    <n v="24670"/>
    <s v="EQP-LAWPACK1"/>
    <n v="364"/>
    <x v="1"/>
    <x v="1"/>
  </r>
  <r>
    <x v="0"/>
    <x v="0"/>
    <x v="139"/>
    <x v="8"/>
    <d v="2021-04-23T07:15:27"/>
    <s v="4/23/2021 07:16:18"/>
    <n v="2"/>
    <n v="99999"/>
    <s v="EQP-LAWPACK1"/>
    <s v=""/>
    <x v="5"/>
    <x v="5"/>
  </r>
  <r>
    <x v="0"/>
    <x v="0"/>
    <x v="140"/>
    <x v="8"/>
    <d v="2021-04-27T04:22:03"/>
    <s v="4/27/2021 07:03:07"/>
    <n v="0"/>
    <n v="99999"/>
    <s v="EQP-LAWPACK1"/>
    <s v=""/>
    <x v="5"/>
    <x v="5"/>
  </r>
  <r>
    <x v="0"/>
    <x v="0"/>
    <x v="140"/>
    <x v="3"/>
    <d v="2021-04-27T07:03:08"/>
    <s v="4/27/2021 09:00:59"/>
    <n v="453"/>
    <n v="27805"/>
    <s v="EQP-LAWPACK1"/>
    <n v="260"/>
    <x v="3"/>
    <x v="3"/>
  </r>
  <r>
    <x v="0"/>
    <x v="0"/>
    <x v="140"/>
    <x v="4"/>
    <d v="2021-04-27T09:01:00"/>
    <s v="4/27/2021 13:02:40"/>
    <n v="1062"/>
    <n v="27405"/>
    <s v="EQP-LAWPACK1"/>
    <n v="260"/>
    <x v="3"/>
    <x v="3"/>
  </r>
  <r>
    <x v="0"/>
    <x v="0"/>
    <x v="140"/>
    <x v="9"/>
    <d v="2021-04-27T13:02:41"/>
    <s v="4/27/2021 16:03:58"/>
    <n v="522"/>
    <n v="2991"/>
    <s v="EQP-LAWPACK1"/>
    <n v="217"/>
    <x v="4"/>
    <x v="4"/>
  </r>
  <r>
    <x v="0"/>
    <x v="0"/>
    <x v="140"/>
    <x v="19"/>
    <d v="2021-04-27T16:03:59"/>
    <s v="4/27/2021 16:08:02"/>
    <n v="1"/>
    <n v="2941"/>
    <s v="EQP-LAWPACK1"/>
    <n v="217"/>
    <x v="4"/>
    <x v="4"/>
  </r>
  <r>
    <x v="0"/>
    <x v="0"/>
    <x v="140"/>
    <x v="9"/>
    <d v="2021-04-27T16:08:03"/>
    <s v="4/27/2021 17:01:33"/>
    <n v="181"/>
    <n v="2991"/>
    <s v="EQP-LAWPACK1"/>
    <n v="217"/>
    <x v="4"/>
    <x v="4"/>
  </r>
  <r>
    <x v="0"/>
    <x v="0"/>
    <x v="140"/>
    <x v="19"/>
    <d v="2021-04-27T17:01:33"/>
    <s v="4/27/2021 20:20:18"/>
    <n v="661"/>
    <n v="2941"/>
    <s v="EQP-LAWPACK1"/>
    <n v="217"/>
    <x v="4"/>
    <x v="4"/>
  </r>
  <r>
    <x v="0"/>
    <x v="0"/>
    <x v="141"/>
    <x v="6"/>
    <d v="2021-04-27T20:20:19"/>
    <s v="4/28/2021 06:05:51"/>
    <n v="684"/>
    <n v="2661"/>
    <s v="EQP-LAWPACK1"/>
    <n v="217"/>
    <x v="4"/>
    <x v="4"/>
  </r>
  <r>
    <x v="0"/>
    <x v="0"/>
    <x v="141"/>
    <x v="8"/>
    <d v="2021-04-28T06:05:52"/>
    <s v="4/28/2021 07:01:12"/>
    <n v="0"/>
    <n v="99999"/>
    <s v="EQP-LAWPACK1"/>
    <s v=""/>
    <x v="5"/>
    <x v="5"/>
  </r>
  <r>
    <x v="0"/>
    <x v="0"/>
    <x v="141"/>
    <x v="6"/>
    <d v="2021-04-28T07:01:12"/>
    <s v="4/28/2021 16:53:57"/>
    <n v="2162"/>
    <n v="2661"/>
    <s v="EQP-LAWPACK1"/>
    <n v="217"/>
    <x v="4"/>
    <x v="4"/>
  </r>
  <r>
    <x v="0"/>
    <x v="0"/>
    <x v="142"/>
    <x v="7"/>
    <d v="2021-04-30T10:30:38"/>
    <s v="4/30/2021 10:38:22"/>
    <n v="0"/>
    <n v="88888"/>
    <s v="EQP-LAWPACK1"/>
    <s v=""/>
    <x v="5"/>
    <x v="5"/>
  </r>
  <r>
    <x v="0"/>
    <x v="0"/>
    <x v="142"/>
    <x v="7"/>
    <d v="2021-04-30T10:39:40"/>
    <s v="4/30/2021 10:40:53"/>
    <n v="0"/>
    <n v="88888"/>
    <s v="EQP-LAWPACK1"/>
    <s v=""/>
    <x v="5"/>
    <x v="5"/>
  </r>
  <r>
    <x v="0"/>
    <x v="0"/>
    <x v="143"/>
    <x v="8"/>
    <d v="2021-05-03T04:10:18"/>
    <s v="5/3/2021 07:01:52"/>
    <n v="0"/>
    <n v="99999"/>
    <s v="EQP-LAWPACK1"/>
    <s v=""/>
    <x v="5"/>
    <x v="5"/>
  </r>
  <r>
    <x v="0"/>
    <x v="0"/>
    <x v="143"/>
    <x v="34"/>
    <d v="2021-05-03T07:01:53"/>
    <s v="5/3/2021 08:57:09"/>
    <n v="247"/>
    <n v="24869"/>
    <s v="EQP-LAWPACK1"/>
    <n v="333"/>
    <x v="12"/>
    <x v="12"/>
  </r>
  <r>
    <x v="0"/>
    <x v="0"/>
    <x v="143"/>
    <x v="7"/>
    <d v="2021-05-03T08:57:09"/>
    <s v="5/3/2021 09:02:15"/>
    <n v="0"/>
    <n v="88888"/>
    <s v="EQP-LAWPACK1"/>
    <s v=""/>
    <x v="5"/>
    <x v="5"/>
  </r>
  <r>
    <x v="0"/>
    <x v="0"/>
    <x v="143"/>
    <x v="34"/>
    <d v="2021-05-03T09:02:15"/>
    <s v="5/3/2021 15:28:11"/>
    <n v="2330"/>
    <n v="24869"/>
    <s v="EQP-LAWPACK1"/>
    <n v="333"/>
    <x v="12"/>
    <x v="12"/>
  </r>
  <r>
    <x v="0"/>
    <x v="0"/>
    <x v="143"/>
    <x v="28"/>
    <d v="2021-05-03T15:28:12"/>
    <s v="5/3/2021 19:17:03"/>
    <n v="1073"/>
    <n v="24661"/>
    <s v="EQP-LAWPACK1"/>
    <n v="364"/>
    <x v="1"/>
    <x v="1"/>
  </r>
  <r>
    <x v="0"/>
    <x v="0"/>
    <x v="144"/>
    <x v="29"/>
    <d v="2021-05-03T19:17:04"/>
    <s v="5/4/2021 04:12:44"/>
    <n v="1299"/>
    <n v="24670"/>
    <s v="EQP-LAWPACK1"/>
    <n v="364"/>
    <x v="1"/>
    <x v="1"/>
  </r>
  <r>
    <x v="0"/>
    <x v="0"/>
    <x v="144"/>
    <x v="8"/>
    <d v="2021-05-04T04:12:45"/>
    <s v="5/4/2021 07:03:27"/>
    <n v="0"/>
    <n v="99999"/>
    <s v="EQP-LAWPACK1"/>
    <s v=""/>
    <x v="5"/>
    <x v="5"/>
  </r>
  <r>
    <x v="0"/>
    <x v="0"/>
    <x v="144"/>
    <x v="5"/>
    <d v="2021-05-04T07:03:28"/>
    <s v="5/4/2021 10:16:14"/>
    <n v="689"/>
    <n v="2666"/>
    <s v="EQP-LAWPACK1"/>
    <n v="217"/>
    <x v="4"/>
    <x v="4"/>
  </r>
  <r>
    <x v="0"/>
    <x v="0"/>
    <x v="144"/>
    <x v="6"/>
    <d v="2021-05-04T10:16:15"/>
    <s v="5/4/2021 14:52:57"/>
    <n v="1033"/>
    <n v="2661"/>
    <s v="EQP-LAWPACK1"/>
    <n v="217"/>
    <x v="4"/>
    <x v="4"/>
  </r>
  <r>
    <x v="0"/>
    <x v="0"/>
    <x v="144"/>
    <x v="19"/>
    <d v="2021-05-04T14:52:57"/>
    <s v="5/4/2021 17:38:19"/>
    <n v="573"/>
    <n v="2941"/>
    <s v="EQP-LAWPACK1"/>
    <n v="217"/>
    <x v="4"/>
    <x v="4"/>
  </r>
  <r>
    <x v="0"/>
    <x v="0"/>
    <x v="145"/>
    <x v="19"/>
    <d v="2021-05-04T17:38:19"/>
    <s v="5/5/2021 04:15:01"/>
    <n v="950"/>
    <n v="2941"/>
    <s v="EQP-LAWPACK1"/>
    <n v="217"/>
    <x v="4"/>
    <x v="4"/>
  </r>
  <r>
    <x v="0"/>
    <x v="0"/>
    <x v="145"/>
    <x v="8"/>
    <d v="2021-05-05T04:15:02"/>
    <s v="5/5/2021 07:00:38"/>
    <n v="0"/>
    <n v="99999"/>
    <s v="EQP-LAWPACK1"/>
    <s v=""/>
    <x v="5"/>
    <x v="5"/>
  </r>
  <r>
    <x v="0"/>
    <x v="0"/>
    <x v="146"/>
    <x v="8"/>
    <d v="2021-05-06T04:40:26"/>
    <s v="5/6/2021 06:50:45"/>
    <n v="0"/>
    <n v="99999"/>
    <s v="EQP-LAWPACK1"/>
    <s v=""/>
    <x v="5"/>
    <x v="5"/>
  </r>
  <r>
    <x v="0"/>
    <x v="0"/>
    <x v="147"/>
    <x v="8"/>
    <d v="2021-05-07T06:53:38"/>
    <s v="5/7/2021 06:55:03"/>
    <n v="0"/>
    <n v="99999"/>
    <s v="EQP-LAWPACK1"/>
    <s v=""/>
    <x v="5"/>
    <x v="5"/>
  </r>
  <r>
    <x v="0"/>
    <x v="0"/>
    <x v="148"/>
    <x v="14"/>
    <d v="2021-05-10T07:07:36"/>
    <s v="5/10/2021 07:45:27"/>
    <n v="44"/>
    <n v="24961"/>
    <s v="EQP-LAWPACK1"/>
    <n v="364"/>
    <x v="1"/>
    <x v="1"/>
  </r>
  <r>
    <x v="0"/>
    <x v="0"/>
    <x v="148"/>
    <x v="7"/>
    <d v="2021-05-10T07:45:28"/>
    <s v="5/10/2021 07:47:51"/>
    <n v="0"/>
    <n v="88888"/>
    <s v="EQP-LAWPACK1"/>
    <s v=""/>
    <x v="5"/>
    <x v="5"/>
  </r>
  <r>
    <x v="0"/>
    <x v="0"/>
    <x v="148"/>
    <x v="14"/>
    <d v="2021-05-10T07:47:52"/>
    <s v="5/10/2021 08:34:41"/>
    <n v="270"/>
    <n v="24961"/>
    <s v="EQP-LAWPACK1"/>
    <n v="364"/>
    <x v="1"/>
    <x v="1"/>
  </r>
  <r>
    <x v="0"/>
    <x v="0"/>
    <x v="148"/>
    <x v="28"/>
    <d v="2021-05-10T08:34:41"/>
    <s v="5/10/2021 14:47:17"/>
    <n v="2254"/>
    <n v="24661"/>
    <s v="EQP-LAWPACK1"/>
    <n v="364"/>
    <x v="1"/>
    <x v="1"/>
  </r>
  <r>
    <x v="0"/>
    <x v="0"/>
    <x v="148"/>
    <x v="29"/>
    <d v="2021-05-10T14:47:17"/>
    <s v="5/10/2021 20:32:30"/>
    <n v="1917"/>
    <n v="24670"/>
    <s v="EQP-LAWPACK1"/>
    <n v="364"/>
    <x v="1"/>
    <x v="1"/>
  </r>
  <r>
    <x v="0"/>
    <x v="0"/>
    <x v="148"/>
    <x v="1"/>
    <d v="2021-05-10T20:32:32"/>
    <s v="5/10/2021 22:18:03"/>
    <n v="495"/>
    <n v="24970"/>
    <s v="EQP-LAWPACK1"/>
    <n v="364"/>
    <x v="1"/>
    <x v="1"/>
  </r>
  <r>
    <x v="0"/>
    <x v="0"/>
    <x v="149"/>
    <x v="30"/>
    <d v="2021-05-10T22:18:04"/>
    <s v="5/11/2021 06:57:54"/>
    <n v="221"/>
    <n v="7941"/>
    <s v="EQP-LAWPACK1"/>
    <n v="349"/>
    <x v="2"/>
    <x v="2"/>
  </r>
  <r>
    <x v="0"/>
    <x v="0"/>
    <x v="149"/>
    <x v="4"/>
    <d v="2021-05-11T06:57:56"/>
    <s v="5/11/2021 07:03:02"/>
    <n v="0"/>
    <n v="27405"/>
    <s v="EQP-LAWPACK1"/>
    <n v="260"/>
    <x v="3"/>
    <x v="3"/>
  </r>
  <r>
    <x v="0"/>
    <x v="0"/>
    <x v="149"/>
    <x v="4"/>
    <d v="2021-05-11T07:03:02"/>
    <s v="5/11/2021 11:39:41"/>
    <n v="1213"/>
    <n v="27405"/>
    <s v="EQP-LAWPACK1"/>
    <n v="260"/>
    <x v="3"/>
    <x v="3"/>
  </r>
  <r>
    <x v="0"/>
    <x v="0"/>
    <x v="149"/>
    <x v="9"/>
    <d v="2021-05-11T11:39:42"/>
    <s v="5/11/2021 14:14:37"/>
    <n v="397"/>
    <n v="2991"/>
    <s v="EQP-LAWPACK1"/>
    <n v="217"/>
    <x v="4"/>
    <x v="4"/>
  </r>
  <r>
    <x v="0"/>
    <x v="0"/>
    <x v="149"/>
    <x v="19"/>
    <d v="2021-05-11T14:14:37"/>
    <s v="5/11/2021 17:49:54"/>
    <n v="692"/>
    <n v="2941"/>
    <s v="EQP-LAWPACK1"/>
    <n v="217"/>
    <x v="4"/>
    <x v="4"/>
  </r>
  <r>
    <x v="0"/>
    <x v="0"/>
    <x v="150"/>
    <x v="8"/>
    <d v="2021-05-13T22:56:46"/>
    <s v="5/14/2021 07:00:07"/>
    <n v="0"/>
    <n v="99999"/>
    <s v="EQP-LAWPACK1"/>
    <s v=""/>
    <x v="5"/>
    <x v="5"/>
  </r>
  <r>
    <x v="0"/>
    <x v="0"/>
    <x v="151"/>
    <x v="13"/>
    <d v="2021-05-17T17:20:59"/>
    <s v="5/18/2021 07:03:18"/>
    <n v="1445"/>
    <n v="6670"/>
    <s v="EQP-LAWPACK1"/>
    <n v="352"/>
    <x v="6"/>
    <x v="6"/>
  </r>
  <r>
    <x v="0"/>
    <x v="0"/>
    <x v="151"/>
    <x v="16"/>
    <d v="2021-05-18T07:03:21"/>
    <s v="5/18/2021 10:12:41"/>
    <n v="695"/>
    <n v="2675"/>
    <s v="EQP-LAWPACK1"/>
    <n v="217"/>
    <x v="4"/>
    <x v="4"/>
  </r>
  <r>
    <x v="0"/>
    <x v="0"/>
    <x v="152"/>
    <x v="6"/>
    <d v="2021-05-18T10:12:41"/>
    <s v="5/19/2021 07:02:44"/>
    <n v="2536"/>
    <n v="2661"/>
    <s v="EQP-LAWPACK1"/>
    <n v="217"/>
    <x v="4"/>
    <x v="4"/>
  </r>
  <r>
    <x v="0"/>
    <x v="0"/>
    <x v="152"/>
    <x v="16"/>
    <d v="2021-05-19T07:02:47"/>
    <s v="5/19/2021 08:47:05"/>
    <n v="380"/>
    <n v="2675"/>
    <s v="EQP-LAWPACK1"/>
    <n v="217"/>
    <x v="4"/>
    <x v="4"/>
  </r>
  <r>
    <x v="0"/>
    <x v="0"/>
    <x v="152"/>
    <x v="17"/>
    <d v="2021-05-19T08:47:05"/>
    <s v="5/19/2021 13:56:02"/>
    <n v="1056"/>
    <n v="2670"/>
    <s v="EQP-LAWPACK1"/>
    <n v="217"/>
    <x v="4"/>
    <x v="4"/>
  </r>
  <r>
    <x v="0"/>
    <x v="0"/>
    <x v="152"/>
    <x v="29"/>
    <d v="2021-05-19T13:56:02"/>
    <s v="5/19/2021 16:02:37"/>
    <n v="662"/>
    <n v="24670"/>
    <s v="EQP-LAWPACK1"/>
    <n v="364"/>
    <x v="1"/>
    <x v="1"/>
  </r>
  <r>
    <x v="0"/>
    <x v="0"/>
    <x v="153"/>
    <x v="8"/>
    <d v="2021-05-17T04:12:20"/>
    <s v="5/17/2021 07:12:29"/>
    <n v="0"/>
    <n v="99999"/>
    <s v="EQP-LAWPACK1"/>
    <s v=""/>
    <x v="5"/>
    <x v="5"/>
  </r>
  <r>
    <x v="0"/>
    <x v="0"/>
    <x v="152"/>
    <x v="33"/>
    <d v="2021-05-19T16:02:38"/>
    <s v="5/19/2021 18:25:44"/>
    <n v="613"/>
    <n v="24675"/>
    <s v="EQP-LAWPACK1"/>
    <n v="364"/>
    <x v="1"/>
    <x v="1"/>
  </r>
  <r>
    <x v="0"/>
    <x v="0"/>
    <x v="152"/>
    <x v="40"/>
    <d v="2021-05-19T18:25:45"/>
    <s v="5/19/2021 20:26:15"/>
    <n v="451"/>
    <n v="24666"/>
    <s v="EQP-LAWPACK1"/>
    <n v="364"/>
    <x v="1"/>
    <x v="1"/>
  </r>
  <r>
    <x v="0"/>
    <x v="0"/>
    <x v="154"/>
    <x v="28"/>
    <d v="2021-05-19T20:26:16"/>
    <s v="5/20/2021 07:01:58"/>
    <n v="934"/>
    <n v="24661"/>
    <s v="EQP-LAWPACK1"/>
    <n v="364"/>
    <x v="1"/>
    <x v="1"/>
  </r>
  <r>
    <x v="0"/>
    <x v="0"/>
    <x v="153"/>
    <x v="34"/>
    <d v="2021-05-17T07:12:30"/>
    <s v="5/17/2021 13:53:02"/>
    <n v="2531"/>
    <n v="24869"/>
    <s v="EQP-LAWPACK1"/>
    <n v="333"/>
    <x v="12"/>
    <x v="12"/>
  </r>
  <r>
    <x v="0"/>
    <x v="0"/>
    <x v="155"/>
    <x v="5"/>
    <d v="2021-05-24T07:01:17"/>
    <s v="5/24/2021 08:47:45"/>
    <n v="337"/>
    <n v="2666"/>
    <s v="EQP-LAWPACK1"/>
    <n v="217"/>
    <x v="4"/>
    <x v="4"/>
  </r>
  <r>
    <x v="0"/>
    <x v="0"/>
    <x v="155"/>
    <x v="6"/>
    <d v="2021-05-24T08:47:45"/>
    <s v="5/24/2021 19:26:55"/>
    <n v="2344"/>
    <n v="2661"/>
    <s v="EQP-LAWPACK1"/>
    <n v="217"/>
    <x v="4"/>
    <x v="4"/>
  </r>
  <r>
    <x v="0"/>
    <x v="0"/>
    <x v="155"/>
    <x v="29"/>
    <d v="2021-05-24T19:26:57"/>
    <s v="5/24/2021 22:07:37"/>
    <n v="779"/>
    <n v="24670"/>
    <s v="EQP-LAWPACK1"/>
    <n v="364"/>
    <x v="1"/>
    <x v="1"/>
  </r>
  <r>
    <x v="0"/>
    <x v="0"/>
    <x v="153"/>
    <x v="6"/>
    <d v="2021-05-17T13:53:03"/>
    <s v="5/17/2021 17:20:58"/>
    <n v="734"/>
    <n v="2661"/>
    <s v="EQP-LAWPACK1"/>
    <n v="217"/>
    <x v="4"/>
    <x v="4"/>
  </r>
  <r>
    <x v="0"/>
    <x v="0"/>
    <x v="156"/>
    <x v="7"/>
    <d v="2021-05-24T22:07:37"/>
    <s v="5/25/2021 07:03:45"/>
    <n v="0"/>
    <n v="88888"/>
    <s v="EQP-LAWPACK1"/>
    <s v=""/>
    <x v="5"/>
    <x v="5"/>
  </r>
  <r>
    <x v="0"/>
    <x v="0"/>
    <x v="156"/>
    <x v="3"/>
    <d v="2021-05-25T07:03:46"/>
    <s v="5/25/2021 08:39:09"/>
    <n v="2"/>
    <n v="27805"/>
    <s v="EQP-LAWPACK1"/>
    <n v="260"/>
    <x v="3"/>
    <x v="3"/>
  </r>
  <r>
    <x v="0"/>
    <x v="0"/>
    <x v="156"/>
    <x v="7"/>
    <d v="2021-05-25T08:39:09"/>
    <s v="5/25/2021 09:34:21"/>
    <n v="0"/>
    <n v="88888"/>
    <s v="EQP-LAWPACK1"/>
    <s v=""/>
    <x v="5"/>
    <x v="5"/>
  </r>
  <r>
    <x v="0"/>
    <x v="0"/>
    <x v="156"/>
    <x v="3"/>
    <d v="2021-05-25T09:34:21"/>
    <s v="5/25/2021 12:02:16"/>
    <n v="521"/>
    <n v="27805"/>
    <s v="EQP-LAWPACK1"/>
    <n v="260"/>
    <x v="3"/>
    <x v="3"/>
  </r>
  <r>
    <x v="0"/>
    <x v="0"/>
    <x v="156"/>
    <x v="4"/>
    <d v="2021-05-25T12:02:17"/>
    <s v="5/25/2021 16:21:11"/>
    <n v="1081"/>
    <n v="27405"/>
    <s v="EQP-LAWPACK1"/>
    <n v="260"/>
    <x v="3"/>
    <x v="3"/>
  </r>
  <r>
    <x v="0"/>
    <x v="0"/>
    <x v="156"/>
    <x v="4"/>
    <d v="2021-05-25T16:21:12"/>
    <s v="5/25/2021 16:33:23"/>
    <n v="5"/>
    <n v="27405"/>
    <s v="EQP-LAWPACK1"/>
    <n v="260"/>
    <x v="3"/>
    <x v="3"/>
  </r>
  <r>
    <x v="0"/>
    <x v="0"/>
    <x v="156"/>
    <x v="8"/>
    <d v="2021-05-25T16:33:23"/>
    <s v="5/25/2021 16:33:47"/>
    <n v="0"/>
    <n v="99999"/>
    <s v="EQP-LAWPACK1"/>
    <s v=""/>
    <x v="5"/>
    <x v="5"/>
  </r>
  <r>
    <x v="0"/>
    <x v="0"/>
    <x v="156"/>
    <x v="10"/>
    <d v="2021-05-25T16:33:47"/>
    <s v="5/25/2021 19:48:27"/>
    <n v="524"/>
    <n v="2946"/>
    <s v="EQP-LAWPACK1"/>
    <n v="217"/>
    <x v="4"/>
    <x v="4"/>
  </r>
  <r>
    <x v="0"/>
    <x v="0"/>
    <x v="156"/>
    <x v="19"/>
    <d v="2021-05-25T19:48:28"/>
    <s v="5/25/2021 21:52:41"/>
    <n v="410"/>
    <n v="2941"/>
    <s v="EQP-LAWPACK1"/>
    <n v="217"/>
    <x v="4"/>
    <x v="4"/>
  </r>
  <r>
    <x v="0"/>
    <x v="0"/>
    <x v="156"/>
    <x v="22"/>
    <d v="2021-05-25T21:52:42"/>
    <s v="5/25/2021 22:52:09"/>
    <n v="203"/>
    <n v="2940"/>
    <s v="EQP-LAWPACK1"/>
    <n v="217"/>
    <x v="4"/>
    <x v="4"/>
  </r>
  <r>
    <x v="0"/>
    <x v="0"/>
    <x v="157"/>
    <x v="8"/>
    <d v="2021-05-25T22:52:09"/>
    <s v="5/26/2021 07:04:40"/>
    <n v="4"/>
    <n v="99999"/>
    <s v="EQP-LAWPACK1"/>
    <s v=""/>
    <x v="5"/>
    <x v="5"/>
  </r>
  <r>
    <x v="0"/>
    <x v="0"/>
    <x v="157"/>
    <x v="16"/>
    <d v="2021-05-26T07:04:41"/>
    <s v="5/26/2021 11:02:32"/>
    <n v="858"/>
    <n v="2675"/>
    <s v="EQP-LAWPACK1"/>
    <n v="217"/>
    <x v="4"/>
    <x v="4"/>
  </r>
  <r>
    <x v="0"/>
    <x v="0"/>
    <x v="157"/>
    <x v="5"/>
    <d v="2021-05-26T11:02:33"/>
    <s v="5/26/2021 12:32:43"/>
    <n v="300"/>
    <n v="2666"/>
    <s v="EQP-LAWPACK1"/>
    <n v="217"/>
    <x v="4"/>
    <x v="4"/>
  </r>
  <r>
    <x v="0"/>
    <x v="0"/>
    <x v="157"/>
    <x v="7"/>
    <d v="2021-05-26T12:32:44"/>
    <s v="5/26/2021 12:53:26"/>
    <n v="7"/>
    <n v="88888"/>
    <s v="EQP-LAWPACK1"/>
    <s v=""/>
    <x v="5"/>
    <x v="5"/>
  </r>
  <r>
    <x v="0"/>
    <x v="0"/>
    <x v="157"/>
    <x v="5"/>
    <d v="2021-05-26T12:53:26"/>
    <s v="5/26/2021 17:10:24"/>
    <n v="364"/>
    <n v="2666"/>
    <s v="EQP-LAWPACK1"/>
    <n v="217"/>
    <x v="4"/>
    <x v="4"/>
  </r>
  <r>
    <x v="0"/>
    <x v="0"/>
    <x v="157"/>
    <x v="34"/>
    <d v="2021-05-26T17:10:25"/>
    <s v="5/26/2021 23:25:08"/>
    <n v="2026"/>
    <n v="24869"/>
    <s v="EQP-LAWPACK1"/>
    <n v="333"/>
    <x v="12"/>
    <x v="12"/>
  </r>
  <r>
    <x v="0"/>
    <x v="0"/>
    <x v="158"/>
    <x v="8"/>
    <d v="2021-05-26T23:25:11"/>
    <s v="5/27/2021 07:00:50"/>
    <n v="0"/>
    <n v="99999"/>
    <s v="EQP-LAWPACK1"/>
    <s v=""/>
    <x v="5"/>
    <x v="5"/>
  </r>
  <r>
    <x v="0"/>
    <x v="0"/>
    <x v="159"/>
    <x v="8"/>
    <d v="2021-05-27T22:50:38"/>
    <s v="5/28/2021 06:58:39"/>
    <n v="0"/>
    <n v="99999"/>
    <s v="EQP-LAWPACK1"/>
    <s v=""/>
    <x v="5"/>
    <x v="5"/>
  </r>
  <r>
    <x v="0"/>
    <x v="0"/>
    <x v="160"/>
    <x v="8"/>
    <d v="2021-05-28T22:16:14"/>
    <s v="6/1/2021 07:00:50"/>
    <n v="0"/>
    <n v="99999"/>
    <s v="EQP-LAWPACK1"/>
    <s v=""/>
    <x v="5"/>
    <x v="5"/>
  </r>
  <r>
    <x v="0"/>
    <x v="0"/>
    <x v="160"/>
    <x v="17"/>
    <d v="2021-06-01T07:00:52"/>
    <s v="6/1/2021 10:47:51"/>
    <n v="740"/>
    <n v="2670"/>
    <s v="EQP-LAWPACK1"/>
    <n v="217"/>
    <x v="4"/>
    <x v="4"/>
  </r>
  <r>
    <x v="0"/>
    <x v="0"/>
    <x v="160"/>
    <x v="22"/>
    <d v="2021-06-01T10:47:52"/>
    <s v="6/1/2021 16:08:00"/>
    <n v="369"/>
    <n v="2940"/>
    <s v="EQP-LAWPACK1"/>
    <n v="217"/>
    <x v="4"/>
    <x v="4"/>
  </r>
  <r>
    <x v="0"/>
    <x v="0"/>
    <x v="160"/>
    <x v="9"/>
    <d v="2021-06-01T16:08:02"/>
    <s v="6/1/2021 19:13:15"/>
    <n v="381"/>
    <n v="2991"/>
    <s v="EQP-LAWPACK1"/>
    <n v="217"/>
    <x v="4"/>
    <x v="4"/>
  </r>
  <r>
    <x v="0"/>
    <x v="0"/>
    <x v="160"/>
    <x v="10"/>
    <d v="2021-06-01T19:13:16"/>
    <s v="6/1/2021 20:49:18"/>
    <n v="288"/>
    <n v="2946"/>
    <s v="EQP-LAWPACK1"/>
    <n v="217"/>
    <x v="4"/>
    <x v="4"/>
  </r>
  <r>
    <x v="0"/>
    <x v="0"/>
    <x v="160"/>
    <x v="19"/>
    <d v="2021-06-01T20:49:18"/>
    <s v="6/1/2021 22:46:48"/>
    <n v="333"/>
    <n v="2941"/>
    <s v="EQP-LAWPACK1"/>
    <n v="217"/>
    <x v="4"/>
    <x v="4"/>
  </r>
  <r>
    <x v="0"/>
    <x v="0"/>
    <x v="161"/>
    <x v="8"/>
    <d v="2021-06-01T22:46:48"/>
    <s v="6/2/2021 06:59:27"/>
    <n v="0"/>
    <n v="99999"/>
    <s v="EQP-LAWPACK1"/>
    <s v=""/>
    <x v="5"/>
    <x v="5"/>
  </r>
  <r>
    <x v="0"/>
    <x v="0"/>
    <x v="161"/>
    <x v="6"/>
    <d v="2021-06-02T06:59:28"/>
    <s v="6/2/2021 16:37:07"/>
    <n v="1930"/>
    <n v="2661"/>
    <s v="EQP-LAWPACK1"/>
    <n v="217"/>
    <x v="4"/>
    <x v="4"/>
  </r>
  <r>
    <x v="0"/>
    <x v="0"/>
    <x v="161"/>
    <x v="17"/>
    <d v="2021-06-02T16:37:10"/>
    <s v="6/2/2021 20:59:24"/>
    <n v="910"/>
    <n v="2670"/>
    <s v="EQP-LAWPACK1"/>
    <n v="217"/>
    <x v="4"/>
    <x v="4"/>
  </r>
  <r>
    <x v="0"/>
    <x v="0"/>
    <x v="161"/>
    <x v="28"/>
    <d v="2021-06-02T20:59:24"/>
    <s v="6/2/2021 23:42:35"/>
    <n v="649"/>
    <n v="24661"/>
    <s v="EQP-LAWPACK1"/>
    <n v="364"/>
    <x v="1"/>
    <x v="1"/>
  </r>
  <r>
    <x v="0"/>
    <x v="0"/>
    <x v="162"/>
    <x v="8"/>
    <d v="2021-06-02T23:42:35"/>
    <s v="6/3/2021 06:57:39"/>
    <n v="0"/>
    <n v="99999"/>
    <s v="EQP-LAWPACK1"/>
    <s v=""/>
    <x v="5"/>
    <x v="5"/>
  </r>
  <r>
    <x v="0"/>
    <x v="0"/>
    <x v="162"/>
    <x v="4"/>
    <d v="2021-06-03T06:57:40"/>
    <s v="6/3/2021 14:23:54"/>
    <n v="1794"/>
    <n v="27405"/>
    <s v="EQP-LAWPACK1"/>
    <n v="260"/>
    <x v="3"/>
    <x v="3"/>
  </r>
  <r>
    <x v="0"/>
    <x v="0"/>
    <x v="163"/>
    <x v="8"/>
    <d v="2021-06-04T22:41:51"/>
    <s v="6/7/2021 07:01:18"/>
    <n v="0"/>
    <n v="99999"/>
    <s v="EQP-LAWPACK1"/>
    <s v=""/>
    <x v="5"/>
    <x v="5"/>
  </r>
  <r>
    <x v="2"/>
    <x v="1"/>
    <x v="163"/>
    <x v="42"/>
    <d v="2021-06-04T15:21:39"/>
    <s v="6/7/2021 08:15:45"/>
    <n v="8"/>
    <n v="1666"/>
    <s v="SW-COMAS-PACKL"/>
    <s v=""/>
    <x v="5"/>
    <x v="5"/>
  </r>
  <r>
    <x v="3"/>
    <x v="1"/>
    <x v="163"/>
    <x v="42"/>
    <d v="2021-06-04T15:21:42"/>
    <s v="6/7/2021 09:33:12"/>
    <n v="8"/>
    <n v="1666"/>
    <s v="SW-COMAS-PACKL"/>
    <s v=""/>
    <x v="5"/>
    <x v="5"/>
  </r>
  <r>
    <x v="0"/>
    <x v="0"/>
    <x v="163"/>
    <x v="6"/>
    <d v="2021-06-07T07:01:19"/>
    <s v="6/7/2021 12:56:58"/>
    <n v="1012"/>
    <n v="2661"/>
    <s v="EQP-LAWPACK1"/>
    <n v="217"/>
    <x v="4"/>
    <x v="4"/>
  </r>
  <r>
    <x v="3"/>
    <x v="1"/>
    <x v="163"/>
    <x v="43"/>
    <d v="2021-06-07T09:33:15"/>
    <s v="6/7/2021 13:30:14"/>
    <n v="206"/>
    <n v="1666"/>
    <s v="SW-COMAS-PACKL"/>
    <n v="200"/>
    <x v="16"/>
    <x v="16"/>
  </r>
  <r>
    <x v="3"/>
    <x v="1"/>
    <x v="163"/>
    <x v="44"/>
    <d v="2021-06-07T13:30:15"/>
    <s v="6/7/2021 13:34:43"/>
    <n v="5"/>
    <n v="15228"/>
    <s v="SW-COMAS-PACKL"/>
    <n v="100"/>
    <x v="17"/>
    <x v="17"/>
  </r>
  <r>
    <x v="0"/>
    <x v="0"/>
    <x v="163"/>
    <x v="17"/>
    <d v="2021-06-07T12:57:00"/>
    <s v="6/7/2021 17:49:43"/>
    <n v="1007"/>
    <n v="2670"/>
    <s v="EQP-LAWPACK1"/>
    <n v="217"/>
    <x v="4"/>
    <x v="4"/>
  </r>
  <r>
    <x v="0"/>
    <x v="0"/>
    <x v="163"/>
    <x v="29"/>
    <d v="2021-06-07T17:49:44"/>
    <s v="6/7/2021 17:58:30"/>
    <n v="2"/>
    <n v="24670"/>
    <s v="EQP-LAWPACK1"/>
    <n v="364"/>
    <x v="1"/>
    <x v="1"/>
  </r>
  <r>
    <x v="0"/>
    <x v="0"/>
    <x v="163"/>
    <x v="17"/>
    <d v="2021-06-07T17:58:30"/>
    <s v="6/7/2021 20:46:15"/>
    <n v="24"/>
    <n v="2670"/>
    <s v="EQP-LAWPACK1"/>
    <n v="217"/>
    <x v="4"/>
    <x v="4"/>
  </r>
  <r>
    <x v="0"/>
    <x v="0"/>
    <x v="164"/>
    <x v="29"/>
    <d v="2021-06-07T20:46:16"/>
    <s v="6/8/2021 09:37:19"/>
    <n v="59"/>
    <n v="24670"/>
    <s v="EQP-LAWPACK1"/>
    <n v="364"/>
    <x v="1"/>
    <x v="1"/>
  </r>
  <r>
    <x v="3"/>
    <x v="1"/>
    <x v="165"/>
    <x v="43"/>
    <d v="2021-06-07T13:34:44"/>
    <s v="6/9/2021 06:49:21"/>
    <n v="1035"/>
    <n v="15228"/>
    <s v="SW-COMAS-PACKL"/>
    <n v="200"/>
    <x v="16"/>
    <x v="16"/>
  </r>
  <r>
    <x v="0"/>
    <x v="0"/>
    <x v="165"/>
    <x v="34"/>
    <d v="2021-06-08T09:37:21"/>
    <s v="6/9/2021 06:50:48"/>
    <n v="440"/>
    <n v="24869"/>
    <s v="EQP-LAWPACK1"/>
    <n v="333"/>
    <x v="12"/>
    <x v="12"/>
  </r>
  <r>
    <x v="0"/>
    <x v="0"/>
    <x v="165"/>
    <x v="34"/>
    <d v="2021-06-09T06:50:51"/>
    <s v="6/9/2021 16:34:25"/>
    <n v="286"/>
    <n v="24869"/>
    <s v="EQP-LAWPACK1"/>
    <n v="333"/>
    <x v="12"/>
    <x v="12"/>
  </r>
  <r>
    <x v="0"/>
    <x v="0"/>
    <x v="165"/>
    <x v="3"/>
    <d v="2021-06-09T16:34:27"/>
    <s v="6/9/2021 20:00:23"/>
    <n v="228"/>
    <n v="27805"/>
    <s v="EQP-LAWPACK1"/>
    <n v="260"/>
    <x v="3"/>
    <x v="3"/>
  </r>
  <r>
    <x v="3"/>
    <x v="1"/>
    <x v="165"/>
    <x v="44"/>
    <d v="2021-06-09T06:49:27"/>
    <s v="6/9/2021 23:22:04"/>
    <n v="638"/>
    <n v="15228"/>
    <s v="SW-COMAS-PACKL"/>
    <n v="100"/>
    <x v="17"/>
    <x v="17"/>
  </r>
  <r>
    <x v="3"/>
    <x v="1"/>
    <x v="166"/>
    <x v="8"/>
    <d v="2021-06-09T23:22:07"/>
    <s v="6/10/2021 06:41:29"/>
    <n v="0"/>
    <n v="12228"/>
    <s v="SW-COMAS-PACKL"/>
    <s v=""/>
    <x v="5"/>
    <x v="5"/>
  </r>
  <r>
    <x v="0"/>
    <x v="0"/>
    <x v="166"/>
    <x v="4"/>
    <d v="2021-06-09T20:00:23"/>
    <s v="6/10/2021 09:47:30"/>
    <n v="1605"/>
    <n v="27405"/>
    <s v="EQP-LAWPACK1"/>
    <n v="260"/>
    <x v="3"/>
    <x v="3"/>
  </r>
  <r>
    <x v="3"/>
    <x v="1"/>
    <x v="166"/>
    <x v="44"/>
    <d v="2021-06-10T06:41:30"/>
    <s v="6/10/2021 14:47:43"/>
    <n v="382"/>
    <n v="99999"/>
    <s v="SW-COMAS-PACKL"/>
    <n v="100"/>
    <x v="17"/>
    <x v="17"/>
  </r>
  <r>
    <x v="0"/>
    <x v="0"/>
    <x v="166"/>
    <x v="0"/>
    <d v="2021-06-10T09:47:32"/>
    <s v="6/10/2021 18:35:09"/>
    <n v="2171"/>
    <n v="96605"/>
    <s v="EQP-LAWPACK1"/>
    <n v="347"/>
    <x v="0"/>
    <x v="0"/>
  </r>
  <r>
    <x v="0"/>
    <x v="0"/>
    <x v="166"/>
    <x v="28"/>
    <d v="2021-06-10T18:35:10"/>
    <s v="6/10/2021 21:19:09"/>
    <n v="648"/>
    <n v="24661"/>
    <s v="EQP-LAWPACK1"/>
    <n v="364"/>
    <x v="1"/>
    <x v="1"/>
  </r>
  <r>
    <x v="3"/>
    <x v="1"/>
    <x v="167"/>
    <x v="45"/>
    <d v="2021-06-10T14:47:44"/>
    <s v="6/14/2021 06:55:38"/>
    <n v="332"/>
    <n v="12228"/>
    <s v="SW-COMAS-PACKL"/>
    <n v="69"/>
    <x v="18"/>
    <x v="18"/>
  </r>
  <r>
    <x v="0"/>
    <x v="0"/>
    <x v="167"/>
    <x v="3"/>
    <d v="2021-06-14T07:02:51"/>
    <s v="6/14/2021 10:23:06"/>
    <n v="671"/>
    <n v="27805"/>
    <s v="EQP-LAWPACK1"/>
    <n v="260"/>
    <x v="3"/>
    <x v="3"/>
  </r>
  <r>
    <x v="0"/>
    <x v="0"/>
    <x v="167"/>
    <x v="3"/>
    <d v="2021-06-14T10:23:07"/>
    <s v="6/14/2021 10:23:34"/>
    <n v="2"/>
    <n v="27805"/>
    <s v="EQP-LAWPACK1"/>
    <n v="260"/>
    <x v="3"/>
    <x v="3"/>
  </r>
  <r>
    <x v="0"/>
    <x v="0"/>
    <x v="167"/>
    <x v="27"/>
    <d v="2021-06-14T10:23:34"/>
    <s v="6/14/2021 18:15:14"/>
    <n v="1016"/>
    <n v="51605"/>
    <s v="EQP-LAWPACK1"/>
    <n v="250"/>
    <x v="9"/>
    <x v="9"/>
  </r>
  <r>
    <x v="0"/>
    <x v="0"/>
    <x v="167"/>
    <x v="4"/>
    <d v="2021-06-14T18:15:15"/>
    <s v="6/14/2021 23:13:56"/>
    <n v="880"/>
    <n v="27405"/>
    <s v="EQP-LAWPACK1"/>
    <n v="260"/>
    <x v="3"/>
    <x v="3"/>
  </r>
  <r>
    <x v="0"/>
    <x v="0"/>
    <x v="168"/>
    <x v="8"/>
    <d v="2021-06-14T23:13:56"/>
    <s v="6/15/2021 06:59:07"/>
    <n v="0"/>
    <n v="99999"/>
    <s v="EQP-LAWPACK1"/>
    <s v=""/>
    <x v="5"/>
    <x v="5"/>
  </r>
  <r>
    <x v="3"/>
    <x v="1"/>
    <x v="168"/>
    <x v="44"/>
    <d v="2021-06-14T06:55:45"/>
    <s v="6/15/2021 07:09:03"/>
    <n v="321"/>
    <n v="12258"/>
    <s v="SW-COMAS-PACKL"/>
    <n v="100"/>
    <x v="17"/>
    <x v="17"/>
  </r>
  <r>
    <x v="0"/>
    <x v="0"/>
    <x v="168"/>
    <x v="0"/>
    <d v="2021-06-15T06:59:09"/>
    <s v="6/15/2021 07:13:58"/>
    <n v="0"/>
    <n v="96605"/>
    <s v="EQP-LAWPACK1"/>
    <n v="347"/>
    <x v="0"/>
    <x v="0"/>
  </r>
  <r>
    <x v="3"/>
    <x v="1"/>
    <x v="168"/>
    <x v="8"/>
    <d v="2021-06-15T07:09:07"/>
    <s v="6/15/2021 07:32:54"/>
    <n v="2"/>
    <n v="12228"/>
    <s v="SW-COMAS-PACKL"/>
    <s v=""/>
    <x v="5"/>
    <x v="5"/>
  </r>
  <r>
    <x v="0"/>
    <x v="0"/>
    <x v="168"/>
    <x v="0"/>
    <d v="2021-06-15T07:13:58"/>
    <s v="6/15/2021 07:44:52"/>
    <n v="7"/>
    <n v="96605"/>
    <s v="EQP-LAWPACK1"/>
    <n v="347"/>
    <x v="0"/>
    <x v="0"/>
  </r>
  <r>
    <x v="3"/>
    <x v="1"/>
    <x v="168"/>
    <x v="43"/>
    <d v="2021-06-15T07:32:54"/>
    <s v="6/15/2021 11:45:29"/>
    <n v="65"/>
    <n v="15228"/>
    <s v="SW-COMAS-PACKL"/>
    <n v="200"/>
    <x v="16"/>
    <x v="16"/>
  </r>
  <r>
    <x v="0"/>
    <x v="0"/>
    <x v="168"/>
    <x v="0"/>
    <d v="2021-06-15T07:44:53"/>
    <s v="6/15/2021 12:03:52"/>
    <n v="607"/>
    <n v="96605"/>
    <s v="EQP-LAWPACK1"/>
    <n v="347"/>
    <x v="0"/>
    <x v="0"/>
  </r>
  <r>
    <x v="0"/>
    <x v="0"/>
    <x v="168"/>
    <x v="14"/>
    <d v="2021-06-15T12:03:54"/>
    <s v="6/15/2021 16:35:44"/>
    <n v="1062"/>
    <n v="24961"/>
    <s v="EQP-LAWPACK1"/>
    <n v="364"/>
    <x v="1"/>
    <x v="1"/>
  </r>
  <r>
    <x v="0"/>
    <x v="0"/>
    <x v="168"/>
    <x v="30"/>
    <d v="2021-06-15T16:35:44"/>
    <s v="6/15/2021 16:37:39"/>
    <n v="1"/>
    <n v="7941"/>
    <s v="EQP-LAWPACK1"/>
    <n v="349"/>
    <x v="2"/>
    <x v="2"/>
  </r>
  <r>
    <x v="0"/>
    <x v="0"/>
    <x v="169"/>
    <x v="30"/>
    <d v="2021-06-15T16:37:40"/>
    <s v="6/16/2021 07:03:40"/>
    <n v="867"/>
    <n v="7941"/>
    <s v="EQP-LAWPACK1"/>
    <n v="349"/>
    <x v="2"/>
    <x v="2"/>
  </r>
  <r>
    <x v="0"/>
    <x v="0"/>
    <x v="169"/>
    <x v="37"/>
    <d v="2021-06-16T07:03:41"/>
    <s v="6/16/2021 09:12:53"/>
    <n v="567"/>
    <n v="7991"/>
    <s v="EQP-LAWPACK1"/>
    <n v="349"/>
    <x v="2"/>
    <x v="2"/>
  </r>
  <r>
    <x v="0"/>
    <x v="0"/>
    <x v="169"/>
    <x v="6"/>
    <d v="2021-06-16T09:12:53"/>
    <s v="6/16/2021 15:42:53"/>
    <n v="927"/>
    <n v="2661"/>
    <s v="EQP-LAWPACK1"/>
    <n v="217"/>
    <x v="4"/>
    <x v="4"/>
  </r>
  <r>
    <x v="0"/>
    <x v="0"/>
    <x v="169"/>
    <x v="9"/>
    <d v="2021-06-16T15:42:54"/>
    <s v="6/16/2021 20:22:51"/>
    <n v="551"/>
    <n v="2991"/>
    <s v="EQP-LAWPACK1"/>
    <n v="217"/>
    <x v="4"/>
    <x v="4"/>
  </r>
  <r>
    <x v="0"/>
    <x v="0"/>
    <x v="170"/>
    <x v="32"/>
    <d v="2021-06-16T20:22:52"/>
    <s v="6/17/2021 07:03:34"/>
    <n v="4"/>
    <n v="7940"/>
    <s v="EQP-LAWPACK1"/>
    <n v="188"/>
    <x v="11"/>
    <x v="11"/>
  </r>
  <r>
    <x v="3"/>
    <x v="1"/>
    <x v="170"/>
    <x v="44"/>
    <d v="2021-06-15T11:45:30"/>
    <s v="6/17/2021 09:10:08"/>
    <n v="1164"/>
    <n v="15228"/>
    <s v="SW-COMAS-PACKL"/>
    <n v="100"/>
    <x v="17"/>
    <x v="17"/>
  </r>
  <r>
    <x v="3"/>
    <x v="1"/>
    <x v="171"/>
    <x v="43"/>
    <d v="2021-06-17T09:10:15"/>
    <s v="6/18/2021 07:26:30"/>
    <n v="816"/>
    <n v="12228"/>
    <s v="SW-COMAS-PACKL"/>
    <n v="200"/>
    <x v="16"/>
    <x v="16"/>
  </r>
  <r>
    <x v="3"/>
    <x v="1"/>
    <x v="172"/>
    <x v="44"/>
    <d v="2021-06-18T07:26:36"/>
    <s v="6/21/2021 06:30:31"/>
    <n v="726"/>
    <n v="15228"/>
    <s v="SW-COMAS-PACKL"/>
    <n v="100"/>
    <x v="17"/>
    <x v="17"/>
  </r>
  <r>
    <x v="0"/>
    <x v="0"/>
    <x v="172"/>
    <x v="3"/>
    <d v="2021-06-21T07:04:41"/>
    <s v="6/21/2021 08:13:07"/>
    <n v="33"/>
    <n v="27805"/>
    <s v="EQP-LAWPACK1"/>
    <n v="260"/>
    <x v="3"/>
    <x v="3"/>
  </r>
  <r>
    <x v="0"/>
    <x v="0"/>
    <x v="172"/>
    <x v="4"/>
    <d v="2021-06-21T08:13:07"/>
    <s v="6/21/2021 08:21:46"/>
    <n v="1"/>
    <n v="27405"/>
    <s v="EQP-LAWPACK1"/>
    <n v="260"/>
    <x v="3"/>
    <x v="3"/>
  </r>
  <r>
    <x v="0"/>
    <x v="0"/>
    <x v="172"/>
    <x v="3"/>
    <d v="2021-06-21T08:21:46"/>
    <s v="6/21/2021 08:30:03"/>
    <n v="0"/>
    <n v="27805"/>
    <s v="EQP-LAWPACK1"/>
    <n v="260"/>
    <x v="3"/>
    <x v="3"/>
  </r>
  <r>
    <x v="0"/>
    <x v="0"/>
    <x v="172"/>
    <x v="4"/>
    <d v="2021-06-21T08:30:03"/>
    <s v="6/21/2021 11:14:45"/>
    <n v="614"/>
    <n v="27405"/>
    <s v="EQP-LAWPACK1"/>
    <n v="260"/>
    <x v="3"/>
    <x v="3"/>
  </r>
  <r>
    <x v="0"/>
    <x v="0"/>
    <x v="172"/>
    <x v="3"/>
    <d v="2021-06-21T11:14:45"/>
    <s v="6/21/2021 12:00:36"/>
    <n v="198"/>
    <n v="27805"/>
    <s v="EQP-LAWPACK1"/>
    <n v="260"/>
    <x v="3"/>
    <x v="3"/>
  </r>
  <r>
    <x v="0"/>
    <x v="0"/>
    <x v="172"/>
    <x v="4"/>
    <d v="2021-06-21T12:00:37"/>
    <s v="6/21/2021 16:12:11"/>
    <n v="1117"/>
    <n v="27405"/>
    <s v="EQP-LAWPACK1"/>
    <n v="260"/>
    <x v="3"/>
    <x v="3"/>
  </r>
  <r>
    <x v="0"/>
    <x v="0"/>
    <x v="172"/>
    <x v="3"/>
    <d v="2021-06-21T16:12:11"/>
    <s v="6/21/2021 18:48:59"/>
    <n v="572"/>
    <n v="27805"/>
    <s v="EQP-LAWPACK1"/>
    <n v="260"/>
    <x v="3"/>
    <x v="3"/>
  </r>
  <r>
    <x v="0"/>
    <x v="0"/>
    <x v="173"/>
    <x v="6"/>
    <d v="2021-06-21T18:49:00"/>
    <s v="6/22/2021 07:03:16"/>
    <n v="830"/>
    <n v="2661"/>
    <s v="EQP-LAWPACK1"/>
    <n v="217"/>
    <x v="4"/>
    <x v="4"/>
  </r>
  <r>
    <x v="3"/>
    <x v="1"/>
    <x v="173"/>
    <x v="43"/>
    <d v="2021-06-21T06:30:35"/>
    <s v="6/22/2021 07:14:43"/>
    <n v="822"/>
    <n v="12228"/>
    <s v="SW-COMAS-PACKL"/>
    <n v="200"/>
    <x v="16"/>
    <x v="16"/>
  </r>
  <r>
    <x v="0"/>
    <x v="0"/>
    <x v="173"/>
    <x v="9"/>
    <d v="2021-06-22T07:03:18"/>
    <s v="6/22/2021 11:41:05"/>
    <n v="995"/>
    <n v="2991"/>
    <s v="EQP-LAWPACK1"/>
    <n v="217"/>
    <x v="4"/>
    <x v="4"/>
  </r>
  <r>
    <x v="0"/>
    <x v="0"/>
    <x v="173"/>
    <x v="6"/>
    <d v="2021-06-22T11:41:06"/>
    <s v="6/22/2021 13:40:33"/>
    <n v="426"/>
    <n v="2661"/>
    <s v="EQP-LAWPACK1"/>
    <n v="217"/>
    <x v="4"/>
    <x v="4"/>
  </r>
  <r>
    <x v="0"/>
    <x v="0"/>
    <x v="173"/>
    <x v="22"/>
    <d v="2021-06-22T13:40:34"/>
    <s v="6/22/2021 17:32:27"/>
    <n v="597"/>
    <n v="2940"/>
    <s v="EQP-LAWPACK1"/>
    <n v="217"/>
    <x v="4"/>
    <x v="4"/>
  </r>
  <r>
    <x v="0"/>
    <x v="0"/>
    <x v="173"/>
    <x v="32"/>
    <d v="2021-06-22T17:32:28"/>
    <s v="6/22/2021 20:33:59"/>
    <n v="734"/>
    <n v="7940"/>
    <s v="EQP-LAWPACK1"/>
    <n v="188"/>
    <x v="11"/>
    <x v="11"/>
  </r>
  <r>
    <x v="0"/>
    <x v="0"/>
    <x v="173"/>
    <x v="39"/>
    <d v="2021-06-22T20:34:00"/>
    <s v="6/22/2021 20:34:50"/>
    <n v="2"/>
    <n v="7993"/>
    <s v="EQP-LAWPACK1"/>
    <n v="349"/>
    <x v="2"/>
    <x v="2"/>
  </r>
  <r>
    <x v="0"/>
    <x v="0"/>
    <x v="173"/>
    <x v="32"/>
    <d v="2021-06-22T20:34:50"/>
    <s v="6/22/2021 20:38:03"/>
    <n v="7"/>
    <n v="7940"/>
    <s v="EQP-LAWPACK1"/>
    <n v="188"/>
    <x v="11"/>
    <x v="11"/>
  </r>
  <r>
    <x v="0"/>
    <x v="0"/>
    <x v="173"/>
    <x v="39"/>
    <d v="2021-06-22T20:38:03"/>
    <s v="6/22/2021 22:42:19"/>
    <n v="363"/>
    <n v="7993"/>
    <s v="EQP-LAWPACK1"/>
    <n v="349"/>
    <x v="2"/>
    <x v="2"/>
  </r>
  <r>
    <x v="0"/>
    <x v="0"/>
    <x v="174"/>
    <x v="37"/>
    <d v="2021-06-22T22:42:19"/>
    <s v="6/23/2021 07:00:14"/>
    <n v="424"/>
    <n v="7991"/>
    <s v="EQP-LAWPACK1"/>
    <n v="349"/>
    <x v="2"/>
    <x v="2"/>
  </r>
  <r>
    <x v="0"/>
    <x v="0"/>
    <x v="174"/>
    <x v="6"/>
    <d v="2021-06-23T07:00:15"/>
    <s v="6/23/2021 12:16:39"/>
    <n v="1071"/>
    <n v="2661"/>
    <s v="EQP-LAWPACK1"/>
    <n v="217"/>
    <x v="4"/>
    <x v="4"/>
  </r>
  <r>
    <x v="0"/>
    <x v="0"/>
    <x v="174"/>
    <x v="17"/>
    <d v="2021-06-23T12:16:40"/>
    <s v="6/23/2021 16:30:20"/>
    <n v="742"/>
    <n v="2670"/>
    <s v="EQP-LAWPACK1"/>
    <n v="217"/>
    <x v="4"/>
    <x v="4"/>
  </r>
  <r>
    <x v="3"/>
    <x v="1"/>
    <x v="175"/>
    <x v="44"/>
    <d v="2021-06-22T07:14:48"/>
    <s v="6/24/2021 07:35:15"/>
    <n v="1324"/>
    <n v="15228"/>
    <s v="SW-COMAS-PACKL"/>
    <n v="100"/>
    <x v="17"/>
    <x v="17"/>
  </r>
  <r>
    <x v="0"/>
    <x v="0"/>
    <x v="176"/>
    <x v="3"/>
    <d v="2021-06-28T07:03:47"/>
    <s v="6/28/2021 14:59:19"/>
    <n v="457"/>
    <n v="27805"/>
    <s v="EQP-LAWPACK1"/>
    <n v="260"/>
    <x v="3"/>
    <x v="3"/>
  </r>
  <r>
    <x v="0"/>
    <x v="0"/>
    <x v="176"/>
    <x v="38"/>
    <d v="2021-06-28T14:59:21"/>
    <s v="6/28/2021 15:24:22"/>
    <n v="120"/>
    <n v="27705"/>
    <s v="EQP-LAWPACK1"/>
    <n v="299"/>
    <x v="15"/>
    <x v="15"/>
  </r>
  <r>
    <x v="0"/>
    <x v="0"/>
    <x v="176"/>
    <x v="3"/>
    <d v="2021-06-28T15:24:22"/>
    <s v="6/28/2021 15:38:29"/>
    <n v="59"/>
    <n v="27805"/>
    <s v="EQP-LAWPACK1"/>
    <n v="260"/>
    <x v="3"/>
    <x v="3"/>
  </r>
  <r>
    <x v="0"/>
    <x v="0"/>
    <x v="177"/>
    <x v="4"/>
    <d v="2021-06-28T15:38:29"/>
    <s v="6/29/2021 08:09:18"/>
    <n v="1509"/>
    <n v="27405"/>
    <s v="EQP-LAWPACK1"/>
    <n v="260"/>
    <x v="3"/>
    <x v="3"/>
  </r>
  <r>
    <x v="0"/>
    <x v="0"/>
    <x v="177"/>
    <x v="28"/>
    <d v="2021-06-29T08:09:20"/>
    <s v="6/29/2021 22:01:21"/>
    <n v="948"/>
    <n v="24661"/>
    <s v="EQP-LAWPACK1"/>
    <n v="364"/>
    <x v="1"/>
    <x v="1"/>
  </r>
  <r>
    <x v="0"/>
    <x v="0"/>
    <x v="177"/>
    <x v="29"/>
    <d v="2021-06-29T22:01:23"/>
    <s v="6/29/2021 22:01:49"/>
    <n v="0"/>
    <n v="24670"/>
    <s v="EQP-LAWPACK1"/>
    <n v="364"/>
    <x v="1"/>
    <x v="1"/>
  </r>
  <r>
    <x v="0"/>
    <x v="0"/>
    <x v="177"/>
    <x v="28"/>
    <d v="2021-06-29T22:01:49"/>
    <s v="6/29/2021 22:02:32"/>
    <n v="1"/>
    <n v="24661"/>
    <s v="EQP-LAWPACK1"/>
    <n v="364"/>
    <x v="1"/>
    <x v="1"/>
  </r>
  <r>
    <x v="0"/>
    <x v="0"/>
    <x v="178"/>
    <x v="29"/>
    <d v="2021-06-29T22:02:32"/>
    <s v="6/30/2021 07:04:58"/>
    <n v="210"/>
    <n v="24670"/>
    <s v="EQP-LAWPACK1"/>
    <n v="364"/>
    <x v="1"/>
    <x v="1"/>
  </r>
  <r>
    <x v="0"/>
    <x v="0"/>
    <x v="178"/>
    <x v="35"/>
    <d v="2021-06-30T07:04:59"/>
    <s v="6/30/2021 11:16:28"/>
    <n v="1559"/>
    <n v="57199"/>
    <s v="EQP-LAWPACK1"/>
    <n v="480"/>
    <x v="13"/>
    <x v="13"/>
  </r>
  <r>
    <x v="0"/>
    <x v="0"/>
    <x v="178"/>
    <x v="24"/>
    <d v="2021-06-30T11:16:28"/>
    <s v="6/30/2021 20:42:39"/>
    <n v="1736"/>
    <n v="87199"/>
    <s v="EQP-LAWPACK1"/>
    <n v="186"/>
    <x v="7"/>
    <x v="7"/>
  </r>
  <r>
    <x v="0"/>
    <x v="0"/>
    <x v="179"/>
    <x v="6"/>
    <d v="2021-07-06T07:09:57"/>
    <s v="7/6/2021 13:50:26"/>
    <n v="1409"/>
    <n v="2661"/>
    <s v="EQP-LAWPACK1"/>
    <n v="217"/>
    <x v="4"/>
    <x v="4"/>
  </r>
  <r>
    <x v="3"/>
    <x v="1"/>
    <x v="179"/>
    <x v="43"/>
    <d v="2021-06-24T07:35:26"/>
    <s v="7/6/2021 16:41:43"/>
    <n v="653"/>
    <n v="12228"/>
    <s v="SW-COMAS-PACKL"/>
    <n v="200"/>
    <x v="16"/>
    <x v="16"/>
  </r>
  <r>
    <x v="3"/>
    <x v="1"/>
    <x v="179"/>
    <x v="44"/>
    <d v="2021-07-06T16:41:43"/>
    <s v="7/6/2021 19:24:45"/>
    <n v="116"/>
    <n v="15228"/>
    <s v="SW-COMAS-PACKL"/>
    <n v="100"/>
    <x v="17"/>
    <x v="17"/>
  </r>
  <r>
    <x v="0"/>
    <x v="0"/>
    <x v="180"/>
    <x v="19"/>
    <d v="2021-07-06T13:50:27"/>
    <s v="7/7/2021 07:02:05"/>
    <n v="1727"/>
    <n v="2941"/>
    <s v="EQP-LAWPACK1"/>
    <n v="217"/>
    <x v="4"/>
    <x v="4"/>
  </r>
  <r>
    <x v="0"/>
    <x v="0"/>
    <x v="181"/>
    <x v="17"/>
    <d v="2021-06-30T20:42:41"/>
    <s v="7/1/2021 07:03:32"/>
    <n v="502"/>
    <n v="2670"/>
    <s v="EQP-LAWPACK1"/>
    <n v="217"/>
    <x v="4"/>
    <x v="4"/>
  </r>
  <r>
    <x v="0"/>
    <x v="0"/>
    <x v="181"/>
    <x v="6"/>
    <d v="2021-07-01T07:03:34"/>
    <s v="7/1/2021 11:50:42"/>
    <n v="995"/>
    <n v="2661"/>
    <s v="EQP-LAWPACK1"/>
    <n v="217"/>
    <x v="4"/>
    <x v="4"/>
  </r>
  <r>
    <x v="3"/>
    <x v="1"/>
    <x v="180"/>
    <x v="8"/>
    <d v="2021-07-06T19:24:45"/>
    <s v="7/7/2021 07:20:26"/>
    <n v="0"/>
    <n v="12228"/>
    <s v="SW-COMAS-PACKL"/>
    <s v=""/>
    <x v="5"/>
    <x v="5"/>
  </r>
  <r>
    <x v="3"/>
    <x v="1"/>
    <x v="180"/>
    <x v="45"/>
    <d v="2021-07-07T07:20:27"/>
    <s v="7/7/2021 10:20:22"/>
    <n v="151"/>
    <n v="99999"/>
    <s v="SW-COMAS-PACKL"/>
    <n v="69"/>
    <x v="18"/>
    <x v="18"/>
  </r>
  <r>
    <x v="3"/>
    <x v="1"/>
    <x v="180"/>
    <x v="46"/>
    <d v="2021-07-07T10:20:22"/>
    <s v="7/7/2021 10:44:47"/>
    <n v="653"/>
    <n v="12258"/>
    <s v="SW-COMAS-PACKL"/>
    <s v=""/>
    <x v="5"/>
    <x v="5"/>
  </r>
  <r>
    <x v="3"/>
    <x v="1"/>
    <x v="180"/>
    <x v="43"/>
    <d v="2021-07-07T10:44:47"/>
    <s v="7/7/2021 10:45:12"/>
    <n v="653"/>
    <n v="12258"/>
    <s v="SW-COMAS-PACKL"/>
    <n v="200"/>
    <x v="16"/>
    <x v="16"/>
  </r>
  <r>
    <x v="3"/>
    <x v="1"/>
    <x v="180"/>
    <x v="46"/>
    <d v="2021-07-07T10:45:12"/>
    <s v="7/7/2021 17:36:49"/>
    <n v="11"/>
    <n v="14558"/>
    <s v="SW-COMAS-PACKL"/>
    <s v=""/>
    <x v="5"/>
    <x v="5"/>
  </r>
  <r>
    <x v="0"/>
    <x v="0"/>
    <x v="181"/>
    <x v="15"/>
    <d v="2021-07-01T11:50:43"/>
    <s v="7/1/2021 14:46:17"/>
    <n v="192"/>
    <n v="6661"/>
    <s v="EQP-LAWPACK1"/>
    <n v="352"/>
    <x v="6"/>
    <x v="6"/>
  </r>
  <r>
    <x v="3"/>
    <x v="1"/>
    <x v="182"/>
    <x v="43"/>
    <d v="2021-07-08T07:15:54"/>
    <s v="7/9/2021 09:17:45"/>
    <n v="757"/>
    <n v="12228"/>
    <s v="SW-COMAS-PACKL"/>
    <n v="200"/>
    <x v="16"/>
    <x v="16"/>
  </r>
  <r>
    <x v="0"/>
    <x v="0"/>
    <x v="183"/>
    <x v="4"/>
    <d v="2021-07-07T07:02:07"/>
    <s v="7/8/2021 07:00:13"/>
    <n v="654"/>
    <n v="27405"/>
    <s v="EQP-LAWPACK1"/>
    <n v="260"/>
    <x v="3"/>
    <x v="3"/>
  </r>
  <r>
    <x v="0"/>
    <x v="0"/>
    <x v="184"/>
    <x v="3"/>
    <d v="2021-07-12T07:03:54"/>
    <s v="7/12/2021 14:40:48"/>
    <n v="1228"/>
    <n v="27805"/>
    <s v="EQP-LAWPACK1"/>
    <n v="260"/>
    <x v="3"/>
    <x v="3"/>
  </r>
  <r>
    <x v="3"/>
    <x v="1"/>
    <x v="183"/>
    <x v="44"/>
    <d v="2021-07-07T17:36:51"/>
    <s v="7/8/2021 07:15:52"/>
    <n v="235"/>
    <n v="14558"/>
    <s v="SW-COMAS-PACKL"/>
    <n v="100"/>
    <x v="17"/>
    <x v="17"/>
  </r>
  <r>
    <x v="0"/>
    <x v="0"/>
    <x v="183"/>
    <x v="30"/>
    <d v="2021-07-08T07:00:18"/>
    <s v="7/8/2021 16:39:41"/>
    <n v="2389"/>
    <n v="7941"/>
    <s v="EQP-LAWPACK1"/>
    <n v="349"/>
    <x v="2"/>
    <x v="2"/>
  </r>
  <r>
    <x v="0"/>
    <x v="0"/>
    <x v="185"/>
    <x v="4"/>
    <d v="2021-07-14T07:03:03"/>
    <s v="7/14/2021 18:48:57"/>
    <n v="2261"/>
    <n v="27405"/>
    <s v="EQP-LAWPACK1"/>
    <n v="260"/>
    <x v="3"/>
    <x v="3"/>
  </r>
  <r>
    <x v="0"/>
    <x v="0"/>
    <x v="185"/>
    <x v="4"/>
    <d v="2021-07-12T14:40:49"/>
    <s v="7/14/2021 07:02:56"/>
    <n v="184"/>
    <n v="27405"/>
    <s v="EQP-LAWPACK1"/>
    <n v="260"/>
    <x v="3"/>
    <x v="3"/>
  </r>
  <r>
    <x v="3"/>
    <x v="1"/>
    <x v="186"/>
    <x v="44"/>
    <d v="2021-07-09T09:17:46"/>
    <s v="7/16/2021 07:01:28"/>
    <n v="3371"/>
    <n v="15228"/>
    <s v="SW-COMAS-PACKL"/>
    <n v="100"/>
    <x v="17"/>
    <x v="17"/>
  </r>
  <r>
    <x v="3"/>
    <x v="1"/>
    <x v="186"/>
    <x v="43"/>
    <d v="2021-07-16T07:01:40"/>
    <s v="7/16/2021 09:30:10"/>
    <n v="70"/>
    <n v="12228"/>
    <s v="SW-COMAS-PACKL"/>
    <n v="200"/>
    <x v="16"/>
    <x v="16"/>
  </r>
  <r>
    <x v="3"/>
    <x v="1"/>
    <x v="186"/>
    <x v="44"/>
    <d v="2021-07-16T09:30:11"/>
    <s v="7/16/2021 09:31:18"/>
    <n v="1"/>
    <n v="15228"/>
    <s v="SW-COMAS-PACKL"/>
    <n v="100"/>
    <x v="17"/>
    <x v="17"/>
  </r>
  <r>
    <x v="3"/>
    <x v="1"/>
    <x v="186"/>
    <x v="43"/>
    <d v="2021-07-16T09:31:18"/>
    <s v="7/16/2021 09:34:58"/>
    <n v="2"/>
    <n v="12228"/>
    <s v="SW-COMAS-PACKL"/>
    <n v="200"/>
    <x v="16"/>
    <x v="16"/>
  </r>
  <r>
    <x v="3"/>
    <x v="1"/>
    <x v="186"/>
    <x v="44"/>
    <d v="2021-07-16T09:34:58"/>
    <s v="7/16/2021 09:35:26"/>
    <n v="1"/>
    <n v="15228"/>
    <s v="SW-COMAS-PACKL"/>
    <n v="100"/>
    <x v="17"/>
    <x v="17"/>
  </r>
  <r>
    <x v="3"/>
    <x v="1"/>
    <x v="187"/>
    <x v="43"/>
    <d v="2021-07-16T09:35:26"/>
    <s v="7/20/2021 06:28:09"/>
    <n v="282"/>
    <n v="12228"/>
    <s v="SW-COMAS-PACKL"/>
    <n v="200"/>
    <x v="16"/>
    <x v="16"/>
  </r>
  <r>
    <x v="0"/>
    <x v="0"/>
    <x v="187"/>
    <x v="1"/>
    <d v="2021-07-19T19:04:34"/>
    <s v="7/20/2021 07:06:22"/>
    <n v="1258"/>
    <n v="24970"/>
    <s v="EQP-LAWPACK1"/>
    <n v="364"/>
    <x v="1"/>
    <x v="1"/>
  </r>
  <r>
    <x v="0"/>
    <x v="0"/>
    <x v="187"/>
    <x v="1"/>
    <d v="2021-07-20T07:06:23"/>
    <s v="7/20/2021 07:08:34"/>
    <n v="0"/>
    <n v="24970"/>
    <s v="EQP-LAWPACK1"/>
    <n v="364"/>
    <x v="1"/>
    <x v="1"/>
  </r>
  <r>
    <x v="0"/>
    <x v="0"/>
    <x v="187"/>
    <x v="0"/>
    <d v="2021-07-20T07:08:34"/>
    <s v="7/20/2021 11:55:05"/>
    <n v="915"/>
    <n v="96605"/>
    <s v="EQP-LAWPACK1"/>
    <n v="347"/>
    <x v="0"/>
    <x v="0"/>
  </r>
  <r>
    <x v="0"/>
    <x v="0"/>
    <x v="187"/>
    <x v="40"/>
    <d v="2021-07-20T11:55:06"/>
    <s v="7/20/2021 16:29:47"/>
    <n v="764"/>
    <n v="24666"/>
    <s v="EQP-LAWPACK1"/>
    <n v="364"/>
    <x v="1"/>
    <x v="1"/>
  </r>
  <r>
    <x v="0"/>
    <x v="0"/>
    <x v="187"/>
    <x v="1"/>
    <d v="2021-07-20T16:29:48"/>
    <s v="7/20/2021 17:54:52"/>
    <n v="270"/>
    <n v="24970"/>
    <s v="EQP-LAWPACK1"/>
    <n v="364"/>
    <x v="1"/>
    <x v="1"/>
  </r>
  <r>
    <x v="3"/>
    <x v="1"/>
    <x v="188"/>
    <x v="44"/>
    <d v="2021-07-20T06:28:11"/>
    <s v="7/21/2021 06:41:05"/>
    <n v="806"/>
    <n v="15228"/>
    <s v="SW-COMAS-PACKL"/>
    <n v="100"/>
    <x v="17"/>
    <x v="17"/>
  </r>
  <r>
    <x v="0"/>
    <x v="0"/>
    <x v="188"/>
    <x v="29"/>
    <d v="2021-07-20T17:54:53"/>
    <s v="7/21/2021 07:05:48"/>
    <n v="1061"/>
    <n v="24670"/>
    <s v="EQP-LAWPACK1"/>
    <n v="364"/>
    <x v="1"/>
    <x v="1"/>
  </r>
  <r>
    <x v="0"/>
    <x v="0"/>
    <x v="188"/>
    <x v="3"/>
    <d v="2021-07-21T07:05:50"/>
    <s v="7/21/2021 08:57:23"/>
    <n v="155"/>
    <n v="27805"/>
    <s v="EQP-LAWPACK1"/>
    <n v="260"/>
    <x v="3"/>
    <x v="3"/>
  </r>
  <r>
    <x v="0"/>
    <x v="0"/>
    <x v="188"/>
    <x v="47"/>
    <d v="2021-07-21T08:57:23"/>
    <s v="7/21/2021 08:57:59"/>
    <n v="0"/>
    <n v="51005"/>
    <s v="EQP-LAWPACK1"/>
    <n v="440"/>
    <x v="19"/>
    <x v="19"/>
  </r>
  <r>
    <x v="0"/>
    <x v="0"/>
    <x v="188"/>
    <x v="3"/>
    <d v="2021-07-21T08:57:59"/>
    <s v="7/21/2021 11:53:44"/>
    <n v="553"/>
    <n v="27805"/>
    <s v="EQP-LAWPACK1"/>
    <n v="260"/>
    <x v="3"/>
    <x v="3"/>
  </r>
  <r>
    <x v="0"/>
    <x v="0"/>
    <x v="188"/>
    <x v="47"/>
    <d v="2021-07-21T11:53:45"/>
    <s v="7/21/2021 12:49:23"/>
    <n v="232"/>
    <n v="51005"/>
    <s v="EQP-LAWPACK1"/>
    <n v="440"/>
    <x v="19"/>
    <x v="19"/>
  </r>
  <r>
    <x v="0"/>
    <x v="0"/>
    <x v="188"/>
    <x v="4"/>
    <d v="2021-07-21T12:49:24"/>
    <s v="7/21/2021 13:03:22"/>
    <n v="30"/>
    <n v="27405"/>
    <s v="EQP-LAWPACK1"/>
    <n v="260"/>
    <x v="3"/>
    <x v="3"/>
  </r>
  <r>
    <x v="0"/>
    <x v="0"/>
    <x v="188"/>
    <x v="47"/>
    <d v="2021-07-21T13:03:22"/>
    <s v="7/21/2021 13:13:31"/>
    <n v="26"/>
    <n v="51005"/>
    <s v="EQP-LAWPACK1"/>
    <n v="440"/>
    <x v="19"/>
    <x v="19"/>
  </r>
  <r>
    <x v="0"/>
    <x v="0"/>
    <x v="189"/>
    <x v="6"/>
    <d v="2021-07-19T07:09:15"/>
    <s v="7/19/2021 14:49:32"/>
    <n v="1416"/>
    <n v="2661"/>
    <s v="EQP-LAWPACK1"/>
    <n v="217"/>
    <x v="4"/>
    <x v="4"/>
  </r>
  <r>
    <x v="0"/>
    <x v="0"/>
    <x v="188"/>
    <x v="4"/>
    <d v="2021-07-21T13:13:31"/>
    <s v="7/21/2021 18:15:19"/>
    <n v="1095"/>
    <n v="27405"/>
    <s v="EQP-LAWPACK1"/>
    <n v="260"/>
    <x v="3"/>
    <x v="3"/>
  </r>
  <r>
    <x v="0"/>
    <x v="0"/>
    <x v="188"/>
    <x v="47"/>
    <d v="2021-07-21T18:15:21"/>
    <s v="7/21/2021 20:11:28"/>
    <n v="158"/>
    <n v="51005"/>
    <s v="EQP-LAWPACK1"/>
    <n v="440"/>
    <x v="19"/>
    <x v="19"/>
  </r>
  <r>
    <x v="3"/>
    <x v="1"/>
    <x v="190"/>
    <x v="45"/>
    <d v="2021-07-21T06:41:09"/>
    <s v="7/22/2021 08:48:31"/>
    <n v="708"/>
    <n v="12228"/>
    <s v="SW-COMAS-PACKL"/>
    <n v="69"/>
    <x v="18"/>
    <x v="18"/>
  </r>
  <r>
    <x v="0"/>
    <x v="0"/>
    <x v="189"/>
    <x v="6"/>
    <d v="2021-07-19T07:04:42"/>
    <s v="7/19/2021 07:09:15"/>
    <n v="0"/>
    <n v="2661"/>
    <s v="EQP-LAWPACK1"/>
    <n v="217"/>
    <x v="4"/>
    <x v="4"/>
  </r>
  <r>
    <x v="0"/>
    <x v="0"/>
    <x v="189"/>
    <x v="30"/>
    <d v="2021-07-19T14:49:34"/>
    <s v="7/19/2021 19:04:34"/>
    <n v="1009"/>
    <n v="7941"/>
    <s v="EQP-LAWPACK1"/>
    <n v="349"/>
    <x v="2"/>
    <x v="2"/>
  </r>
  <r>
    <x v="3"/>
    <x v="1"/>
    <x v="191"/>
    <x v="44"/>
    <d v="2021-07-22T08:48:38"/>
    <s v="7/23/2021 06:58:51"/>
    <n v="700"/>
    <n v="12258"/>
    <s v="SW-COMAS-PACKL"/>
    <n v="100"/>
    <x v="17"/>
    <x v="17"/>
  </r>
  <r>
    <x v="3"/>
    <x v="1"/>
    <x v="191"/>
    <x v="45"/>
    <d v="2021-07-23T06:58:53"/>
    <s v="7/23/2021 07:31:24"/>
    <n v="0"/>
    <n v="12228"/>
    <s v="SW-COMAS-PACKL"/>
    <n v="69"/>
    <x v="18"/>
    <x v="18"/>
  </r>
  <r>
    <x v="0"/>
    <x v="0"/>
    <x v="192"/>
    <x v="18"/>
    <d v="2021-07-26T07:05:19"/>
    <s v="7/26/2021 09:37:45"/>
    <n v="352"/>
    <n v="2665"/>
    <s v="EQP-LAWPACK1"/>
    <n v="217"/>
    <x v="4"/>
    <x v="4"/>
  </r>
  <r>
    <x v="0"/>
    <x v="0"/>
    <x v="192"/>
    <x v="16"/>
    <d v="2021-07-26T09:37:45"/>
    <s v="7/26/2021 11:01:39"/>
    <n v="232"/>
    <n v="2675"/>
    <s v="EQP-LAWPACK1"/>
    <n v="217"/>
    <x v="4"/>
    <x v="4"/>
  </r>
  <r>
    <x v="0"/>
    <x v="0"/>
    <x v="192"/>
    <x v="5"/>
    <d v="2021-07-26T11:01:39"/>
    <s v="7/26/2021 13:32:00"/>
    <n v="408"/>
    <n v="2666"/>
    <s v="EQP-LAWPACK1"/>
    <n v="217"/>
    <x v="4"/>
    <x v="4"/>
  </r>
  <r>
    <x v="0"/>
    <x v="0"/>
    <x v="192"/>
    <x v="5"/>
    <d v="2021-07-26T13:32:01"/>
    <s v="7/26/2021 13:35:24"/>
    <n v="1"/>
    <n v="2666"/>
    <s v="EQP-LAWPACK1"/>
    <n v="217"/>
    <x v="4"/>
    <x v="4"/>
  </r>
  <r>
    <x v="0"/>
    <x v="0"/>
    <x v="192"/>
    <x v="17"/>
    <d v="2021-07-26T13:35:24"/>
    <s v="7/26/2021 18:26:20"/>
    <n v="965"/>
    <n v="2670"/>
    <s v="EQP-LAWPACK1"/>
    <n v="217"/>
    <x v="4"/>
    <x v="4"/>
  </r>
  <r>
    <x v="0"/>
    <x v="0"/>
    <x v="193"/>
    <x v="6"/>
    <d v="2021-07-26T18:26:21"/>
    <s v="7/27/2021 07:04:47"/>
    <n v="849"/>
    <n v="2661"/>
    <s v="EQP-LAWPACK1"/>
    <n v="217"/>
    <x v="4"/>
    <x v="4"/>
  </r>
  <r>
    <x v="3"/>
    <x v="1"/>
    <x v="193"/>
    <x v="43"/>
    <d v="2021-07-23T07:31:24"/>
    <s v="7/27/2021 07:19:44"/>
    <n v="347"/>
    <n v="12258"/>
    <s v="SW-COMAS-PACKL"/>
    <n v="200"/>
    <x v="16"/>
    <x v="16"/>
  </r>
  <r>
    <x v="0"/>
    <x v="0"/>
    <x v="193"/>
    <x v="6"/>
    <d v="2021-07-27T07:04:48"/>
    <s v="7/27/2021 13:08:09"/>
    <n v="1181"/>
    <n v="2661"/>
    <s v="EQP-LAWPACK1"/>
    <n v="217"/>
    <x v="4"/>
    <x v="4"/>
  </r>
  <r>
    <x v="0"/>
    <x v="0"/>
    <x v="193"/>
    <x v="28"/>
    <d v="2021-07-27T13:08:10"/>
    <s v="7/27/2021 16:15:06"/>
    <n v="564"/>
    <n v="24661"/>
    <s v="EQP-LAWPACK1"/>
    <n v="364"/>
    <x v="1"/>
    <x v="1"/>
  </r>
  <r>
    <x v="0"/>
    <x v="0"/>
    <x v="193"/>
    <x v="29"/>
    <d v="2021-07-27T16:15:07"/>
    <s v="7/27/2021 16:15:25"/>
    <n v="0"/>
    <n v="24670"/>
    <s v="EQP-LAWPACK1"/>
    <n v="364"/>
    <x v="1"/>
    <x v="1"/>
  </r>
  <r>
    <x v="0"/>
    <x v="0"/>
    <x v="193"/>
    <x v="29"/>
    <d v="2021-07-27T16:15:25"/>
    <s v="7/27/2021 19:22:24"/>
    <n v="423"/>
    <n v="24670"/>
    <s v="EQP-LAWPACK1"/>
    <n v="364"/>
    <x v="1"/>
    <x v="1"/>
  </r>
  <r>
    <x v="3"/>
    <x v="1"/>
    <x v="194"/>
    <x v="44"/>
    <d v="2021-07-27T07:19:49"/>
    <s v="7/28/2021 06:20:18"/>
    <n v="675"/>
    <n v="15228"/>
    <s v="SW-COMAS-PACKL"/>
    <n v="100"/>
    <x v="17"/>
    <x v="17"/>
  </r>
  <r>
    <x v="0"/>
    <x v="0"/>
    <x v="194"/>
    <x v="1"/>
    <d v="2021-07-27T19:22:24"/>
    <s v="7/28/2021 07:06:12"/>
    <n v="1080"/>
    <n v="24970"/>
    <s v="EQP-LAWPACK1"/>
    <n v="364"/>
    <x v="1"/>
    <x v="1"/>
  </r>
  <r>
    <x v="3"/>
    <x v="1"/>
    <x v="194"/>
    <x v="48"/>
    <d v="2021-07-28T06:20:24"/>
    <s v="7/28/2021 10:10:44"/>
    <n v="196"/>
    <n v="12228"/>
    <s v="SW-COMAS-PACKL"/>
    <s v=""/>
    <x v="5"/>
    <x v="5"/>
  </r>
  <r>
    <x v="0"/>
    <x v="0"/>
    <x v="194"/>
    <x v="41"/>
    <d v="2021-07-28T07:06:15"/>
    <s v="7/28/2021 11:01:21"/>
    <n v="621"/>
    <n v="96905"/>
    <s v="EQP-LAWPACK1"/>
    <n v="347"/>
    <x v="0"/>
    <x v="0"/>
  </r>
  <r>
    <x v="0"/>
    <x v="0"/>
    <x v="194"/>
    <x v="16"/>
    <d v="2021-07-28T11:01:22"/>
    <s v="7/28/2021 12:49:23"/>
    <n v="231"/>
    <n v="2675"/>
    <s v="EQP-LAWPACK1"/>
    <n v="217"/>
    <x v="4"/>
    <x v="4"/>
  </r>
  <r>
    <x v="0"/>
    <x v="0"/>
    <x v="194"/>
    <x v="1"/>
    <d v="2021-07-28T12:49:23"/>
    <s v="7/28/2021 17:11:00"/>
    <n v="1082"/>
    <n v="24970"/>
    <s v="EQP-LAWPACK1"/>
    <n v="364"/>
    <x v="1"/>
    <x v="1"/>
  </r>
  <r>
    <x v="0"/>
    <x v="0"/>
    <x v="195"/>
    <x v="10"/>
    <d v="2021-07-28T17:11:01"/>
    <s v="7/29/2021 07:01:43"/>
    <n v="222"/>
    <n v="2946"/>
    <s v="EQP-LAWPACK1"/>
    <n v="217"/>
    <x v="4"/>
    <x v="4"/>
  </r>
  <r>
    <x v="3"/>
    <x v="1"/>
    <x v="195"/>
    <x v="44"/>
    <d v="2021-07-28T10:10:45"/>
    <s v="7/29/2021 07:24:40"/>
    <n v="524"/>
    <n v="14528"/>
    <s v="SW-COMAS-PACKL"/>
    <n v="100"/>
    <x v="17"/>
    <x v="17"/>
  </r>
  <r>
    <x v="3"/>
    <x v="1"/>
    <x v="195"/>
    <x v="48"/>
    <d v="2021-07-29T07:24:45"/>
    <s v="7/29/2021 12:51:11"/>
    <n v="331"/>
    <n v="12228"/>
    <s v="SW-COMAS-PACKL"/>
    <s v=""/>
    <x v="5"/>
    <x v="5"/>
  </r>
  <r>
    <x v="0"/>
    <x v="0"/>
    <x v="195"/>
    <x v="6"/>
    <d v="2021-07-29T07:01:46"/>
    <s v="7/29/2021 13:53:37"/>
    <n v="1138"/>
    <n v="2661"/>
    <s v="EQP-LAWPACK1"/>
    <n v="217"/>
    <x v="4"/>
    <x v="4"/>
  </r>
  <r>
    <x v="3"/>
    <x v="1"/>
    <x v="196"/>
    <x v="46"/>
    <d v="2021-07-29T12:51:11"/>
    <s v="7/30/2021 06:50:11"/>
    <n v="557"/>
    <n v="14528"/>
    <s v="SW-COMAS-PACKL"/>
    <s v=""/>
    <x v="5"/>
    <x v="5"/>
  </r>
  <r>
    <x v="0"/>
    <x v="0"/>
    <x v="196"/>
    <x v="8"/>
    <d v="2021-07-29T22:54:03"/>
    <s v="7/30/2021 07:12:42"/>
    <n v="5"/>
    <n v="99999"/>
    <s v="EQP-LAWPACK1"/>
    <s v=""/>
    <x v="5"/>
    <x v="5"/>
  </r>
  <r>
    <x v="0"/>
    <x v="0"/>
    <x v="197"/>
    <x v="0"/>
    <d v="2021-08-02T07:07:39"/>
    <s v="8/2/2021 10:27:25"/>
    <n v="785"/>
    <n v="96605"/>
    <s v="EQP-LAWPACK1"/>
    <n v="347"/>
    <x v="0"/>
    <x v="0"/>
  </r>
  <r>
    <x v="0"/>
    <x v="0"/>
    <x v="197"/>
    <x v="33"/>
    <d v="2021-08-02T10:27:25"/>
    <s v="8/2/2021 11:51:32"/>
    <n v="309"/>
    <n v="24675"/>
    <s v="EQP-LAWPACK1"/>
    <n v="364"/>
    <x v="1"/>
    <x v="1"/>
  </r>
  <r>
    <x v="0"/>
    <x v="0"/>
    <x v="197"/>
    <x v="28"/>
    <d v="2021-08-02T11:51:32"/>
    <s v="8/2/2021 14:37:04"/>
    <n v="668"/>
    <n v="24661"/>
    <s v="EQP-LAWPACK1"/>
    <n v="364"/>
    <x v="1"/>
    <x v="1"/>
  </r>
  <r>
    <x v="3"/>
    <x v="1"/>
    <x v="198"/>
    <x v="43"/>
    <d v="2021-07-30T06:50:14"/>
    <s v="8/3/2021 06:56:33"/>
    <n v="438"/>
    <n v="14558"/>
    <s v="SW-COMAS-PACKL"/>
    <n v="200"/>
    <x v="16"/>
    <x v="16"/>
  </r>
  <r>
    <x v="0"/>
    <x v="0"/>
    <x v="198"/>
    <x v="29"/>
    <d v="2021-08-02T14:37:05"/>
    <s v="8/3/2021 07:12:30"/>
    <n v="2157"/>
    <n v="24670"/>
    <s v="EQP-LAWPACK1"/>
    <n v="364"/>
    <x v="1"/>
    <x v="1"/>
  </r>
  <r>
    <x v="0"/>
    <x v="0"/>
    <x v="198"/>
    <x v="27"/>
    <d v="2021-08-03T07:12:32"/>
    <s v="8/3/2021 11:03:09"/>
    <n v="531"/>
    <n v="51605"/>
    <s v="EQP-LAWPACK1"/>
    <n v="250"/>
    <x v="9"/>
    <x v="9"/>
  </r>
  <r>
    <x v="0"/>
    <x v="0"/>
    <x v="198"/>
    <x v="3"/>
    <d v="2021-08-03T11:03:09"/>
    <s v="8/3/2021 12:22:20"/>
    <n v="251"/>
    <n v="27805"/>
    <s v="EQP-LAWPACK1"/>
    <n v="260"/>
    <x v="3"/>
    <x v="3"/>
  </r>
  <r>
    <x v="0"/>
    <x v="0"/>
    <x v="198"/>
    <x v="4"/>
    <d v="2021-08-03T12:22:21"/>
    <s v="8/3/2021 13:24:49"/>
    <n v="274"/>
    <n v="27405"/>
    <s v="EQP-LAWPACK1"/>
    <n v="260"/>
    <x v="3"/>
    <x v="3"/>
  </r>
  <r>
    <x v="0"/>
    <x v="0"/>
    <x v="198"/>
    <x v="3"/>
    <d v="2021-08-03T13:24:49"/>
    <s v="8/3/2021 13:35:51"/>
    <n v="28"/>
    <n v="27805"/>
    <s v="EQP-LAWPACK1"/>
    <n v="260"/>
    <x v="3"/>
    <x v="3"/>
  </r>
  <r>
    <x v="0"/>
    <x v="0"/>
    <x v="198"/>
    <x v="4"/>
    <d v="2021-08-03T13:35:51"/>
    <s v="8/3/2021 13:51:56"/>
    <n v="71"/>
    <n v="27405"/>
    <s v="EQP-LAWPACK1"/>
    <n v="260"/>
    <x v="3"/>
    <x v="3"/>
  </r>
  <r>
    <x v="0"/>
    <x v="0"/>
    <x v="198"/>
    <x v="27"/>
    <d v="2021-08-03T13:51:56"/>
    <s v="8/3/2021 13:56:34"/>
    <n v="25"/>
    <n v="51605"/>
    <s v="EQP-LAWPACK1"/>
    <n v="250"/>
    <x v="9"/>
    <x v="9"/>
  </r>
  <r>
    <x v="0"/>
    <x v="0"/>
    <x v="198"/>
    <x v="4"/>
    <d v="2021-08-03T13:56:34"/>
    <s v="8/3/2021 18:22:42"/>
    <n v="981"/>
    <n v="27405"/>
    <s v="EQP-LAWPACK1"/>
    <n v="260"/>
    <x v="3"/>
    <x v="3"/>
  </r>
  <r>
    <x v="0"/>
    <x v="0"/>
    <x v="199"/>
    <x v="9"/>
    <d v="2021-08-03T18:22:43"/>
    <s v="8/4/2021 07:07:34"/>
    <n v="608"/>
    <n v="2991"/>
    <s v="EQP-LAWPACK1"/>
    <n v="217"/>
    <x v="4"/>
    <x v="4"/>
  </r>
  <r>
    <x v="0"/>
    <x v="0"/>
    <x v="199"/>
    <x v="9"/>
    <d v="2021-08-04T07:07:36"/>
    <s v="8/4/2021 14:07:07"/>
    <n v="1329"/>
    <n v="2991"/>
    <s v="EQP-LAWPACK1"/>
    <n v="217"/>
    <x v="4"/>
    <x v="4"/>
  </r>
  <r>
    <x v="0"/>
    <x v="0"/>
    <x v="199"/>
    <x v="11"/>
    <d v="2021-08-04T14:07:08"/>
    <s v="8/4/2021 14:59:17"/>
    <n v="30"/>
    <n v="23905"/>
    <s v="EQP-LAWPACK1"/>
    <n v="364"/>
    <x v="1"/>
    <x v="1"/>
  </r>
  <r>
    <x v="0"/>
    <x v="0"/>
    <x v="199"/>
    <x v="11"/>
    <d v="2021-08-04T14:59:17"/>
    <s v="8/4/2021 21:38:20"/>
    <n v="2138"/>
    <n v="23905"/>
    <s v="EQP-LAWPACK1"/>
    <n v="364"/>
    <x v="1"/>
    <x v="1"/>
  </r>
  <r>
    <x v="0"/>
    <x v="0"/>
    <x v="200"/>
    <x v="10"/>
    <d v="2021-08-04T21:38:21"/>
    <s v="8/5/2021 07:05:56"/>
    <n v="176"/>
    <n v="2946"/>
    <s v="EQP-LAWPACK1"/>
    <n v="217"/>
    <x v="4"/>
    <x v="4"/>
  </r>
  <r>
    <x v="0"/>
    <x v="0"/>
    <x v="200"/>
    <x v="17"/>
    <d v="2021-08-05T07:05:57"/>
    <s v="8/5/2021 12:57:06"/>
    <n v="995"/>
    <n v="2670"/>
    <s v="EQP-LAWPACK1"/>
    <n v="217"/>
    <x v="4"/>
    <x v="4"/>
  </r>
  <r>
    <x v="0"/>
    <x v="0"/>
    <x v="201"/>
    <x v="8"/>
    <d v="2021-08-09T05:15:52"/>
    <s v="8/9/2021 07:04:56"/>
    <n v="0"/>
    <n v="99999"/>
    <s v="EQP-LAWPACK1"/>
    <s v=""/>
    <x v="5"/>
    <x v="5"/>
  </r>
  <r>
    <x v="0"/>
    <x v="0"/>
    <x v="201"/>
    <x v="40"/>
    <d v="2021-08-09T07:04:56"/>
    <s v="8/9/2021 09:27:40"/>
    <n v="465"/>
    <n v="24666"/>
    <s v="EQP-LAWPACK1"/>
    <n v="364"/>
    <x v="1"/>
    <x v="1"/>
  </r>
  <r>
    <x v="0"/>
    <x v="0"/>
    <x v="201"/>
    <x v="14"/>
    <d v="2021-08-09T09:27:40"/>
    <s v="8/9/2021 10:41:33"/>
    <n v="352"/>
    <n v="24961"/>
    <s v="EQP-LAWPACK1"/>
    <n v="364"/>
    <x v="1"/>
    <x v="1"/>
  </r>
  <r>
    <x v="0"/>
    <x v="0"/>
    <x v="201"/>
    <x v="28"/>
    <d v="2021-08-09T10:41:33"/>
    <s v="8/9/2021 13:34:14"/>
    <n v="877"/>
    <n v="24661"/>
    <s v="EQP-LAWPACK1"/>
    <n v="364"/>
    <x v="1"/>
    <x v="1"/>
  </r>
  <r>
    <x v="0"/>
    <x v="0"/>
    <x v="201"/>
    <x v="29"/>
    <d v="2021-08-09T13:34:15"/>
    <s v="8/9/2021 17:15:01"/>
    <n v="1206"/>
    <n v="24670"/>
    <s v="EQP-LAWPACK1"/>
    <n v="364"/>
    <x v="1"/>
    <x v="1"/>
  </r>
  <r>
    <x v="0"/>
    <x v="0"/>
    <x v="201"/>
    <x v="13"/>
    <d v="2021-08-09T17:15:02"/>
    <s v="8/9/2021 19:56:27"/>
    <n v="637"/>
    <n v="6670"/>
    <s v="EQP-LAWPACK1"/>
    <n v="352"/>
    <x v="6"/>
    <x v="6"/>
  </r>
  <r>
    <x v="0"/>
    <x v="0"/>
    <x v="201"/>
    <x v="15"/>
    <d v="2021-08-09T19:56:28"/>
    <s v="8/9/2021 21:16:01"/>
    <n v="412"/>
    <n v="6661"/>
    <s v="EQP-LAWPACK1"/>
    <n v="352"/>
    <x v="6"/>
    <x v="6"/>
  </r>
  <r>
    <x v="0"/>
    <x v="0"/>
    <x v="201"/>
    <x v="30"/>
    <d v="2021-08-09T21:16:02"/>
    <s v="8/9/2021 23:25:14"/>
    <n v="433"/>
    <n v="7941"/>
    <s v="EQP-LAWPACK1"/>
    <n v="349"/>
    <x v="2"/>
    <x v="2"/>
  </r>
  <r>
    <x v="0"/>
    <x v="0"/>
    <x v="202"/>
    <x v="20"/>
    <d v="2021-08-09T23:25:15"/>
    <s v="8/10/2021 07:12:04"/>
    <n v="257"/>
    <n v="7946"/>
    <s v="EQP-LAWPACK1"/>
    <n v="349"/>
    <x v="2"/>
    <x v="2"/>
  </r>
  <r>
    <x v="0"/>
    <x v="0"/>
    <x v="202"/>
    <x v="3"/>
    <d v="2021-08-10T07:12:05"/>
    <s v="8/10/2021 09:09:28"/>
    <n v="203"/>
    <n v="27805"/>
    <s v="EQP-LAWPACK1"/>
    <n v="260"/>
    <x v="3"/>
    <x v="3"/>
  </r>
  <r>
    <x v="0"/>
    <x v="0"/>
    <x v="202"/>
    <x v="4"/>
    <d v="2021-08-10T09:09:29"/>
    <s v="8/10/2021 10:04:05"/>
    <n v="324"/>
    <n v="27405"/>
    <s v="EQP-LAWPACK1"/>
    <n v="260"/>
    <x v="3"/>
    <x v="3"/>
  </r>
  <r>
    <x v="0"/>
    <x v="0"/>
    <x v="202"/>
    <x v="3"/>
    <d v="2021-08-10T10:04:05"/>
    <s v="8/10/2021 10:17:18"/>
    <n v="28"/>
    <n v="27805"/>
    <s v="EQP-LAWPACK1"/>
    <n v="260"/>
    <x v="3"/>
    <x v="3"/>
  </r>
  <r>
    <x v="0"/>
    <x v="0"/>
    <x v="202"/>
    <x v="47"/>
    <d v="2021-08-10T10:17:19"/>
    <s v="8/10/2021 10:32:11"/>
    <n v="20"/>
    <n v="51005"/>
    <s v="EQP-LAWPACK1"/>
    <n v="440"/>
    <x v="19"/>
    <x v="19"/>
  </r>
  <r>
    <x v="0"/>
    <x v="0"/>
    <x v="202"/>
    <x v="3"/>
    <d v="2021-08-10T10:32:11"/>
    <s v="8/10/2021 11:20:04"/>
    <n v="160"/>
    <n v="27805"/>
    <s v="EQP-LAWPACK1"/>
    <n v="260"/>
    <x v="3"/>
    <x v="3"/>
  </r>
  <r>
    <x v="0"/>
    <x v="0"/>
    <x v="202"/>
    <x v="4"/>
    <d v="2021-08-10T11:20:04"/>
    <s v="8/10/2021 11:24:47"/>
    <n v="37"/>
    <n v="27405"/>
    <s v="EQP-LAWPACK1"/>
    <n v="260"/>
    <x v="3"/>
    <x v="3"/>
  </r>
  <r>
    <x v="0"/>
    <x v="0"/>
    <x v="202"/>
    <x v="3"/>
    <d v="2021-08-10T11:24:47"/>
    <s v="8/10/2021 12:25:09"/>
    <n v="233"/>
    <n v="27805"/>
    <s v="EQP-LAWPACK1"/>
    <n v="260"/>
    <x v="3"/>
    <x v="3"/>
  </r>
  <r>
    <x v="0"/>
    <x v="0"/>
    <x v="202"/>
    <x v="4"/>
    <d v="2021-08-10T12:25:10"/>
    <s v="8/10/2021 13:02:13"/>
    <n v="164"/>
    <n v="27405"/>
    <s v="EQP-LAWPACK1"/>
    <n v="260"/>
    <x v="3"/>
    <x v="3"/>
  </r>
  <r>
    <x v="0"/>
    <x v="0"/>
    <x v="202"/>
    <x v="47"/>
    <d v="2021-08-10T13:02:14"/>
    <s v="8/10/2021 13:48:55"/>
    <n v="187"/>
    <n v="51005"/>
    <s v="EQP-LAWPACK1"/>
    <n v="440"/>
    <x v="19"/>
    <x v="19"/>
  </r>
  <r>
    <x v="0"/>
    <x v="0"/>
    <x v="202"/>
    <x v="4"/>
    <d v="2021-08-10T13:48:55"/>
    <s v="8/10/2021 14:00:15"/>
    <n v="121"/>
    <n v="27405"/>
    <s v="EQP-LAWPACK1"/>
    <n v="260"/>
    <x v="3"/>
    <x v="3"/>
  </r>
  <r>
    <x v="0"/>
    <x v="0"/>
    <x v="202"/>
    <x v="47"/>
    <d v="2021-08-10T14:00:15"/>
    <s v="8/10/2021 14:46:20"/>
    <n v="267"/>
    <n v="51005"/>
    <s v="EQP-LAWPACK1"/>
    <n v="440"/>
    <x v="19"/>
    <x v="19"/>
  </r>
  <r>
    <x v="0"/>
    <x v="0"/>
    <x v="202"/>
    <x v="4"/>
    <d v="2021-08-10T14:46:20"/>
    <s v="8/10/2021 14:54:51"/>
    <n v="94"/>
    <n v="27405"/>
    <s v="EQP-LAWPACK1"/>
    <n v="260"/>
    <x v="3"/>
    <x v="3"/>
  </r>
  <r>
    <x v="0"/>
    <x v="0"/>
    <x v="202"/>
    <x v="47"/>
    <d v="2021-08-10T14:54:51"/>
    <s v="8/10/2021 17:25:10"/>
    <n v="546"/>
    <n v="51005"/>
    <s v="EQP-LAWPACK1"/>
    <n v="440"/>
    <x v="19"/>
    <x v="19"/>
  </r>
  <r>
    <x v="0"/>
    <x v="0"/>
    <x v="203"/>
    <x v="4"/>
    <d v="2021-08-10T17:25:11"/>
    <s v="8/11/2021 07:15:28"/>
    <n v="1641"/>
    <n v="27405"/>
    <s v="EQP-LAWPACK1"/>
    <n v="260"/>
    <x v="3"/>
    <x v="3"/>
  </r>
  <r>
    <x v="3"/>
    <x v="1"/>
    <x v="203"/>
    <x v="44"/>
    <d v="2021-08-03T06:56:41"/>
    <s v="8/11/2021 07:22:52"/>
    <n v="2571"/>
    <n v="15228"/>
    <s v="SW-COMAS-PACKL"/>
    <n v="100"/>
    <x v="17"/>
    <x v="17"/>
  </r>
  <r>
    <x v="3"/>
    <x v="1"/>
    <x v="203"/>
    <x v="48"/>
    <d v="2021-08-11T07:23:06"/>
    <s v="8/11/2021 13:55:02"/>
    <n v="478"/>
    <n v="12228"/>
    <s v="SW-COMAS-PACKL"/>
    <s v=""/>
    <x v="5"/>
    <x v="5"/>
  </r>
  <r>
    <x v="0"/>
    <x v="0"/>
    <x v="203"/>
    <x v="49"/>
    <d v="2021-08-11T07:15:31"/>
    <s v="8/11/2021 17:30:51"/>
    <n v="1991"/>
    <n v="2910"/>
    <s v="EQP-LAWPACK1"/>
    <n v="217"/>
    <x v="4"/>
    <x v="4"/>
  </r>
  <r>
    <x v="0"/>
    <x v="0"/>
    <x v="203"/>
    <x v="17"/>
    <d v="2021-08-11T17:30:52"/>
    <s v="8/11/2021 17:31:09"/>
    <n v="0"/>
    <n v="2670"/>
    <s v="EQP-LAWPACK1"/>
    <n v="217"/>
    <x v="4"/>
    <x v="4"/>
  </r>
  <r>
    <x v="0"/>
    <x v="0"/>
    <x v="203"/>
    <x v="49"/>
    <d v="2021-08-11T17:31:09"/>
    <s v="8/11/2021 17:31:32"/>
    <n v="1"/>
    <n v="2910"/>
    <s v="EQP-LAWPACK1"/>
    <n v="217"/>
    <x v="4"/>
    <x v="4"/>
  </r>
  <r>
    <x v="3"/>
    <x v="1"/>
    <x v="203"/>
    <x v="46"/>
    <d v="2021-08-11T13:55:02"/>
    <s v="8/11/2021 18:34:27"/>
    <n v="309"/>
    <n v="14528"/>
    <s v="SW-COMAS-PACKL"/>
    <s v=""/>
    <x v="5"/>
    <x v="5"/>
  </r>
  <r>
    <x v="3"/>
    <x v="1"/>
    <x v="204"/>
    <x v="45"/>
    <d v="2021-08-11T18:34:28"/>
    <s v="8/12/2021 06:40:02"/>
    <n v="208"/>
    <n v="14558"/>
    <s v="SW-COMAS-PACKL"/>
    <n v="69"/>
    <x v="18"/>
    <x v="18"/>
  </r>
  <r>
    <x v="0"/>
    <x v="0"/>
    <x v="204"/>
    <x v="17"/>
    <d v="2021-08-11T17:31:32"/>
    <s v="8/12/2021 07:06:20"/>
    <n v="1008"/>
    <n v="2670"/>
    <s v="EQP-LAWPACK1"/>
    <n v="217"/>
    <x v="4"/>
    <x v="4"/>
  </r>
  <r>
    <x v="0"/>
    <x v="0"/>
    <x v="204"/>
    <x v="6"/>
    <d v="2021-08-12T07:06:22"/>
    <s v="8/12/2021 14:45:33"/>
    <n v="1482"/>
    <n v="2661"/>
    <s v="EQP-LAWPACK1"/>
    <n v="217"/>
    <x v="4"/>
    <x v="4"/>
  </r>
  <r>
    <x v="3"/>
    <x v="1"/>
    <x v="205"/>
    <x v="43"/>
    <d v="2021-08-12T06:40:03"/>
    <s v="8/13/2021 07:19:43"/>
    <n v="490"/>
    <n v="12258"/>
    <s v="SW-COMAS-PACKL"/>
    <n v="200"/>
    <x v="16"/>
    <x v="16"/>
  </r>
  <r>
    <x v="0"/>
    <x v="0"/>
    <x v="206"/>
    <x v="0"/>
    <d v="2021-08-14T07:03:49"/>
    <s v="8/14/2021 10:08:59"/>
    <n v="901"/>
    <n v="96605"/>
    <s v="EQP-LAWPACK1"/>
    <n v="347"/>
    <x v="0"/>
    <x v="0"/>
  </r>
  <r>
    <x v="0"/>
    <x v="0"/>
    <x v="206"/>
    <x v="16"/>
    <d v="2021-08-14T10:09:00"/>
    <s v="8/14/2021 13:54:19"/>
    <n v="793"/>
    <n v="2675"/>
    <s v="EQP-LAWPACK1"/>
    <n v="217"/>
    <x v="4"/>
    <x v="4"/>
  </r>
  <r>
    <x v="0"/>
    <x v="0"/>
    <x v="206"/>
    <x v="5"/>
    <d v="2021-08-14T13:54:20"/>
    <s v="8/14/2021 18:42:44"/>
    <n v="540"/>
    <n v="2666"/>
    <s v="EQP-LAWPACK1"/>
    <n v="217"/>
    <x v="4"/>
    <x v="4"/>
  </r>
  <r>
    <x v="0"/>
    <x v="0"/>
    <x v="207"/>
    <x v="17"/>
    <d v="2021-08-14T18:42:44"/>
    <s v="8/16/2021 07:05:12"/>
    <n v="37"/>
    <n v="2670"/>
    <s v="EQP-LAWPACK1"/>
    <n v="217"/>
    <x v="4"/>
    <x v="4"/>
  </r>
  <r>
    <x v="3"/>
    <x v="1"/>
    <x v="207"/>
    <x v="44"/>
    <d v="2021-08-13T07:19:47"/>
    <s v="8/16/2021 08:46:58"/>
    <n v="414"/>
    <n v="15228"/>
    <s v="SW-COMAS-PACKL"/>
    <n v="100"/>
    <x v="17"/>
    <x v="17"/>
  </r>
  <r>
    <x v="0"/>
    <x v="0"/>
    <x v="207"/>
    <x v="0"/>
    <d v="2021-08-16T07:05:13"/>
    <s v="8/16/2021 12:26:28"/>
    <n v="1339"/>
    <n v="96605"/>
    <s v="EQP-LAWPACK1"/>
    <n v="347"/>
    <x v="0"/>
    <x v="0"/>
  </r>
  <r>
    <x v="0"/>
    <x v="0"/>
    <x v="207"/>
    <x v="28"/>
    <d v="2021-08-16T12:26:29"/>
    <s v="8/16/2021 17:00:19"/>
    <n v="1008"/>
    <n v="24661"/>
    <s v="EQP-LAWPACK1"/>
    <n v="364"/>
    <x v="1"/>
    <x v="1"/>
  </r>
  <r>
    <x v="0"/>
    <x v="0"/>
    <x v="207"/>
    <x v="29"/>
    <d v="2021-08-16T17:00:20"/>
    <s v="8/16/2021 20:56:58"/>
    <n v="1069"/>
    <n v="24670"/>
    <s v="EQP-LAWPACK1"/>
    <n v="364"/>
    <x v="1"/>
    <x v="1"/>
  </r>
  <r>
    <x v="0"/>
    <x v="0"/>
    <x v="208"/>
    <x v="13"/>
    <d v="2021-08-16T20:56:59"/>
    <s v="8/17/2021 07:00:24"/>
    <n v="653"/>
    <n v="6670"/>
    <s v="EQP-LAWPACK1"/>
    <n v="352"/>
    <x v="6"/>
    <x v="6"/>
  </r>
  <r>
    <x v="0"/>
    <x v="0"/>
    <x v="208"/>
    <x v="13"/>
    <d v="2021-08-17T07:00:26"/>
    <s v="8/17/2021 08:34:46"/>
    <n v="297"/>
    <n v="6670"/>
    <s v="EQP-LAWPACK1"/>
    <n v="352"/>
    <x v="6"/>
    <x v="6"/>
  </r>
  <r>
    <x v="0"/>
    <x v="0"/>
    <x v="208"/>
    <x v="32"/>
    <d v="2021-08-17T08:34:47"/>
    <s v="8/17/2021 10:40:12"/>
    <n v="480"/>
    <n v="7940"/>
    <s v="EQP-LAWPACK1"/>
    <n v="188"/>
    <x v="11"/>
    <x v="11"/>
  </r>
  <r>
    <x v="0"/>
    <x v="0"/>
    <x v="208"/>
    <x v="30"/>
    <d v="2021-08-17T10:40:13"/>
    <s v="8/17/2021 12:13:27"/>
    <n v="366"/>
    <n v="7941"/>
    <s v="EQP-LAWPACK1"/>
    <n v="349"/>
    <x v="2"/>
    <x v="2"/>
  </r>
  <r>
    <x v="0"/>
    <x v="0"/>
    <x v="208"/>
    <x v="15"/>
    <d v="2021-08-17T12:13:28"/>
    <s v="8/17/2021 20:06:00"/>
    <n v="2675"/>
    <n v="6661"/>
    <s v="EQP-LAWPACK1"/>
    <n v="352"/>
    <x v="6"/>
    <x v="6"/>
  </r>
  <r>
    <x v="0"/>
    <x v="0"/>
    <x v="208"/>
    <x v="14"/>
    <d v="2021-08-17T20:06:01"/>
    <s v="8/17/2021 21:48:10"/>
    <n v="467"/>
    <n v="24961"/>
    <s v="EQP-LAWPACK1"/>
    <n v="364"/>
    <x v="1"/>
    <x v="1"/>
  </r>
  <r>
    <x v="0"/>
    <x v="0"/>
    <x v="209"/>
    <x v="19"/>
    <d v="2021-08-17T21:48:11"/>
    <s v="8/18/2021 07:08:49"/>
    <n v="174"/>
    <n v="2941"/>
    <s v="EQP-LAWPACK1"/>
    <n v="217"/>
    <x v="4"/>
    <x v="4"/>
  </r>
  <r>
    <x v="3"/>
    <x v="1"/>
    <x v="209"/>
    <x v="45"/>
    <d v="2021-08-16T08:47:05"/>
    <s v="8/18/2021 07:14:06"/>
    <n v="1548"/>
    <n v="12228"/>
    <s v="SW-COMAS-PACKL"/>
    <n v="69"/>
    <x v="18"/>
    <x v="18"/>
  </r>
  <r>
    <x v="0"/>
    <x v="0"/>
    <x v="209"/>
    <x v="9"/>
    <d v="2021-08-18T07:08:50"/>
    <s v="8/18/2021 10:11:04"/>
    <n v="442"/>
    <n v="2991"/>
    <s v="EQP-LAWPACK1"/>
    <n v="217"/>
    <x v="4"/>
    <x v="4"/>
  </r>
  <r>
    <x v="0"/>
    <x v="0"/>
    <x v="209"/>
    <x v="19"/>
    <d v="2021-08-18T10:11:05"/>
    <s v="8/18/2021 11:12:24"/>
    <n v="169"/>
    <n v="2941"/>
    <s v="EQP-LAWPACK1"/>
    <n v="217"/>
    <x v="4"/>
    <x v="4"/>
  </r>
  <r>
    <x v="0"/>
    <x v="0"/>
    <x v="209"/>
    <x v="22"/>
    <d v="2021-08-18T11:12:24"/>
    <s v="8/18/2021 15:27:35"/>
    <n v="652"/>
    <n v="2940"/>
    <s v="EQP-LAWPACK1"/>
    <n v="217"/>
    <x v="4"/>
    <x v="4"/>
  </r>
  <r>
    <x v="0"/>
    <x v="0"/>
    <x v="209"/>
    <x v="49"/>
    <d v="2021-08-18T15:27:36"/>
    <s v="8/18/2021 19:31:31"/>
    <n v="776"/>
    <n v="2910"/>
    <s v="EQP-LAWPACK1"/>
    <n v="217"/>
    <x v="4"/>
    <x v="4"/>
  </r>
  <r>
    <x v="0"/>
    <x v="0"/>
    <x v="210"/>
    <x v="6"/>
    <d v="2021-08-18T19:31:32"/>
    <s v="8/19/2021 06:57:06"/>
    <n v="736"/>
    <n v="2661"/>
    <s v="EQP-LAWPACK1"/>
    <n v="217"/>
    <x v="4"/>
    <x v="4"/>
  </r>
  <r>
    <x v="0"/>
    <x v="0"/>
    <x v="210"/>
    <x v="8"/>
    <d v="2021-08-19T06:57:07"/>
    <s v="8/19/2021 06:57:28"/>
    <n v="0"/>
    <n v="99999"/>
    <s v="EQP-LAWPACK1"/>
    <s v=""/>
    <x v="5"/>
    <x v="5"/>
  </r>
  <r>
    <x v="3"/>
    <x v="1"/>
    <x v="210"/>
    <x v="44"/>
    <d v="2021-08-18T07:14:14"/>
    <s v="8/19/2021 07:17:57"/>
    <n v="637"/>
    <n v="12258"/>
    <s v="SW-COMAS-PACKL"/>
    <n v="100"/>
    <x v="17"/>
    <x v="17"/>
  </r>
  <r>
    <x v="3"/>
    <x v="1"/>
    <x v="210"/>
    <x v="46"/>
    <d v="2021-08-19T07:18:01"/>
    <s v="8/19/2021 09:09:32"/>
    <n v="108"/>
    <n v="12228"/>
    <s v="SW-COMAS-PACKL"/>
    <s v=""/>
    <x v="5"/>
    <x v="5"/>
  </r>
  <r>
    <x v="0"/>
    <x v="0"/>
    <x v="210"/>
    <x v="6"/>
    <d v="2021-08-19T06:57:28"/>
    <s v="8/19/2021 13:06:41"/>
    <n v="1196"/>
    <n v="2661"/>
    <s v="EQP-LAWPACK1"/>
    <n v="217"/>
    <x v="4"/>
    <x v="4"/>
  </r>
  <r>
    <x v="3"/>
    <x v="1"/>
    <x v="211"/>
    <x v="45"/>
    <d v="2021-08-19T09:09:33"/>
    <s v="8/20/2021 06:26:55"/>
    <n v="615"/>
    <n v="14558"/>
    <s v="SW-COMAS-PACKL"/>
    <n v="69"/>
    <x v="18"/>
    <x v="18"/>
  </r>
  <r>
    <x v="0"/>
    <x v="0"/>
    <x v="211"/>
    <x v="8"/>
    <d v="2021-08-20T07:05:16"/>
    <s v="8/20/2021 07:06:43"/>
    <n v="0"/>
    <n v="99999"/>
    <s v="EQP-LAWPACK1"/>
    <s v=""/>
    <x v="5"/>
    <x v="5"/>
  </r>
  <r>
    <x v="0"/>
    <x v="0"/>
    <x v="212"/>
    <x v="8"/>
    <d v="2021-08-21T06:51:19"/>
    <s v="8/21/2021 07:05:25"/>
    <n v="0"/>
    <n v="99999"/>
    <s v="EQP-LAWPACK1"/>
    <s v=""/>
    <x v="5"/>
    <x v="5"/>
  </r>
  <r>
    <x v="0"/>
    <x v="0"/>
    <x v="212"/>
    <x v="16"/>
    <d v="2021-08-21T07:05:26"/>
    <s v="8/21/2021 14:10:41"/>
    <n v="738"/>
    <n v="2675"/>
    <s v="EQP-LAWPACK1"/>
    <n v="217"/>
    <x v="4"/>
    <x v="4"/>
  </r>
  <r>
    <x v="0"/>
    <x v="0"/>
    <x v="213"/>
    <x v="6"/>
    <d v="2021-08-21T14:10:42"/>
    <s v="8/23/2021 06:48:12"/>
    <n v="1232"/>
    <n v="2661"/>
    <s v="EQP-LAWPACK1"/>
    <n v="217"/>
    <x v="4"/>
    <x v="4"/>
  </r>
  <r>
    <x v="0"/>
    <x v="0"/>
    <x v="213"/>
    <x v="6"/>
    <d v="2021-08-23T06:48:13"/>
    <s v="8/23/2021 11:55:17"/>
    <n v="920"/>
    <n v="2661"/>
    <s v="EQP-LAWPACK1"/>
    <n v="217"/>
    <x v="4"/>
    <x v="4"/>
  </r>
  <r>
    <x v="0"/>
    <x v="0"/>
    <x v="213"/>
    <x v="17"/>
    <d v="2021-08-23T11:55:18"/>
    <s v="8/23/2021 13:17:37"/>
    <n v="154"/>
    <n v="2670"/>
    <s v="EQP-LAWPACK1"/>
    <n v="217"/>
    <x v="4"/>
    <x v="4"/>
  </r>
  <r>
    <x v="0"/>
    <x v="0"/>
    <x v="213"/>
    <x v="3"/>
    <d v="2021-08-23T13:17:38"/>
    <s v="8/23/2021 19:15:35"/>
    <n v="821"/>
    <n v="27805"/>
    <s v="EQP-LAWPACK1"/>
    <n v="260"/>
    <x v="3"/>
    <x v="3"/>
  </r>
  <r>
    <x v="0"/>
    <x v="0"/>
    <x v="214"/>
    <x v="4"/>
    <d v="2021-08-23T19:15:37"/>
    <s v="8/24/2021 07:03:50"/>
    <n v="1082"/>
    <n v="27405"/>
    <s v="EQP-LAWPACK1"/>
    <n v="260"/>
    <x v="3"/>
    <x v="3"/>
  </r>
  <r>
    <x v="0"/>
    <x v="0"/>
    <x v="214"/>
    <x v="17"/>
    <d v="2021-08-24T07:03:52"/>
    <s v="8/24/2021 13:23:10"/>
    <n v="1305"/>
    <n v="2670"/>
    <s v="EQP-LAWPACK1"/>
    <n v="217"/>
    <x v="4"/>
    <x v="4"/>
  </r>
  <r>
    <x v="0"/>
    <x v="0"/>
    <x v="214"/>
    <x v="16"/>
    <d v="2021-08-24T13:23:11"/>
    <s v="8/24/2021 16:07:28"/>
    <n v="529"/>
    <n v="2675"/>
    <s v="EQP-LAWPACK1"/>
    <n v="217"/>
    <x v="4"/>
    <x v="4"/>
  </r>
  <r>
    <x v="0"/>
    <x v="0"/>
    <x v="214"/>
    <x v="19"/>
    <d v="2021-08-24T16:07:29"/>
    <s v="8/24/2021 22:25:13"/>
    <n v="961"/>
    <n v="2941"/>
    <s v="EQP-LAWPACK1"/>
    <n v="217"/>
    <x v="4"/>
    <x v="4"/>
  </r>
  <r>
    <x v="0"/>
    <x v="0"/>
    <x v="215"/>
    <x v="8"/>
    <d v="2021-08-24T22:25:14"/>
    <s v="8/25/2021 07:14:17"/>
    <n v="0"/>
    <n v="99999"/>
    <s v="EQP-LAWPACK1"/>
    <s v=""/>
    <x v="5"/>
    <x v="5"/>
  </r>
  <r>
    <x v="0"/>
    <x v="0"/>
    <x v="215"/>
    <x v="10"/>
    <d v="2021-08-25T07:14:20"/>
    <s v="8/25/2021 07:14:48"/>
    <n v="0"/>
    <n v="2946"/>
    <s v="EQP-LAWPACK1"/>
    <n v="217"/>
    <x v="4"/>
    <x v="4"/>
  </r>
  <r>
    <x v="0"/>
    <x v="0"/>
    <x v="215"/>
    <x v="10"/>
    <d v="2021-08-25T07:14:48"/>
    <s v="8/25/2021 07:26:18"/>
    <n v="15"/>
    <n v="2946"/>
    <s v="EQP-LAWPACK1"/>
    <n v="217"/>
    <x v="4"/>
    <x v="4"/>
  </r>
  <r>
    <x v="0"/>
    <x v="0"/>
    <x v="215"/>
    <x v="7"/>
    <d v="2021-08-25T07:26:18"/>
    <s v="8/25/2021 07:29:23"/>
    <n v="0"/>
    <n v="88888"/>
    <s v="EQP-LAWPACK1"/>
    <s v=""/>
    <x v="5"/>
    <x v="5"/>
  </r>
  <r>
    <x v="0"/>
    <x v="0"/>
    <x v="215"/>
    <x v="10"/>
    <d v="2021-08-25T07:29:23"/>
    <s v="8/25/2021 08:09:13"/>
    <n v="75"/>
    <n v="2946"/>
    <s v="EQP-LAWPACK1"/>
    <n v="217"/>
    <x v="4"/>
    <x v="4"/>
  </r>
  <r>
    <x v="0"/>
    <x v="0"/>
    <x v="215"/>
    <x v="7"/>
    <d v="2021-08-25T08:09:13"/>
    <s v="8/25/2021 08:29:05"/>
    <n v="0"/>
    <n v="88888"/>
    <s v="EQP-LAWPACK1"/>
    <s v=""/>
    <x v="5"/>
    <x v="5"/>
  </r>
  <r>
    <x v="0"/>
    <x v="0"/>
    <x v="215"/>
    <x v="10"/>
    <d v="2021-08-25T08:29:05"/>
    <s v="8/25/2021 08:52:06"/>
    <n v="60"/>
    <n v="2946"/>
    <s v="EQP-LAWPACK1"/>
    <n v="217"/>
    <x v="4"/>
    <x v="4"/>
  </r>
  <r>
    <x v="0"/>
    <x v="0"/>
    <x v="215"/>
    <x v="7"/>
    <d v="2021-08-25T08:52:06"/>
    <s v="8/25/2021 08:53:46"/>
    <n v="0"/>
    <n v="88888"/>
    <s v="EQP-LAWPACK1"/>
    <s v=""/>
    <x v="5"/>
    <x v="5"/>
  </r>
  <r>
    <x v="0"/>
    <x v="0"/>
    <x v="215"/>
    <x v="10"/>
    <d v="2021-08-25T08:53:46"/>
    <s v="8/25/2021 08:54:28"/>
    <n v="2"/>
    <n v="2946"/>
    <s v="EQP-LAWPACK1"/>
    <n v="217"/>
    <x v="4"/>
    <x v="4"/>
  </r>
  <r>
    <x v="0"/>
    <x v="0"/>
    <x v="215"/>
    <x v="7"/>
    <d v="2021-08-25T08:54:28"/>
    <s v="8/25/2021 08:59:31"/>
    <n v="0"/>
    <n v="88888"/>
    <s v="EQP-LAWPACK1"/>
    <s v=""/>
    <x v="5"/>
    <x v="5"/>
  </r>
  <r>
    <x v="0"/>
    <x v="0"/>
    <x v="215"/>
    <x v="10"/>
    <d v="2021-08-25T08:59:31"/>
    <s v="8/25/2021 09:04:50"/>
    <n v="5"/>
    <n v="2946"/>
    <s v="EQP-LAWPACK1"/>
    <n v="217"/>
    <x v="4"/>
    <x v="4"/>
  </r>
  <r>
    <x v="0"/>
    <x v="0"/>
    <x v="215"/>
    <x v="5"/>
    <d v="2021-08-25T13:07:56"/>
    <s v="8/25/2021 15:59:16"/>
    <n v="331"/>
    <n v="2666"/>
    <s v="EQP-LAWPACK1"/>
    <n v="217"/>
    <x v="4"/>
    <x v="4"/>
  </r>
  <r>
    <x v="0"/>
    <x v="0"/>
    <x v="215"/>
    <x v="49"/>
    <d v="2021-08-25T15:59:17"/>
    <s v="8/25/2021 15:59:30"/>
    <n v="1"/>
    <n v="2910"/>
    <s v="EQP-LAWPACK1"/>
    <n v="217"/>
    <x v="4"/>
    <x v="4"/>
  </r>
  <r>
    <x v="0"/>
    <x v="0"/>
    <x v="215"/>
    <x v="5"/>
    <d v="2021-08-25T15:59:30"/>
    <s v="8/25/2021 16:02:12"/>
    <n v="1"/>
    <n v="2666"/>
    <s v="EQP-LAWPACK1"/>
    <n v="217"/>
    <x v="4"/>
    <x v="4"/>
  </r>
  <r>
    <x v="3"/>
    <x v="1"/>
    <x v="216"/>
    <x v="44"/>
    <d v="2021-08-20T06:26:57"/>
    <s v="8/26/2021 06:19:06"/>
    <n v="576"/>
    <n v="12258"/>
    <s v="SW-COMAS-PACKL"/>
    <n v="100"/>
    <x v="17"/>
    <x v="17"/>
  </r>
  <r>
    <x v="0"/>
    <x v="0"/>
    <x v="216"/>
    <x v="49"/>
    <d v="2021-08-25T16:02:12"/>
    <s v="8/26/2021 08:25:34"/>
    <n v="1605"/>
    <n v="2910"/>
    <s v="EQP-LAWPACK1"/>
    <n v="217"/>
    <x v="4"/>
    <x v="4"/>
  </r>
  <r>
    <x v="0"/>
    <x v="0"/>
    <x v="216"/>
    <x v="6"/>
    <d v="2021-08-26T08:25:36"/>
    <s v="8/26/2021 08:25:53"/>
    <n v="0"/>
    <n v="2661"/>
    <s v="EQP-LAWPACK1"/>
    <n v="217"/>
    <x v="4"/>
    <x v="4"/>
  </r>
  <r>
    <x v="0"/>
    <x v="0"/>
    <x v="216"/>
    <x v="6"/>
    <d v="2021-08-26T08:25:53"/>
    <s v="8/26/2021 13:58:26"/>
    <n v="1033"/>
    <n v="2661"/>
    <s v="EQP-LAWPACK1"/>
    <n v="217"/>
    <x v="4"/>
    <x v="4"/>
  </r>
  <r>
    <x v="0"/>
    <x v="0"/>
    <x v="216"/>
    <x v="7"/>
    <d v="2021-08-26T13:58:26"/>
    <s v="8/26/2021 14:13:06"/>
    <n v="3"/>
    <n v="88888"/>
    <s v="EQP-LAWPACK1"/>
    <s v=""/>
    <x v="5"/>
    <x v="5"/>
  </r>
  <r>
    <x v="0"/>
    <x v="0"/>
    <x v="216"/>
    <x v="8"/>
    <d v="2021-08-26T14:13:06"/>
    <s v="8/26/2021 15:01:49"/>
    <n v="0"/>
    <n v="99999"/>
    <s v="EQP-LAWPACK1"/>
    <s v=""/>
    <x v="5"/>
    <x v="5"/>
  </r>
  <r>
    <x v="3"/>
    <x v="1"/>
    <x v="217"/>
    <x v="45"/>
    <d v="2021-08-26T06:19:09"/>
    <s v="8/27/2021 07:06:19"/>
    <n v="430"/>
    <n v="12228"/>
    <s v="SW-COMAS-PACKL"/>
    <n v="69"/>
    <x v="18"/>
    <x v="18"/>
  </r>
  <r>
    <x v="0"/>
    <x v="0"/>
    <x v="217"/>
    <x v="8"/>
    <d v="2021-08-27T07:12:39"/>
    <s v="8/27/2021 07:12:55"/>
    <n v="0"/>
    <n v="99999"/>
    <s v="EQP-LAWPACK1"/>
    <s v=""/>
    <x v="5"/>
    <x v="5"/>
  </r>
  <r>
    <x v="0"/>
    <x v="0"/>
    <x v="217"/>
    <x v="7"/>
    <d v="2021-08-27T07:12:55"/>
    <s v="8/27/2021 07:18:20"/>
    <n v="0"/>
    <n v="88888"/>
    <s v="EQP-LAWPACK1"/>
    <s v=""/>
    <x v="5"/>
    <x v="5"/>
  </r>
  <r>
    <x v="0"/>
    <x v="0"/>
    <x v="217"/>
    <x v="7"/>
    <d v="2021-08-27T10:20:32"/>
    <s v="8/27/2021 11:12:06"/>
    <n v="0"/>
    <n v="88888"/>
    <s v="EQP-LAWPACK1"/>
    <s v=""/>
    <x v="5"/>
    <x v="5"/>
  </r>
  <r>
    <x v="0"/>
    <x v="0"/>
    <x v="217"/>
    <x v="7"/>
    <d v="2021-08-27T13:31:37"/>
    <s v="8/27/2021 13:39:10"/>
    <n v="0"/>
    <n v="88888"/>
    <s v="EQP-LAWPACK1"/>
    <s v=""/>
    <x v="5"/>
    <x v="5"/>
  </r>
  <r>
    <x v="0"/>
    <x v="0"/>
    <x v="217"/>
    <x v="7"/>
    <d v="2021-08-27T13:39:51"/>
    <s v="8/27/2021 14:59:43"/>
    <n v="1"/>
    <n v="88888"/>
    <s v="EQP-LAWPACK1"/>
    <s v=""/>
    <x v="5"/>
    <x v="5"/>
  </r>
  <r>
    <x v="0"/>
    <x v="0"/>
    <x v="218"/>
    <x v="6"/>
    <d v="2021-08-27T17:46:27"/>
    <s v="8/28/2021 07:05:24"/>
    <n v="593"/>
    <n v="2661"/>
    <s v="EQP-LAWPACK1"/>
    <n v="217"/>
    <x v="4"/>
    <x v="4"/>
  </r>
  <r>
    <x v="0"/>
    <x v="0"/>
    <x v="218"/>
    <x v="6"/>
    <d v="2021-08-28T07:05:26"/>
    <s v="8/28/2021 13:28:52"/>
    <n v="1058"/>
    <n v="2661"/>
    <s v="EQP-LAWPACK1"/>
    <n v="217"/>
    <x v="4"/>
    <x v="4"/>
  </r>
  <r>
    <x v="0"/>
    <x v="0"/>
    <x v="219"/>
    <x v="16"/>
    <d v="2021-08-28T13:28:53"/>
    <s v="8/30/2021 07:05:03"/>
    <n v="1185"/>
    <n v="2675"/>
    <s v="EQP-LAWPACK1"/>
    <n v="217"/>
    <x v="4"/>
    <x v="4"/>
  </r>
  <r>
    <x v="0"/>
    <x v="0"/>
    <x v="219"/>
    <x v="27"/>
    <d v="2021-08-30T07:07:23"/>
    <s v="8/30/2021 12:25:05"/>
    <n v="1278"/>
    <n v="51605"/>
    <s v="EQP-LAWPACK1"/>
    <n v="250"/>
    <x v="9"/>
    <x v="9"/>
  </r>
  <r>
    <x v="0"/>
    <x v="0"/>
    <x v="219"/>
    <x v="3"/>
    <d v="2021-08-30T12:25:07"/>
    <s v="8/30/2021 16:01:10"/>
    <n v="787"/>
    <n v="27805"/>
    <s v="EQP-LAWPACK1"/>
    <n v="260"/>
    <x v="3"/>
    <x v="3"/>
  </r>
  <r>
    <x v="0"/>
    <x v="0"/>
    <x v="219"/>
    <x v="4"/>
    <d v="2021-08-30T16:01:10"/>
    <s v="8/30/2021 22:23:39"/>
    <n v="1467"/>
    <n v="27405"/>
    <s v="EQP-LAWPACK1"/>
    <n v="260"/>
    <x v="3"/>
    <x v="3"/>
  </r>
  <r>
    <x v="0"/>
    <x v="0"/>
    <x v="220"/>
    <x v="27"/>
    <d v="2021-08-30T22:23:41"/>
    <s v="8/31/2021 07:07:55"/>
    <n v="87"/>
    <n v="51605"/>
    <s v="EQP-LAWPACK1"/>
    <n v="250"/>
    <x v="9"/>
    <x v="9"/>
  </r>
  <r>
    <x v="0"/>
    <x v="0"/>
    <x v="220"/>
    <x v="8"/>
    <d v="2021-08-31T07:07:56"/>
    <s v="8/31/2021 07:12:17"/>
    <n v="0"/>
    <n v="99999"/>
    <s v="EQP-LAWPACK1"/>
    <s v=""/>
    <x v="5"/>
    <x v="5"/>
  </r>
  <r>
    <x v="3"/>
    <x v="1"/>
    <x v="220"/>
    <x v="44"/>
    <d v="2021-08-27T07:06:23"/>
    <s v="8/31/2021 07:17:45"/>
    <n v="636"/>
    <n v="12228"/>
    <s v="SW-COMAS-PACKL"/>
    <n v="100"/>
    <x v="17"/>
    <x v="17"/>
  </r>
  <r>
    <x v="0"/>
    <x v="0"/>
    <x v="220"/>
    <x v="7"/>
    <d v="2021-08-31T07:12:17"/>
    <s v="8/31/2021 07:58:12"/>
    <n v="0"/>
    <n v="88888"/>
    <s v="EQP-LAWPACK1"/>
    <s v=""/>
    <x v="5"/>
    <x v="5"/>
  </r>
  <r>
    <x v="0"/>
    <x v="0"/>
    <x v="220"/>
    <x v="0"/>
    <d v="2021-08-31T07:58:13"/>
    <s v="8/31/2021 12:45:55"/>
    <n v="975"/>
    <n v="96605"/>
    <s v="EQP-LAWPACK1"/>
    <n v="347"/>
    <x v="0"/>
    <x v="0"/>
  </r>
  <r>
    <x v="0"/>
    <x v="0"/>
    <x v="220"/>
    <x v="7"/>
    <d v="2021-08-31T12:45:56"/>
    <s v="8/31/2021 13:08:49"/>
    <n v="0"/>
    <n v="88888"/>
    <s v="EQP-LAWPACK1"/>
    <s v=""/>
    <x v="5"/>
    <x v="5"/>
  </r>
  <r>
    <x v="0"/>
    <x v="0"/>
    <x v="220"/>
    <x v="0"/>
    <d v="2021-08-31T13:08:49"/>
    <s v="8/31/2021 13:18:56"/>
    <n v="21"/>
    <n v="96605"/>
    <s v="EQP-LAWPACK1"/>
    <n v="347"/>
    <x v="0"/>
    <x v="0"/>
  </r>
  <r>
    <x v="0"/>
    <x v="0"/>
    <x v="220"/>
    <x v="7"/>
    <d v="2021-08-31T13:18:56"/>
    <s v="8/31/2021 13:43:16"/>
    <n v="1"/>
    <n v="88888"/>
    <s v="EQP-LAWPACK1"/>
    <s v=""/>
    <x v="5"/>
    <x v="5"/>
  </r>
  <r>
    <x v="0"/>
    <x v="0"/>
    <x v="220"/>
    <x v="0"/>
    <d v="2021-08-31T13:43:17"/>
    <s v="8/31/2021 14:03:06"/>
    <n v="39"/>
    <n v="96605"/>
    <s v="EQP-LAWPACK1"/>
    <n v="347"/>
    <x v="0"/>
    <x v="0"/>
  </r>
  <r>
    <x v="0"/>
    <x v="0"/>
    <x v="220"/>
    <x v="7"/>
    <d v="2021-08-31T14:03:07"/>
    <s v="8/31/2021 14:04:22"/>
    <n v="0"/>
    <n v="88888"/>
    <s v="EQP-LAWPACK1"/>
    <s v=""/>
    <x v="5"/>
    <x v="5"/>
  </r>
  <r>
    <x v="0"/>
    <x v="0"/>
    <x v="220"/>
    <x v="0"/>
    <d v="2021-08-31T14:04:22"/>
    <s v="8/31/2021 14:09:16"/>
    <n v="2"/>
    <n v="96605"/>
    <s v="EQP-LAWPACK1"/>
    <n v="347"/>
    <x v="0"/>
    <x v="0"/>
  </r>
  <r>
    <x v="3"/>
    <x v="1"/>
    <x v="220"/>
    <x v="48"/>
    <d v="2021-08-31T07:17:56"/>
    <s v="8/31/2021 14:13:09"/>
    <n v="658"/>
    <n v="12228"/>
    <s v="SW-COMAS-PACKL"/>
    <s v=""/>
    <x v="5"/>
    <x v="5"/>
  </r>
  <r>
    <x v="0"/>
    <x v="0"/>
    <x v="220"/>
    <x v="7"/>
    <d v="2021-08-31T14:09:17"/>
    <s v="8/31/2021 14:27:47"/>
    <n v="0"/>
    <n v="88888"/>
    <s v="EQP-LAWPACK1"/>
    <s v=""/>
    <x v="5"/>
    <x v="5"/>
  </r>
  <r>
    <x v="0"/>
    <x v="0"/>
    <x v="220"/>
    <x v="0"/>
    <d v="2021-08-31T14:27:48"/>
    <s v="8/31/2021 21:20:01"/>
    <n v="1942"/>
    <n v="96605"/>
    <s v="EQP-LAWPACK1"/>
    <n v="347"/>
    <x v="0"/>
    <x v="0"/>
  </r>
  <r>
    <x v="0"/>
    <x v="0"/>
    <x v="221"/>
    <x v="14"/>
    <d v="2021-08-31T21:20:02"/>
    <s v="9/1/2021 07:17:29"/>
    <n v="574"/>
    <n v="24961"/>
    <s v="EQP-LAWPACK1"/>
    <n v="364"/>
    <x v="1"/>
    <x v="1"/>
  </r>
  <r>
    <x v="3"/>
    <x v="1"/>
    <x v="221"/>
    <x v="46"/>
    <d v="2021-08-31T14:13:11"/>
    <s v="9/1/2021 07:12:18"/>
    <n v="1022"/>
    <n v="14528"/>
    <s v="SW-COMAS-PACKL"/>
    <s v=""/>
    <x v="5"/>
    <x v="5"/>
  </r>
  <r>
    <x v="0"/>
    <x v="0"/>
    <x v="221"/>
    <x v="14"/>
    <d v="2021-09-01T07:17:30"/>
    <s v="9/1/2021 11:24:39"/>
    <n v="1271"/>
    <n v="24961"/>
    <s v="EQP-LAWPACK1"/>
    <n v="364"/>
    <x v="1"/>
    <x v="1"/>
  </r>
  <r>
    <x v="0"/>
    <x v="0"/>
    <x v="221"/>
    <x v="19"/>
    <d v="2021-09-01T11:24:40"/>
    <s v="9/1/2021 15:59:21"/>
    <n v="793"/>
    <n v="2941"/>
    <s v="EQP-LAWPACK1"/>
    <n v="217"/>
    <x v="4"/>
    <x v="4"/>
  </r>
  <r>
    <x v="0"/>
    <x v="0"/>
    <x v="221"/>
    <x v="5"/>
    <d v="2021-09-01T15:59:22"/>
    <s v="9/1/2021 18:02:08"/>
    <n v="300"/>
    <n v="2666"/>
    <s v="EQP-LAWPACK1"/>
    <n v="217"/>
    <x v="4"/>
    <x v="4"/>
  </r>
  <r>
    <x v="3"/>
    <x v="1"/>
    <x v="221"/>
    <x v="45"/>
    <d v="2021-09-01T07:12:20"/>
    <s v="9/1/2021 23:31:17"/>
    <n v="978"/>
    <n v="14558"/>
    <s v="SW-COMAS-PACKL"/>
    <n v="69"/>
    <x v="18"/>
    <x v="18"/>
  </r>
  <r>
    <x v="0"/>
    <x v="0"/>
    <x v="222"/>
    <x v="8"/>
    <d v="2021-09-02T07:05:45"/>
    <s v="9/2/2021 07:07:00"/>
    <n v="0"/>
    <n v="99999"/>
    <s v="EQP-LAWPACK1"/>
    <s v=""/>
    <x v="5"/>
    <x v="5"/>
  </r>
  <r>
    <x v="3"/>
    <x v="1"/>
    <x v="222"/>
    <x v="8"/>
    <d v="2021-09-01T23:31:21"/>
    <s v="9/2/2021 06:57:11"/>
    <n v="0"/>
    <n v="12258"/>
    <s v="SW-COMAS-PACKL"/>
    <s v=""/>
    <x v="5"/>
    <x v="5"/>
  </r>
  <r>
    <x v="0"/>
    <x v="0"/>
    <x v="222"/>
    <x v="3"/>
    <d v="2021-09-02T07:07:00"/>
    <s v="9/2/2021 08:38:16"/>
    <n v="389"/>
    <n v="27805"/>
    <s v="EQP-LAWPACK1"/>
    <n v="260"/>
    <x v="3"/>
    <x v="3"/>
  </r>
  <r>
    <x v="0"/>
    <x v="0"/>
    <x v="222"/>
    <x v="17"/>
    <d v="2021-09-01T18:02:08"/>
    <s v="9/2/2021 07:05:42"/>
    <n v="1061"/>
    <n v="2670"/>
    <s v="EQP-LAWPACK1"/>
    <n v="217"/>
    <x v="4"/>
    <x v="4"/>
  </r>
  <r>
    <x v="3"/>
    <x v="1"/>
    <x v="222"/>
    <x v="43"/>
    <d v="2021-09-02T06:57:12"/>
    <s v="9/2/2021 23:14:24"/>
    <n v="675"/>
    <n v="99999"/>
    <s v="SW-COMAS-PACKL"/>
    <n v="200"/>
    <x v="16"/>
    <x v="16"/>
  </r>
  <r>
    <x v="0"/>
    <x v="0"/>
    <x v="223"/>
    <x v="8"/>
    <d v="2021-09-03T00:05:51"/>
    <s v="9/3/2021 07:08:08"/>
    <n v="0"/>
    <n v="99999"/>
    <s v="EQP-LAWPACK1"/>
    <s v=""/>
    <x v="5"/>
    <x v="5"/>
  </r>
  <r>
    <x v="3"/>
    <x v="1"/>
    <x v="223"/>
    <x v="7"/>
    <d v="2021-09-02T23:14:27"/>
    <s v="9/3/2021 07:19:55"/>
    <n v="0"/>
    <n v="15228"/>
    <s v="SW-COMAS-PACKL"/>
    <s v=""/>
    <x v="5"/>
    <x v="5"/>
  </r>
  <r>
    <x v="3"/>
    <x v="1"/>
    <x v="223"/>
    <x v="44"/>
    <d v="2021-09-03T07:19:56"/>
    <s v="9/3/2021 22:31:08"/>
    <n v="886"/>
    <n v="88888"/>
    <s v="SW-COMAS-PACKL"/>
    <n v="100"/>
    <x v="17"/>
    <x v="17"/>
  </r>
  <r>
    <x v="0"/>
    <x v="0"/>
    <x v="224"/>
    <x v="0"/>
    <d v="2021-09-06T07:09:02"/>
    <s v="9/6/2021 10:18:43"/>
    <n v="788"/>
    <n v="96605"/>
    <s v="EQP-LAWPACK1"/>
    <n v="347"/>
    <x v="0"/>
    <x v="0"/>
  </r>
  <r>
    <x v="0"/>
    <x v="0"/>
    <x v="224"/>
    <x v="6"/>
    <d v="2021-09-06T10:18:43"/>
    <s v="9/6/2021 22:36:01"/>
    <n v="2689"/>
    <n v="2661"/>
    <s v="EQP-LAWPACK1"/>
    <n v="217"/>
    <x v="4"/>
    <x v="4"/>
  </r>
  <r>
    <x v="0"/>
    <x v="0"/>
    <x v="222"/>
    <x v="4"/>
    <d v="2021-09-02T08:38:17"/>
    <s v="9/2/2021 13:18:30"/>
    <n v="1083"/>
    <n v="27405"/>
    <s v="EQP-LAWPACK1"/>
    <n v="260"/>
    <x v="3"/>
    <x v="3"/>
  </r>
  <r>
    <x v="3"/>
    <x v="1"/>
    <x v="225"/>
    <x v="8"/>
    <d v="2021-09-03T22:31:10"/>
    <s v="9/7/2021 07:02:00"/>
    <n v="0"/>
    <n v="12228"/>
    <s v="SW-COMAS-PACKL"/>
    <s v=""/>
    <x v="5"/>
    <x v="5"/>
  </r>
  <r>
    <x v="0"/>
    <x v="0"/>
    <x v="225"/>
    <x v="8"/>
    <d v="2021-09-06T22:36:02"/>
    <s v="9/7/2021 07:07:54"/>
    <n v="0"/>
    <n v="99999"/>
    <s v="EQP-LAWPACK1"/>
    <s v=""/>
    <x v="5"/>
    <x v="5"/>
  </r>
  <r>
    <x v="0"/>
    <x v="0"/>
    <x v="225"/>
    <x v="19"/>
    <d v="2021-09-07T07:07:55"/>
    <s v="9/7/2021 08:05:30"/>
    <n v="135"/>
    <n v="2941"/>
    <s v="EQP-LAWPACK1"/>
    <n v="217"/>
    <x v="4"/>
    <x v="4"/>
  </r>
  <r>
    <x v="0"/>
    <x v="0"/>
    <x v="225"/>
    <x v="7"/>
    <d v="2021-09-07T08:05:30"/>
    <s v="9/7/2021 08:14:17"/>
    <n v="0"/>
    <n v="88888"/>
    <s v="EQP-LAWPACK1"/>
    <s v=""/>
    <x v="5"/>
    <x v="5"/>
  </r>
  <r>
    <x v="0"/>
    <x v="0"/>
    <x v="225"/>
    <x v="19"/>
    <d v="2021-09-07T08:14:17"/>
    <s v="9/7/2021 11:26:56"/>
    <n v="695"/>
    <n v="2941"/>
    <s v="EQP-LAWPACK1"/>
    <n v="217"/>
    <x v="4"/>
    <x v="4"/>
  </r>
  <r>
    <x v="0"/>
    <x v="0"/>
    <x v="225"/>
    <x v="22"/>
    <d v="2021-09-07T11:26:57"/>
    <s v="9/7/2021 14:19:14"/>
    <n v="568"/>
    <n v="2940"/>
    <s v="EQP-LAWPACK1"/>
    <n v="217"/>
    <x v="4"/>
    <x v="4"/>
  </r>
  <r>
    <x v="0"/>
    <x v="0"/>
    <x v="222"/>
    <x v="7"/>
    <d v="2021-09-02T13:18:45"/>
    <s v="9/2/2021 14:52:35"/>
    <n v="0"/>
    <n v="88888"/>
    <s v="EQP-LAWPACK1"/>
    <s v=""/>
    <x v="5"/>
    <x v="5"/>
  </r>
  <r>
    <x v="0"/>
    <x v="0"/>
    <x v="225"/>
    <x v="17"/>
    <d v="2021-09-07T14:19:16"/>
    <s v="9/7/2021 19:46:33"/>
    <n v="1158"/>
    <n v="2670"/>
    <s v="EQP-LAWPACK1"/>
    <n v="217"/>
    <x v="4"/>
    <x v="4"/>
  </r>
  <r>
    <x v="0"/>
    <x v="0"/>
    <x v="226"/>
    <x v="1"/>
    <d v="2021-09-07T19:46:35"/>
    <s v="9/8/2021 07:01:15"/>
    <n v="920"/>
    <n v="24970"/>
    <s v="EQP-LAWPACK1"/>
    <n v="364"/>
    <x v="1"/>
    <x v="1"/>
  </r>
  <r>
    <x v="0"/>
    <x v="0"/>
    <x v="226"/>
    <x v="16"/>
    <d v="2021-09-08T07:01:16"/>
    <s v="9/8/2021 10:40:39"/>
    <n v="773"/>
    <n v="2675"/>
    <s v="EQP-LAWPACK1"/>
    <n v="217"/>
    <x v="4"/>
    <x v="4"/>
  </r>
  <r>
    <x v="0"/>
    <x v="0"/>
    <x v="226"/>
    <x v="5"/>
    <d v="2021-09-08T10:40:39"/>
    <s v="9/8/2021 13:23:49"/>
    <n v="593"/>
    <n v="2666"/>
    <s v="EQP-LAWPACK1"/>
    <n v="217"/>
    <x v="4"/>
    <x v="4"/>
  </r>
  <r>
    <x v="0"/>
    <x v="0"/>
    <x v="226"/>
    <x v="10"/>
    <d v="2021-09-08T13:23:49"/>
    <s v="9/8/2021 15:07:54"/>
    <n v="355"/>
    <n v="2946"/>
    <s v="EQP-LAWPACK1"/>
    <n v="217"/>
    <x v="4"/>
    <x v="4"/>
  </r>
  <r>
    <x v="0"/>
    <x v="0"/>
    <x v="227"/>
    <x v="17"/>
    <d v="2021-09-08T15:07:55"/>
    <s v="9/9/2021 07:22:38"/>
    <n v="1673"/>
    <n v="2670"/>
    <s v="EQP-LAWPACK1"/>
    <n v="217"/>
    <x v="4"/>
    <x v="4"/>
  </r>
  <r>
    <x v="0"/>
    <x v="0"/>
    <x v="227"/>
    <x v="40"/>
    <d v="2021-09-09T07:22:41"/>
    <s v="9/9/2021 09:05:20"/>
    <n v="526"/>
    <n v="24666"/>
    <s v="EQP-LAWPACK1"/>
    <n v="364"/>
    <x v="1"/>
    <x v="1"/>
  </r>
  <r>
    <x v="0"/>
    <x v="0"/>
    <x v="227"/>
    <x v="28"/>
    <d v="2021-09-09T09:05:20"/>
    <s v="9/9/2021 11:59:45"/>
    <n v="906"/>
    <n v="24661"/>
    <s v="EQP-LAWPACK1"/>
    <n v="364"/>
    <x v="1"/>
    <x v="1"/>
  </r>
  <r>
    <x v="0"/>
    <x v="0"/>
    <x v="227"/>
    <x v="29"/>
    <d v="2021-09-09T11:59:45"/>
    <s v="9/9/2021 12:00:16"/>
    <n v="0"/>
    <n v="24670"/>
    <s v="EQP-LAWPACK1"/>
    <n v="364"/>
    <x v="1"/>
    <x v="1"/>
  </r>
  <r>
    <x v="0"/>
    <x v="0"/>
    <x v="227"/>
    <x v="7"/>
    <d v="2021-09-09T12:00:16"/>
    <s v="9/9/2021 12:02:45"/>
    <n v="0"/>
    <n v="88888"/>
    <s v="EQP-LAWPACK1"/>
    <s v=""/>
    <x v="5"/>
    <x v="5"/>
  </r>
  <r>
    <x v="0"/>
    <x v="0"/>
    <x v="227"/>
    <x v="29"/>
    <d v="2021-09-09T12:02:45"/>
    <s v="9/9/2021 15:00:52"/>
    <n v="869"/>
    <n v="24670"/>
    <s v="EQP-LAWPACK1"/>
    <n v="364"/>
    <x v="1"/>
    <x v="1"/>
  </r>
  <r>
    <x v="3"/>
    <x v="1"/>
    <x v="227"/>
    <x v="44"/>
    <d v="2021-09-07T07:02:04"/>
    <s v="9/9/2021 19:39:00"/>
    <n v="1777"/>
    <n v="99999"/>
    <s v="SW-COMAS-PACKL"/>
    <n v="100"/>
    <x v="17"/>
    <x v="17"/>
  </r>
  <r>
    <x v="0"/>
    <x v="0"/>
    <x v="227"/>
    <x v="8"/>
    <d v="2021-09-09T19:55:05"/>
    <s v="9/9/2021 19:55:27"/>
    <n v="0"/>
    <n v="99999"/>
    <s v="EQP-LAWPACK1"/>
    <s v=""/>
    <x v="5"/>
    <x v="5"/>
  </r>
  <r>
    <x v="0"/>
    <x v="0"/>
    <x v="227"/>
    <x v="8"/>
    <d v="2021-09-09T19:56:01"/>
    <s v="9/9/2021 19:56:31"/>
    <n v="0"/>
    <n v="99999"/>
    <s v="EQP-LAWPACK1"/>
    <s v=""/>
    <x v="5"/>
    <x v="5"/>
  </r>
  <r>
    <x v="3"/>
    <x v="1"/>
    <x v="228"/>
    <x v="8"/>
    <d v="2021-09-09T19:39:14"/>
    <s v="9/10/2021 07:57:04"/>
    <n v="5"/>
    <n v="12228"/>
    <s v="SW-COMAS-PACKL"/>
    <s v=""/>
    <x v="5"/>
    <x v="5"/>
  </r>
  <r>
    <x v="0"/>
    <x v="0"/>
    <x v="228"/>
    <x v="7"/>
    <d v="2021-09-10T07:57:26"/>
    <s v="9/10/2021 08:05:40"/>
    <n v="0"/>
    <n v="88888"/>
    <s v="EQP-LAWPACK1"/>
    <s v=""/>
    <x v="5"/>
    <x v="5"/>
  </r>
  <r>
    <x v="0"/>
    <x v="0"/>
    <x v="229"/>
    <x v="8"/>
    <d v="2021-09-10T21:21:42"/>
    <s v="9/11/2021 07:18:31"/>
    <n v="0"/>
    <n v="99999"/>
    <s v="EQP-LAWPACK1"/>
    <s v=""/>
    <x v="5"/>
    <x v="5"/>
  </r>
  <r>
    <x v="0"/>
    <x v="0"/>
    <x v="229"/>
    <x v="5"/>
    <d v="2021-09-11T07:18:33"/>
    <s v="9/11/2021 12:35:05"/>
    <n v="583"/>
    <n v="2666"/>
    <s v="EQP-LAWPACK1"/>
    <n v="217"/>
    <x v="4"/>
    <x v="4"/>
  </r>
  <r>
    <x v="0"/>
    <x v="0"/>
    <x v="229"/>
    <x v="6"/>
    <d v="2021-09-11T12:35:06"/>
    <s v="9/11/2021 22:26:48"/>
    <n v="1621"/>
    <n v="2661"/>
    <s v="EQP-LAWPACK1"/>
    <n v="217"/>
    <x v="4"/>
    <x v="4"/>
  </r>
  <r>
    <x v="0"/>
    <x v="0"/>
    <x v="230"/>
    <x v="8"/>
    <d v="2021-09-11T22:26:48"/>
    <s v="9/13/2021 07:12:41"/>
    <n v="2"/>
    <n v="99999"/>
    <s v="EQP-LAWPACK1"/>
    <s v=""/>
    <x v="5"/>
    <x v="5"/>
  </r>
  <r>
    <x v="0"/>
    <x v="0"/>
    <x v="230"/>
    <x v="17"/>
    <d v="2021-09-13T07:12:42"/>
    <s v="9/13/2021 07:13:14"/>
    <n v="0"/>
    <n v="2670"/>
    <s v="EQP-LAWPACK1"/>
    <n v="217"/>
    <x v="4"/>
    <x v="4"/>
  </r>
  <r>
    <x v="0"/>
    <x v="0"/>
    <x v="230"/>
    <x v="7"/>
    <d v="2021-09-13T07:13:15"/>
    <s v="9/13/2021 07:13:51"/>
    <n v="0"/>
    <n v="88888"/>
    <s v="EQP-LAWPACK1"/>
    <s v=""/>
    <x v="5"/>
    <x v="5"/>
  </r>
  <r>
    <x v="0"/>
    <x v="0"/>
    <x v="230"/>
    <x v="17"/>
    <d v="2021-09-13T07:13:52"/>
    <s v="9/13/2021 07:14:24"/>
    <n v="1"/>
    <n v="2670"/>
    <s v="EQP-LAWPACK1"/>
    <n v="217"/>
    <x v="4"/>
    <x v="4"/>
  </r>
  <r>
    <x v="0"/>
    <x v="0"/>
    <x v="230"/>
    <x v="7"/>
    <d v="2021-09-13T07:14:24"/>
    <s v="9/13/2021 07:48:51"/>
    <n v="1"/>
    <n v="88888"/>
    <s v="EQP-LAWPACK1"/>
    <s v=""/>
    <x v="5"/>
    <x v="5"/>
  </r>
  <r>
    <x v="0"/>
    <x v="0"/>
    <x v="230"/>
    <x v="17"/>
    <d v="2021-09-13T07:48:51"/>
    <s v="9/13/2021 12:33:42"/>
    <n v="813"/>
    <n v="2670"/>
    <s v="EQP-LAWPACK1"/>
    <n v="217"/>
    <x v="4"/>
    <x v="4"/>
  </r>
  <r>
    <x v="0"/>
    <x v="0"/>
    <x v="230"/>
    <x v="6"/>
    <d v="2021-09-13T12:33:44"/>
    <s v="9/13/2021 12:33:53"/>
    <n v="0"/>
    <n v="2661"/>
    <s v="EQP-LAWPACK1"/>
    <n v="217"/>
    <x v="4"/>
    <x v="4"/>
  </r>
  <r>
    <x v="0"/>
    <x v="0"/>
    <x v="230"/>
    <x v="7"/>
    <d v="2021-09-13T12:33:53"/>
    <s v="9/13/2021 12:49:10"/>
    <n v="4"/>
    <n v="88888"/>
    <s v="EQP-LAWPACK1"/>
    <s v=""/>
    <x v="5"/>
    <x v="5"/>
  </r>
  <r>
    <x v="0"/>
    <x v="0"/>
    <x v="230"/>
    <x v="6"/>
    <d v="2021-09-13T12:49:11"/>
    <s v="9/13/2021 16:26:46"/>
    <n v="649"/>
    <n v="2661"/>
    <s v="EQP-LAWPACK1"/>
    <n v="217"/>
    <x v="4"/>
    <x v="4"/>
  </r>
  <r>
    <x v="0"/>
    <x v="0"/>
    <x v="230"/>
    <x v="3"/>
    <d v="2021-09-13T16:26:47"/>
    <s v="9/13/2021 18:57:26"/>
    <n v="248"/>
    <n v="27805"/>
    <s v="EQP-LAWPACK1"/>
    <n v="260"/>
    <x v="3"/>
    <x v="3"/>
  </r>
  <r>
    <x v="0"/>
    <x v="0"/>
    <x v="230"/>
    <x v="4"/>
    <d v="2021-09-13T18:57:26"/>
    <s v="9/13/2021 23:06:36"/>
    <n v="1121"/>
    <n v="27405"/>
    <s v="EQP-LAWPACK1"/>
    <n v="260"/>
    <x v="3"/>
    <x v="3"/>
  </r>
  <r>
    <x v="0"/>
    <x v="0"/>
    <x v="231"/>
    <x v="8"/>
    <d v="2021-09-13T23:06:37"/>
    <s v="9/14/2021 07:04:39"/>
    <n v="0"/>
    <n v="99999"/>
    <s v="EQP-LAWPACK1"/>
    <s v=""/>
    <x v="5"/>
    <x v="5"/>
  </r>
  <r>
    <x v="0"/>
    <x v="0"/>
    <x v="231"/>
    <x v="5"/>
    <d v="2021-09-14T07:04:41"/>
    <s v="9/14/2021 11:47:22"/>
    <n v="964"/>
    <n v="2666"/>
    <s v="EQP-LAWPACK1"/>
    <n v="217"/>
    <x v="4"/>
    <x v="4"/>
  </r>
  <r>
    <x v="0"/>
    <x v="0"/>
    <x v="231"/>
    <x v="6"/>
    <d v="2021-09-14T11:47:23"/>
    <s v="9/14/2021 13:40:39"/>
    <n v="325"/>
    <n v="2661"/>
    <s v="EQP-LAWPACK1"/>
    <n v="217"/>
    <x v="4"/>
    <x v="4"/>
  </r>
  <r>
    <x v="0"/>
    <x v="0"/>
    <x v="231"/>
    <x v="12"/>
    <d v="2021-09-14T13:40:40"/>
    <s v="9/14/2021 16:54:32"/>
    <n v="802"/>
    <n v="24975"/>
    <s v="EQP-LAWPACK1"/>
    <n v="364"/>
    <x v="1"/>
    <x v="1"/>
  </r>
  <r>
    <x v="0"/>
    <x v="0"/>
    <x v="231"/>
    <x v="20"/>
    <d v="2021-09-14T16:54:32"/>
    <s v="9/14/2021 16:55:25"/>
    <n v="0"/>
    <n v="7946"/>
    <s v="EQP-LAWPACK1"/>
    <n v="349"/>
    <x v="2"/>
    <x v="2"/>
  </r>
  <r>
    <x v="0"/>
    <x v="0"/>
    <x v="231"/>
    <x v="6"/>
    <d v="2021-09-14T16:55:25"/>
    <s v="9/14/2021 20:03:39"/>
    <n v="676"/>
    <n v="2661"/>
    <s v="EQP-LAWPACK1"/>
    <n v="217"/>
    <x v="4"/>
    <x v="4"/>
  </r>
  <r>
    <x v="0"/>
    <x v="0"/>
    <x v="231"/>
    <x v="20"/>
    <d v="2021-09-14T20:03:40"/>
    <s v="9/14/2021 20:05:20"/>
    <n v="0"/>
    <n v="7946"/>
    <s v="EQP-LAWPACK1"/>
    <n v="349"/>
    <x v="2"/>
    <x v="2"/>
  </r>
  <r>
    <x v="0"/>
    <x v="0"/>
    <x v="231"/>
    <x v="20"/>
    <d v="2021-09-14T20:05:20"/>
    <s v="9/14/2021 22:05:34"/>
    <n v="468"/>
    <n v="7946"/>
    <s v="EQP-LAWPACK1"/>
    <n v="349"/>
    <x v="2"/>
    <x v="2"/>
  </r>
  <r>
    <x v="0"/>
    <x v="0"/>
    <x v="231"/>
    <x v="32"/>
    <d v="2021-09-14T22:05:35"/>
    <s v="9/14/2021 23:24:37"/>
    <n v="388"/>
    <n v="7940"/>
    <s v="EQP-LAWPACK1"/>
    <n v="188"/>
    <x v="11"/>
    <x v="11"/>
  </r>
  <r>
    <x v="0"/>
    <x v="0"/>
    <x v="232"/>
    <x v="8"/>
    <d v="2021-09-14T23:24:37"/>
    <s v="9/15/2021 07:09:45"/>
    <n v="0"/>
    <n v="99999"/>
    <s v="EQP-LAWPACK1"/>
    <s v=""/>
    <x v="5"/>
    <x v="5"/>
  </r>
  <r>
    <x v="0"/>
    <x v="0"/>
    <x v="232"/>
    <x v="16"/>
    <d v="2021-09-15T07:09:46"/>
    <s v="9/15/2021 09:26:41"/>
    <n v="449"/>
    <n v="2675"/>
    <s v="EQP-LAWPACK1"/>
    <n v="217"/>
    <x v="4"/>
    <x v="4"/>
  </r>
  <r>
    <x v="0"/>
    <x v="0"/>
    <x v="232"/>
    <x v="6"/>
    <d v="2021-09-15T09:26:41"/>
    <s v="9/15/2021 17:38:13"/>
    <n v="1638"/>
    <n v="2661"/>
    <s v="EQP-LAWPACK1"/>
    <n v="217"/>
    <x v="4"/>
    <x v="4"/>
  </r>
  <r>
    <x v="0"/>
    <x v="0"/>
    <x v="232"/>
    <x v="17"/>
    <d v="2021-09-15T17:38:15"/>
    <s v="9/15/2021 23:23:23"/>
    <n v="1069"/>
    <n v="2670"/>
    <s v="EQP-LAWPACK1"/>
    <n v="217"/>
    <x v="4"/>
    <x v="4"/>
  </r>
  <r>
    <x v="0"/>
    <x v="0"/>
    <x v="233"/>
    <x v="8"/>
    <d v="2021-09-15T23:23:24"/>
    <s v="9/16/2021 07:06:07"/>
    <n v="0"/>
    <n v="99999"/>
    <s v="EQP-LAWPACK1"/>
    <s v=""/>
    <x v="5"/>
    <x v="5"/>
  </r>
  <r>
    <x v="0"/>
    <x v="0"/>
    <x v="233"/>
    <x v="0"/>
    <d v="2021-09-16T07:06:08"/>
    <s v="9/16/2021 14:45:43"/>
    <n v="1595"/>
    <n v="96605"/>
    <s v="EQP-LAWPACK1"/>
    <n v="347"/>
    <x v="0"/>
    <x v="0"/>
  </r>
  <r>
    <x v="0"/>
    <x v="0"/>
    <x v="233"/>
    <x v="33"/>
    <d v="2021-09-16T14:45:45"/>
    <s v="9/16/2021 14:46:04"/>
    <n v="0"/>
    <n v="24675"/>
    <s v="EQP-LAWPACK1"/>
    <n v="364"/>
    <x v="1"/>
    <x v="1"/>
  </r>
  <r>
    <x v="0"/>
    <x v="0"/>
    <x v="233"/>
    <x v="33"/>
    <d v="2021-09-16T14:46:05"/>
    <s v="9/16/2021 17:28:26"/>
    <n v="695"/>
    <n v="24675"/>
    <s v="EQP-LAWPACK1"/>
    <n v="364"/>
    <x v="1"/>
    <x v="1"/>
  </r>
  <r>
    <x v="0"/>
    <x v="0"/>
    <x v="233"/>
    <x v="13"/>
    <d v="2021-09-16T17:28:27"/>
    <s v="9/16/2021 18:47:07"/>
    <n v="114"/>
    <n v="6670"/>
    <s v="EQP-LAWPACK1"/>
    <n v="352"/>
    <x v="6"/>
    <x v="6"/>
  </r>
  <r>
    <x v="0"/>
    <x v="0"/>
    <x v="233"/>
    <x v="13"/>
    <d v="2021-09-16T18:47:45"/>
    <s v="9/16/2021 20:01:44"/>
    <n v="264"/>
    <n v="6670"/>
    <s v="EQP-LAWPACK1"/>
    <n v="352"/>
    <x v="6"/>
    <x v="6"/>
  </r>
  <r>
    <x v="0"/>
    <x v="0"/>
    <x v="234"/>
    <x v="8"/>
    <d v="2021-09-16T21:45:45"/>
    <s v="9/17/2021 07:09:06"/>
    <n v="0"/>
    <n v="99999"/>
    <s v="EQP-LAWPACK1"/>
    <s v=""/>
    <x v="5"/>
    <x v="5"/>
  </r>
  <r>
    <x v="0"/>
    <x v="0"/>
    <x v="234"/>
    <x v="33"/>
    <d v="2021-09-17T07:09:08"/>
    <s v="9/17/2021 07:09:22"/>
    <n v="0"/>
    <n v="24675"/>
    <s v="EQP-LAWPACK1"/>
    <n v="364"/>
    <x v="1"/>
    <x v="1"/>
  </r>
  <r>
    <x v="0"/>
    <x v="0"/>
    <x v="235"/>
    <x v="8"/>
    <d v="2021-09-18T01:18:02"/>
    <s v="9/18/2021 08:16:34"/>
    <n v="0"/>
    <n v="99999"/>
    <s v="EQP-LAWPACK1"/>
    <s v=""/>
    <x v="5"/>
    <x v="5"/>
  </r>
  <r>
    <x v="0"/>
    <x v="0"/>
    <x v="235"/>
    <x v="16"/>
    <d v="2021-09-18T08:16:35"/>
    <s v="9/18/2021 12:37:16"/>
    <n v="792"/>
    <n v="2675"/>
    <s v="EQP-LAWPACK1"/>
    <n v="217"/>
    <x v="4"/>
    <x v="4"/>
  </r>
  <r>
    <x v="0"/>
    <x v="0"/>
    <x v="235"/>
    <x v="5"/>
    <d v="2021-09-18T12:37:16"/>
    <s v="9/18/2021 15:23:03"/>
    <n v="539"/>
    <n v="2666"/>
    <s v="EQP-LAWPACK1"/>
    <n v="217"/>
    <x v="4"/>
    <x v="4"/>
  </r>
  <r>
    <x v="0"/>
    <x v="0"/>
    <x v="235"/>
    <x v="6"/>
    <d v="2021-09-18T15:23:03"/>
    <s v="9/18/2021 22:09:51"/>
    <n v="1384"/>
    <n v="2661"/>
    <s v="EQP-LAWPACK1"/>
    <n v="217"/>
    <x v="4"/>
    <x v="4"/>
  </r>
  <r>
    <x v="0"/>
    <x v="0"/>
    <x v="236"/>
    <x v="8"/>
    <d v="2021-09-18T22:09:52"/>
    <s v="9/20/2021 07:15:11"/>
    <n v="2"/>
    <n v="99999"/>
    <s v="EQP-LAWPACK1"/>
    <s v=""/>
    <x v="5"/>
    <x v="5"/>
  </r>
  <r>
    <x v="0"/>
    <x v="0"/>
    <x v="236"/>
    <x v="28"/>
    <d v="2021-09-20T07:15:11"/>
    <s v="9/20/2021 09:36:18"/>
    <n v="547"/>
    <n v="24661"/>
    <s v="EQP-LAWPACK1"/>
    <n v="364"/>
    <x v="1"/>
    <x v="1"/>
  </r>
  <r>
    <x v="0"/>
    <x v="0"/>
    <x v="236"/>
    <x v="7"/>
    <d v="2021-09-20T09:36:19"/>
    <s v="9/20/2021 09:59:33"/>
    <n v="0"/>
    <n v="88888"/>
    <s v="EQP-LAWPACK1"/>
    <s v=""/>
    <x v="5"/>
    <x v="5"/>
  </r>
  <r>
    <x v="0"/>
    <x v="0"/>
    <x v="236"/>
    <x v="28"/>
    <d v="2021-09-20T09:59:33"/>
    <s v="9/20/2021 10:17:31"/>
    <n v="71"/>
    <n v="24661"/>
    <s v="EQP-LAWPACK1"/>
    <n v="364"/>
    <x v="1"/>
    <x v="1"/>
  </r>
  <r>
    <x v="0"/>
    <x v="0"/>
    <x v="236"/>
    <x v="14"/>
    <d v="2021-09-20T10:17:31"/>
    <s v="9/20/2021 12:12:55"/>
    <n v="499"/>
    <n v="24961"/>
    <s v="EQP-LAWPACK1"/>
    <n v="364"/>
    <x v="1"/>
    <x v="1"/>
  </r>
  <r>
    <x v="0"/>
    <x v="0"/>
    <x v="236"/>
    <x v="1"/>
    <d v="2021-09-20T12:12:56"/>
    <s v="9/20/2021 12:13:10"/>
    <n v="0"/>
    <n v="24970"/>
    <s v="EQP-LAWPACK1"/>
    <n v="364"/>
    <x v="1"/>
    <x v="1"/>
  </r>
  <r>
    <x v="0"/>
    <x v="0"/>
    <x v="236"/>
    <x v="7"/>
    <d v="2021-09-20T12:13:11"/>
    <s v="9/20/2021 12:17:17"/>
    <n v="0"/>
    <n v="88888"/>
    <s v="EQP-LAWPACK1"/>
    <s v=""/>
    <x v="5"/>
    <x v="5"/>
  </r>
  <r>
    <x v="0"/>
    <x v="0"/>
    <x v="236"/>
    <x v="1"/>
    <d v="2021-09-20T12:17:17"/>
    <s v="9/20/2021 15:06:31"/>
    <n v="899"/>
    <n v="24970"/>
    <s v="EQP-LAWPACK1"/>
    <n v="364"/>
    <x v="1"/>
    <x v="1"/>
  </r>
  <r>
    <x v="0"/>
    <x v="0"/>
    <x v="236"/>
    <x v="29"/>
    <d v="2021-09-20T15:06:32"/>
    <s v="9/20/2021 18:06:06"/>
    <n v="1027"/>
    <n v="24670"/>
    <s v="EQP-LAWPACK1"/>
    <n v="364"/>
    <x v="1"/>
    <x v="1"/>
  </r>
  <r>
    <x v="0"/>
    <x v="0"/>
    <x v="236"/>
    <x v="13"/>
    <d v="2021-09-20T18:06:07"/>
    <s v="9/20/2021 21:39:25"/>
    <n v="1194"/>
    <n v="6670"/>
    <s v="EQP-LAWPACK1"/>
    <n v="352"/>
    <x v="6"/>
    <x v="6"/>
  </r>
  <r>
    <x v="0"/>
    <x v="0"/>
    <x v="236"/>
    <x v="15"/>
    <d v="2021-09-20T21:39:26"/>
    <s v="9/20/2021 23:17:34"/>
    <n v="485"/>
    <n v="6661"/>
    <s v="EQP-LAWPACK1"/>
    <n v="352"/>
    <x v="6"/>
    <x v="6"/>
  </r>
  <r>
    <x v="3"/>
    <x v="1"/>
    <x v="236"/>
    <x v="44"/>
    <d v="2021-09-10T07:57:07"/>
    <s v="9/20/2021 23:18:39"/>
    <n v="3544"/>
    <n v="99999"/>
    <s v="SW-COMAS-PACKL"/>
    <n v="100"/>
    <x v="17"/>
    <x v="17"/>
  </r>
  <r>
    <x v="0"/>
    <x v="0"/>
    <x v="237"/>
    <x v="8"/>
    <d v="2021-09-20T23:17:34"/>
    <s v="9/21/2021 07:11:29"/>
    <n v="0"/>
    <n v="99999"/>
    <s v="EQP-LAWPACK1"/>
    <s v=""/>
    <x v="5"/>
    <x v="5"/>
  </r>
  <r>
    <x v="3"/>
    <x v="1"/>
    <x v="237"/>
    <x v="8"/>
    <d v="2021-09-20T23:18:57"/>
    <s v="9/21/2021 07:20:13"/>
    <n v="1"/>
    <n v="12228"/>
    <s v="SW-COMAS-PACKL"/>
    <s v=""/>
    <x v="5"/>
    <x v="5"/>
  </r>
  <r>
    <x v="0"/>
    <x v="0"/>
    <x v="237"/>
    <x v="10"/>
    <d v="2021-09-21T07:11:31"/>
    <s v="9/21/2021 10:57:08"/>
    <n v="754"/>
    <n v="2946"/>
    <s v="EQP-LAWPACK1"/>
    <n v="217"/>
    <x v="4"/>
    <x v="4"/>
  </r>
  <r>
    <x v="0"/>
    <x v="0"/>
    <x v="237"/>
    <x v="5"/>
    <d v="2021-09-21T10:57:09"/>
    <s v="9/21/2021 12:46:37"/>
    <n v="370"/>
    <n v="2666"/>
    <s v="EQP-LAWPACK1"/>
    <n v="217"/>
    <x v="4"/>
    <x v="4"/>
  </r>
  <r>
    <x v="0"/>
    <x v="0"/>
    <x v="237"/>
    <x v="7"/>
    <d v="2021-09-21T12:46:37"/>
    <s v="9/21/2021 12:51:25"/>
    <n v="0"/>
    <n v="88888"/>
    <s v="EQP-LAWPACK1"/>
    <s v=""/>
    <x v="5"/>
    <x v="5"/>
  </r>
  <r>
    <x v="0"/>
    <x v="0"/>
    <x v="237"/>
    <x v="6"/>
    <d v="2021-09-21T12:51:25"/>
    <s v="9/21/2021 12:52:52"/>
    <n v="0"/>
    <n v="2661"/>
    <s v="EQP-LAWPACK1"/>
    <n v="217"/>
    <x v="4"/>
    <x v="4"/>
  </r>
  <r>
    <x v="0"/>
    <x v="0"/>
    <x v="237"/>
    <x v="6"/>
    <d v="2021-09-21T12:52:52"/>
    <s v="9/21/2021 12:53:08"/>
    <n v="0"/>
    <n v="2661"/>
    <s v="EQP-LAWPACK1"/>
    <n v="217"/>
    <x v="4"/>
    <x v="4"/>
  </r>
  <r>
    <x v="0"/>
    <x v="0"/>
    <x v="237"/>
    <x v="6"/>
    <d v="2021-09-21T12:53:08"/>
    <s v="9/21/2021 22:50:46"/>
    <n v="2126"/>
    <n v="2661"/>
    <s v="EQP-LAWPACK1"/>
    <n v="217"/>
    <x v="4"/>
    <x v="4"/>
  </r>
  <r>
    <x v="3"/>
    <x v="1"/>
    <x v="237"/>
    <x v="44"/>
    <d v="2021-09-21T07:20:15"/>
    <s v="9/21/2021 23:10:01"/>
    <n v="1046"/>
    <n v="99999"/>
    <s v="SW-COMAS-PACKL"/>
    <n v="100"/>
    <x v="17"/>
    <x v="17"/>
  </r>
  <r>
    <x v="0"/>
    <x v="0"/>
    <x v="238"/>
    <x v="8"/>
    <d v="2021-09-21T22:50:48"/>
    <s v="9/22/2021 07:47:30"/>
    <n v="0"/>
    <n v="99999"/>
    <s v="EQP-LAWPACK1"/>
    <s v=""/>
    <x v="5"/>
    <x v="5"/>
  </r>
  <r>
    <x v="3"/>
    <x v="1"/>
    <x v="238"/>
    <x v="8"/>
    <d v="2021-09-21T23:10:05"/>
    <s v="9/22/2021 08:07:48"/>
    <n v="0"/>
    <n v="12228"/>
    <s v="SW-COMAS-PACKL"/>
    <s v=""/>
    <x v="5"/>
    <x v="5"/>
  </r>
  <r>
    <x v="0"/>
    <x v="0"/>
    <x v="238"/>
    <x v="0"/>
    <d v="2021-09-22T07:47:31"/>
    <s v="9/22/2021 08:47:35"/>
    <n v="329"/>
    <n v="96605"/>
    <s v="EQP-LAWPACK1"/>
    <n v="347"/>
    <x v="0"/>
    <x v="0"/>
  </r>
  <r>
    <x v="0"/>
    <x v="0"/>
    <x v="238"/>
    <x v="7"/>
    <d v="2021-09-22T08:47:35"/>
    <s v="9/22/2021 08:59:21"/>
    <n v="0"/>
    <n v="88888"/>
    <s v="EQP-LAWPACK1"/>
    <s v=""/>
    <x v="5"/>
    <x v="5"/>
  </r>
  <r>
    <x v="0"/>
    <x v="0"/>
    <x v="238"/>
    <x v="0"/>
    <d v="2021-09-22T08:59:21"/>
    <s v="9/22/2021 09:01:05"/>
    <n v="1"/>
    <n v="96605"/>
    <s v="EQP-LAWPACK1"/>
    <n v="347"/>
    <x v="0"/>
    <x v="0"/>
  </r>
  <r>
    <x v="0"/>
    <x v="0"/>
    <x v="238"/>
    <x v="0"/>
    <d v="2021-09-22T09:01:05"/>
    <s v="9/22/2021 12:40:54"/>
    <n v="1118"/>
    <n v="96605"/>
    <s v="EQP-LAWPACK1"/>
    <n v="347"/>
    <x v="0"/>
    <x v="0"/>
  </r>
  <r>
    <x v="0"/>
    <x v="0"/>
    <x v="238"/>
    <x v="7"/>
    <d v="2021-09-22T12:40:55"/>
    <s v="9/22/2021 13:08:57"/>
    <n v="1"/>
    <n v="88888"/>
    <s v="EQP-LAWPACK1"/>
    <s v=""/>
    <x v="5"/>
    <x v="5"/>
  </r>
  <r>
    <x v="0"/>
    <x v="0"/>
    <x v="238"/>
    <x v="3"/>
    <d v="2021-09-22T13:08:57"/>
    <s v="9/22/2021 14:07:01"/>
    <n v="185"/>
    <n v="27805"/>
    <s v="EQP-LAWPACK1"/>
    <n v="260"/>
    <x v="3"/>
    <x v="3"/>
  </r>
  <r>
    <x v="0"/>
    <x v="0"/>
    <x v="238"/>
    <x v="7"/>
    <d v="2021-09-22T14:07:01"/>
    <s v="9/22/2021 14:47:44"/>
    <n v="4"/>
    <n v="88888"/>
    <s v="EQP-LAWPACK1"/>
    <s v=""/>
    <x v="5"/>
    <x v="5"/>
  </r>
  <r>
    <x v="0"/>
    <x v="0"/>
    <x v="238"/>
    <x v="3"/>
    <d v="2021-09-22T14:47:44"/>
    <s v="9/22/2021 20:39:01"/>
    <n v="1078"/>
    <n v="27805"/>
    <s v="EQP-LAWPACK1"/>
    <n v="260"/>
    <x v="3"/>
    <x v="3"/>
  </r>
  <r>
    <x v="0"/>
    <x v="0"/>
    <x v="238"/>
    <x v="4"/>
    <d v="2021-09-22T20:39:02"/>
    <s v="9/22/2021 23:43:29"/>
    <n v="782"/>
    <n v="27405"/>
    <s v="EQP-LAWPACK1"/>
    <n v="260"/>
    <x v="3"/>
    <x v="3"/>
  </r>
  <r>
    <x v="3"/>
    <x v="1"/>
    <x v="238"/>
    <x v="44"/>
    <d v="2021-09-22T08:07:49"/>
    <s v="9/22/2021 23:50:38"/>
    <n v="929"/>
    <n v="99999"/>
    <s v="SW-COMAS-PACKL"/>
    <n v="100"/>
    <x v="17"/>
    <x v="17"/>
  </r>
  <r>
    <x v="0"/>
    <x v="0"/>
    <x v="239"/>
    <x v="4"/>
    <d v="2021-09-23T06:21:46"/>
    <s v="9/23/2021 10:48:45"/>
    <n v="955"/>
    <n v="27405"/>
    <s v="EQP-LAWPACK1"/>
    <n v="260"/>
    <x v="3"/>
    <x v="3"/>
  </r>
  <r>
    <x v="3"/>
    <x v="1"/>
    <x v="239"/>
    <x v="8"/>
    <d v="2021-09-22T23:50:42"/>
    <s v="9/23/2021 07:06:27"/>
    <n v="0"/>
    <n v="12228"/>
    <s v="SW-COMAS-PACKL"/>
    <s v=""/>
    <x v="5"/>
    <x v="5"/>
  </r>
  <r>
    <x v="0"/>
    <x v="0"/>
    <x v="239"/>
    <x v="8"/>
    <d v="2021-09-23T10:48:45"/>
    <s v="9/23/2021 11:11:05"/>
    <n v="1"/>
    <n v="99999"/>
    <s v="EQP-LAWPACK1"/>
    <s v=""/>
    <x v="5"/>
    <x v="5"/>
  </r>
  <r>
    <x v="0"/>
    <x v="0"/>
    <x v="239"/>
    <x v="8"/>
    <d v="2021-09-22T23:43:30"/>
    <s v="9/23/2021 06:21:45"/>
    <n v="0"/>
    <n v="99999"/>
    <s v="EQP-LAWPACK1"/>
    <s v=""/>
    <x v="5"/>
    <x v="5"/>
  </r>
  <r>
    <x v="0"/>
    <x v="0"/>
    <x v="240"/>
    <x v="8"/>
    <d v="2021-09-24T22:50:33"/>
    <s v="9/24/2021 22:50:52"/>
    <n v="0"/>
    <n v="99999"/>
    <s v="EQP-LAWPACK1"/>
    <s v=""/>
    <x v="5"/>
    <x v="5"/>
  </r>
  <r>
    <x v="0"/>
    <x v="0"/>
    <x v="241"/>
    <x v="8"/>
    <d v="2021-09-24T22:50:53"/>
    <s v="9/25/2021 06:49:15"/>
    <n v="0"/>
    <n v="99999"/>
    <s v="EQP-LAWPACK1"/>
    <s v=""/>
    <x v="5"/>
    <x v="5"/>
  </r>
  <r>
    <x v="0"/>
    <x v="0"/>
    <x v="241"/>
    <x v="17"/>
    <d v="2021-09-25T11:36:27"/>
    <s v="9/25/2021 18:09:28"/>
    <n v="1317"/>
    <n v="2670"/>
    <s v="EQP-LAWPACK1"/>
    <n v="217"/>
    <x v="4"/>
    <x v="4"/>
  </r>
  <r>
    <x v="0"/>
    <x v="0"/>
    <x v="241"/>
    <x v="22"/>
    <d v="2021-09-25T18:09:28"/>
    <s v="9/25/2021 22:47:48"/>
    <n v="690"/>
    <n v="2940"/>
    <s v="EQP-LAWPACK1"/>
    <n v="217"/>
    <x v="4"/>
    <x v="4"/>
  </r>
  <r>
    <x v="0"/>
    <x v="0"/>
    <x v="242"/>
    <x v="8"/>
    <d v="2021-09-25T22:47:48"/>
    <s v="9/27/2021 07:06:43"/>
    <n v="0"/>
    <n v="99999"/>
    <s v="EQP-LAWPACK1"/>
    <s v=""/>
    <x v="5"/>
    <x v="5"/>
  </r>
  <r>
    <x v="0"/>
    <x v="0"/>
    <x v="241"/>
    <x v="6"/>
    <d v="2021-09-25T06:49:15"/>
    <s v="9/25/2021 11:36:26"/>
    <n v="872"/>
    <n v="2661"/>
    <s v="EQP-LAWPACK1"/>
    <n v="217"/>
    <x v="4"/>
    <x v="4"/>
  </r>
  <r>
    <x v="0"/>
    <x v="0"/>
    <x v="242"/>
    <x v="27"/>
    <d v="2021-09-27T07:06:43"/>
    <s v="9/27/2021 16:09:14"/>
    <n v="1172"/>
    <n v="51605"/>
    <s v="EQP-LAWPACK1"/>
    <n v="250"/>
    <x v="9"/>
    <x v="9"/>
  </r>
  <r>
    <x v="0"/>
    <x v="0"/>
    <x v="242"/>
    <x v="3"/>
    <d v="2021-09-27T16:09:16"/>
    <s v="9/27/2021 18:35:15"/>
    <n v="210"/>
    <n v="27805"/>
    <s v="EQP-LAWPACK1"/>
    <n v="260"/>
    <x v="3"/>
    <x v="3"/>
  </r>
  <r>
    <x v="0"/>
    <x v="0"/>
    <x v="242"/>
    <x v="4"/>
    <d v="2021-09-27T18:35:15"/>
    <s v="9/27/2021 23:33:51"/>
    <n v="1244"/>
    <n v="27405"/>
    <s v="EQP-LAWPACK1"/>
    <n v="260"/>
    <x v="3"/>
    <x v="3"/>
  </r>
  <r>
    <x v="3"/>
    <x v="1"/>
    <x v="242"/>
    <x v="44"/>
    <d v="2021-09-24T07:08:56"/>
    <s v="9/27/2021 23:42:15"/>
    <n v="1189"/>
    <n v="99999"/>
    <s v="SW-COMAS-PACKL"/>
    <n v="100"/>
    <x v="17"/>
    <x v="17"/>
  </r>
  <r>
    <x v="0"/>
    <x v="0"/>
    <x v="243"/>
    <x v="8"/>
    <d v="2021-09-27T23:33:52"/>
    <s v="9/28/2021 06:28:07"/>
    <n v="0"/>
    <n v="99999"/>
    <s v="EQP-LAWPACK1"/>
    <s v=""/>
    <x v="5"/>
    <x v="5"/>
  </r>
  <r>
    <x v="0"/>
    <x v="0"/>
    <x v="243"/>
    <x v="4"/>
    <d v="2021-09-28T06:28:08"/>
    <s v="9/28/2021 06:57:22"/>
    <n v="0"/>
    <n v="27405"/>
    <s v="EQP-LAWPACK1"/>
    <n v="260"/>
    <x v="3"/>
    <x v="3"/>
  </r>
  <r>
    <x v="0"/>
    <x v="0"/>
    <x v="243"/>
    <x v="27"/>
    <d v="2021-09-28T06:57:22"/>
    <s v="9/28/2021 07:09:51"/>
    <n v="3"/>
    <n v="51605"/>
    <s v="EQP-LAWPACK1"/>
    <n v="250"/>
    <x v="9"/>
    <x v="9"/>
  </r>
  <r>
    <x v="0"/>
    <x v="0"/>
    <x v="243"/>
    <x v="3"/>
    <d v="2021-09-28T07:09:51"/>
    <s v="9/28/2021 07:10:53"/>
    <n v="0"/>
    <n v="27805"/>
    <s v="EQP-LAWPACK1"/>
    <n v="260"/>
    <x v="3"/>
    <x v="3"/>
  </r>
  <r>
    <x v="0"/>
    <x v="0"/>
    <x v="243"/>
    <x v="4"/>
    <d v="2021-09-28T07:10:53"/>
    <s v="9/28/2021 07:12:40"/>
    <n v="0"/>
    <n v="27405"/>
    <s v="EQP-LAWPACK1"/>
    <n v="260"/>
    <x v="3"/>
    <x v="3"/>
  </r>
  <r>
    <x v="3"/>
    <x v="1"/>
    <x v="243"/>
    <x v="8"/>
    <d v="2021-09-27T23:42:23"/>
    <s v="9/28/2021 07:13:20"/>
    <n v="0"/>
    <n v="12228"/>
    <s v="SW-COMAS-PACKL"/>
    <s v=""/>
    <x v="5"/>
    <x v="5"/>
  </r>
  <r>
    <x v="0"/>
    <x v="0"/>
    <x v="243"/>
    <x v="3"/>
    <d v="2021-09-28T07:12:40"/>
    <s v="9/28/2021 11:34:40"/>
    <n v="610"/>
    <n v="27805"/>
    <s v="EQP-LAWPACK1"/>
    <n v="260"/>
    <x v="3"/>
    <x v="3"/>
  </r>
  <r>
    <x v="0"/>
    <x v="0"/>
    <x v="243"/>
    <x v="7"/>
    <d v="2021-09-28T11:34:41"/>
    <s v="9/28/2021 12:49:38"/>
    <n v="1"/>
    <n v="88888"/>
    <s v="EQP-LAWPACK1"/>
    <s v=""/>
    <x v="5"/>
    <x v="5"/>
  </r>
  <r>
    <x v="0"/>
    <x v="0"/>
    <x v="243"/>
    <x v="6"/>
    <d v="2021-09-28T12:49:39"/>
    <s v="9/28/2021 14:15:37"/>
    <n v="218"/>
    <n v="2661"/>
    <s v="EQP-LAWPACK1"/>
    <n v="217"/>
    <x v="4"/>
    <x v="4"/>
  </r>
  <r>
    <x v="0"/>
    <x v="0"/>
    <x v="243"/>
    <x v="7"/>
    <d v="2021-09-28T14:15:37"/>
    <s v="9/28/2021 14:33:31"/>
    <n v="0"/>
    <n v="88888"/>
    <s v="EQP-LAWPACK1"/>
    <s v=""/>
    <x v="5"/>
    <x v="5"/>
  </r>
  <r>
    <x v="3"/>
    <x v="1"/>
    <x v="243"/>
    <x v="44"/>
    <d v="2021-09-28T07:13:21"/>
    <s v="9/28/2021 16:36:32"/>
    <n v="682"/>
    <n v="99999"/>
    <s v="SW-COMAS-PACKL"/>
    <n v="100"/>
    <x v="17"/>
    <x v="17"/>
  </r>
  <r>
    <x v="3"/>
    <x v="1"/>
    <x v="243"/>
    <x v="7"/>
    <d v="2021-09-28T16:36:34"/>
    <s v="9/28/2021 16:36:59"/>
    <n v="2"/>
    <n v="12228"/>
    <s v="SW-COMAS-PACKL"/>
    <s v=""/>
    <x v="5"/>
    <x v="5"/>
  </r>
  <r>
    <x v="3"/>
    <x v="1"/>
    <x v="243"/>
    <x v="8"/>
    <d v="2021-09-28T16:36:59"/>
    <s v="9/28/2021 16:44:10"/>
    <n v="0"/>
    <n v="88888"/>
    <s v="SW-COMAS-PACKL"/>
    <s v=""/>
    <x v="5"/>
    <x v="5"/>
  </r>
  <r>
    <x v="0"/>
    <x v="0"/>
    <x v="243"/>
    <x v="6"/>
    <d v="2021-09-28T14:33:31"/>
    <s v="9/28/2021 17:49:46"/>
    <n v="673"/>
    <n v="2661"/>
    <s v="EQP-LAWPACK1"/>
    <n v="217"/>
    <x v="4"/>
    <x v="4"/>
  </r>
  <r>
    <x v="0"/>
    <x v="0"/>
    <x v="243"/>
    <x v="28"/>
    <d v="2021-09-28T17:49:47"/>
    <s v="9/28/2021 20:00:08"/>
    <n v="580"/>
    <n v="24661"/>
    <s v="EQP-LAWPACK1"/>
    <n v="364"/>
    <x v="1"/>
    <x v="1"/>
  </r>
  <r>
    <x v="0"/>
    <x v="0"/>
    <x v="243"/>
    <x v="40"/>
    <d v="2021-09-28T20:00:09"/>
    <s v="9/28/2021 21:58:22"/>
    <n v="485"/>
    <n v="24666"/>
    <s v="EQP-LAWPACK1"/>
    <n v="364"/>
    <x v="1"/>
    <x v="1"/>
  </r>
  <r>
    <x v="0"/>
    <x v="0"/>
    <x v="243"/>
    <x v="16"/>
    <d v="2021-09-28T21:58:22"/>
    <s v="9/28/2021 22:03:52"/>
    <n v="0"/>
    <n v="2675"/>
    <s v="EQP-LAWPACK1"/>
    <n v="217"/>
    <x v="4"/>
    <x v="4"/>
  </r>
  <r>
    <x v="0"/>
    <x v="0"/>
    <x v="243"/>
    <x v="40"/>
    <d v="2021-09-28T22:03:52"/>
    <s v="9/28/2021 22:19:57"/>
    <n v="144"/>
    <n v="24666"/>
    <s v="EQP-LAWPACK1"/>
    <n v="364"/>
    <x v="1"/>
    <x v="1"/>
  </r>
  <r>
    <x v="0"/>
    <x v="0"/>
    <x v="243"/>
    <x v="16"/>
    <d v="2021-09-28T22:19:57"/>
    <s v="9/28/2021 23:19:08"/>
    <n v="233"/>
    <n v="2675"/>
    <s v="EQP-LAWPACK1"/>
    <n v="217"/>
    <x v="4"/>
    <x v="4"/>
  </r>
  <r>
    <x v="3"/>
    <x v="1"/>
    <x v="244"/>
    <x v="44"/>
    <d v="2021-09-28T16:44:10"/>
    <s v="9/29/2021 07:04:48"/>
    <n v="426"/>
    <n v="99999"/>
    <s v="SW-COMAS-PACKL"/>
    <n v="100"/>
    <x v="17"/>
    <x v="17"/>
  </r>
  <r>
    <x v="0"/>
    <x v="0"/>
    <x v="244"/>
    <x v="8"/>
    <d v="2021-09-28T23:19:08"/>
    <s v="9/29/2021 07:18:53"/>
    <n v="0"/>
    <n v="99999"/>
    <s v="EQP-LAWPACK1"/>
    <s v=""/>
    <x v="5"/>
    <x v="5"/>
  </r>
  <r>
    <x v="3"/>
    <x v="1"/>
    <x v="244"/>
    <x v="45"/>
    <d v="2021-09-29T07:04:52"/>
    <s v="9/29/2021 13:58:37"/>
    <n v="271"/>
    <n v="12228"/>
    <s v="SW-COMAS-PACKL"/>
    <n v="69"/>
    <x v="18"/>
    <x v="18"/>
  </r>
  <r>
    <x v="0"/>
    <x v="0"/>
    <x v="244"/>
    <x v="17"/>
    <d v="2021-09-29T07:18:55"/>
    <s v="9/29/2021 14:03:44"/>
    <n v="1326"/>
    <n v="2670"/>
    <s v="EQP-LAWPACK1"/>
    <n v="217"/>
    <x v="4"/>
    <x v="4"/>
  </r>
  <r>
    <x v="0"/>
    <x v="0"/>
    <x v="244"/>
    <x v="7"/>
    <d v="2021-09-29T14:03:46"/>
    <s v="9/29/2021 15:03:26"/>
    <n v="0"/>
    <n v="88888"/>
    <s v="EQP-LAWPACK1"/>
    <s v=""/>
    <x v="5"/>
    <x v="5"/>
  </r>
  <r>
    <x v="0"/>
    <x v="0"/>
    <x v="244"/>
    <x v="24"/>
    <d v="2021-09-29T15:03:26"/>
    <s v="9/29/2021 19:08:23"/>
    <n v="505"/>
    <n v="87199"/>
    <s v="EQP-LAWPACK1"/>
    <n v="186"/>
    <x v="7"/>
    <x v="7"/>
  </r>
  <r>
    <x v="0"/>
    <x v="0"/>
    <x v="245"/>
    <x v="25"/>
    <d v="2021-09-29T19:08:24"/>
    <s v="9/30/2021 00:47:02"/>
    <n v="1259"/>
    <n v="87174"/>
    <s v="EQP-LAWPACK1"/>
    <n v="261"/>
    <x v="8"/>
    <x v="8"/>
  </r>
  <r>
    <x v="0"/>
    <x v="0"/>
    <x v="245"/>
    <x v="8"/>
    <d v="2021-09-30T00:47:03"/>
    <s v="9/30/2021 07:13:58"/>
    <n v="0"/>
    <n v="99999"/>
    <s v="EQP-LAWPACK1"/>
    <s v=""/>
    <x v="5"/>
    <x v="5"/>
  </r>
  <r>
    <x v="0"/>
    <x v="0"/>
    <x v="245"/>
    <x v="6"/>
    <d v="2021-09-30T07:13:59"/>
    <s v="9/30/2021 13:44:29"/>
    <n v="1097"/>
    <n v="2661"/>
    <s v="EQP-LAWPACK1"/>
    <n v="217"/>
    <x v="4"/>
    <x v="4"/>
  </r>
  <r>
    <x v="0"/>
    <x v="0"/>
    <x v="245"/>
    <x v="7"/>
    <d v="2021-09-30T13:44:30"/>
    <s v="9/30/2021 14:42:00"/>
    <n v="0"/>
    <n v="88888"/>
    <s v="EQP-LAWPACK1"/>
    <s v=""/>
    <x v="5"/>
    <x v="5"/>
  </r>
  <r>
    <x v="3"/>
    <x v="1"/>
    <x v="239"/>
    <x v="44"/>
    <d v="2021-09-23T07:06:28"/>
    <s v="9/23/2021 23:30:59"/>
    <n v="902"/>
    <n v="12228"/>
    <s v="SW-COMAS-PACKL"/>
    <n v="100"/>
    <x v="17"/>
    <x v="17"/>
  </r>
  <r>
    <x v="0"/>
    <x v="0"/>
    <x v="246"/>
    <x v="19"/>
    <d v="2021-10-07T07:06:56"/>
    <s v="10/7/2021 11:48:25"/>
    <n v="873"/>
    <n v="2941"/>
    <s v="EQP-LAWPACK1"/>
    <n v="217"/>
    <x v="4"/>
    <x v="4"/>
  </r>
  <r>
    <x v="0"/>
    <x v="0"/>
    <x v="246"/>
    <x v="8"/>
    <d v="2021-10-07T11:48:25"/>
    <s v="10/7/2021 12:43:09"/>
    <n v="2"/>
    <n v="99999"/>
    <s v="EQP-LAWPACK1"/>
    <s v=""/>
    <x v="5"/>
    <x v="5"/>
  </r>
  <r>
    <x v="3"/>
    <x v="1"/>
    <x v="247"/>
    <x v="46"/>
    <d v="2021-10-06T06:27:07"/>
    <s v="10/6/2021 19:40:09"/>
    <n v="635"/>
    <n v="14558"/>
    <s v="SW-COMAS-PACKL"/>
    <s v=""/>
    <x v="5"/>
    <x v="5"/>
  </r>
  <r>
    <x v="3"/>
    <x v="1"/>
    <x v="246"/>
    <x v="43"/>
    <d v="2021-10-07T06:40:07"/>
    <s v="10/7/2021 23:21:19"/>
    <n v="1372"/>
    <n v="88888"/>
    <s v="SW-COMAS-PACKL"/>
    <n v="200"/>
    <x v="16"/>
    <x v="16"/>
  </r>
  <r>
    <x v="3"/>
    <x v="1"/>
    <x v="240"/>
    <x v="8"/>
    <d v="2021-09-23T23:31:03"/>
    <s v="9/24/2021 07:08:55"/>
    <n v="0"/>
    <n v="12228"/>
    <s v="SW-COMAS-PACKL"/>
    <s v=""/>
    <x v="5"/>
    <x v="5"/>
  </r>
  <r>
    <x v="0"/>
    <x v="0"/>
    <x v="240"/>
    <x v="8"/>
    <d v="2021-09-23T22:49:43"/>
    <s v="9/24/2021 08:18:28"/>
    <n v="1"/>
    <n v="99999"/>
    <s v="EQP-LAWPACK1"/>
    <s v=""/>
    <x v="5"/>
    <x v="5"/>
  </r>
  <r>
    <x v="0"/>
    <x v="0"/>
    <x v="247"/>
    <x v="19"/>
    <d v="2021-10-06T14:32:48"/>
    <s v="10/6/2021 18:50:10"/>
    <n v="916"/>
    <n v="2941"/>
    <s v="EQP-LAWPACK1"/>
    <n v="217"/>
    <x v="4"/>
    <x v="4"/>
  </r>
  <r>
    <x v="0"/>
    <x v="0"/>
    <x v="247"/>
    <x v="19"/>
    <d v="2021-10-06T21:45:36"/>
    <s v="10/6/2021 22:33:38"/>
    <n v="138"/>
    <n v="2941"/>
    <s v="EQP-LAWPACK1"/>
    <n v="217"/>
    <x v="4"/>
    <x v="4"/>
  </r>
  <r>
    <x v="3"/>
    <x v="1"/>
    <x v="248"/>
    <x v="7"/>
    <d v="2021-10-07T23:21:22"/>
    <s v="10/8/2021 06:32:01"/>
    <n v="0"/>
    <n v="15228"/>
    <s v="SW-COMAS-PACKL"/>
    <s v=""/>
    <x v="5"/>
    <x v="5"/>
  </r>
  <r>
    <x v="0"/>
    <x v="0"/>
    <x v="248"/>
    <x v="8"/>
    <d v="2021-10-07T23:35:21"/>
    <s v="10/8/2021 07:06:17"/>
    <n v="0"/>
    <n v="99999"/>
    <s v="EQP-LAWPACK1"/>
    <s v=""/>
    <x v="5"/>
    <x v="5"/>
  </r>
  <r>
    <x v="3"/>
    <x v="1"/>
    <x v="248"/>
    <x v="44"/>
    <d v="2021-10-08T06:32:01"/>
    <s v="10/8/2021 22:10:09"/>
    <n v="799"/>
    <n v="88888"/>
    <s v="SW-COMAS-PACKL"/>
    <n v="100"/>
    <x v="17"/>
    <x v="17"/>
  </r>
  <r>
    <x v="3"/>
    <x v="1"/>
    <x v="248"/>
    <x v="7"/>
    <d v="2021-10-08T22:10:11"/>
    <s v="10/8/2021 22:50:55"/>
    <n v="0"/>
    <n v="12228"/>
    <s v="SW-COMAS-PACKL"/>
    <s v=""/>
    <x v="5"/>
    <x v="5"/>
  </r>
  <r>
    <x v="3"/>
    <x v="1"/>
    <x v="249"/>
    <x v="8"/>
    <d v="2021-10-08T22:50:56"/>
    <s v="10/11/2021 06:53:16"/>
    <n v="0"/>
    <n v="88888"/>
    <s v="SW-COMAS-PACKL"/>
    <s v=""/>
    <x v="5"/>
    <x v="5"/>
  </r>
  <r>
    <x v="0"/>
    <x v="0"/>
    <x v="249"/>
    <x v="17"/>
    <d v="2021-10-09T16:51:55"/>
    <s v="10/11/2021 07:08:26"/>
    <n v="914"/>
    <n v="2670"/>
    <s v="EQP-LAWPACK1"/>
    <n v="217"/>
    <x v="4"/>
    <x v="4"/>
  </r>
  <r>
    <x v="0"/>
    <x v="0"/>
    <x v="249"/>
    <x v="27"/>
    <d v="2021-10-11T07:08:27"/>
    <s v="10/11/2021 14:22:57"/>
    <n v="987"/>
    <n v="51605"/>
    <s v="EQP-LAWPACK1"/>
    <n v="250"/>
    <x v="9"/>
    <x v="9"/>
  </r>
  <r>
    <x v="0"/>
    <x v="0"/>
    <x v="247"/>
    <x v="6"/>
    <d v="2021-10-06T18:50:10"/>
    <s v="10/6/2021 21:45:34"/>
    <n v="605"/>
    <n v="2661"/>
    <s v="EQP-LAWPACK1"/>
    <n v="217"/>
    <x v="4"/>
    <x v="4"/>
  </r>
  <r>
    <x v="3"/>
    <x v="1"/>
    <x v="247"/>
    <x v="48"/>
    <d v="2021-10-06T19:40:10"/>
    <s v="10/6/2021 23:40:15"/>
    <n v="470"/>
    <n v="14558"/>
    <s v="SW-COMAS-PACKL"/>
    <s v=""/>
    <x v="5"/>
    <x v="5"/>
  </r>
  <r>
    <x v="0"/>
    <x v="0"/>
    <x v="249"/>
    <x v="3"/>
    <d v="2021-10-11T14:22:58"/>
    <s v="10/11/2021 18:46:40"/>
    <n v="693"/>
    <n v="27805"/>
    <s v="EQP-LAWPACK1"/>
    <n v="260"/>
    <x v="3"/>
    <x v="3"/>
  </r>
  <r>
    <x v="0"/>
    <x v="0"/>
    <x v="249"/>
    <x v="27"/>
    <d v="2021-10-11T18:46:41"/>
    <s v="10/11/2021 20:28:22"/>
    <n v="184"/>
    <n v="51605"/>
    <s v="EQP-LAWPACK1"/>
    <n v="250"/>
    <x v="9"/>
    <x v="9"/>
  </r>
  <r>
    <x v="0"/>
    <x v="0"/>
    <x v="250"/>
    <x v="4"/>
    <d v="2021-10-11T20:28:22"/>
    <s v="10/12/2021 07:05:46"/>
    <n v="1527"/>
    <n v="27405"/>
    <s v="EQP-LAWPACK1"/>
    <n v="260"/>
    <x v="3"/>
    <x v="3"/>
  </r>
  <r>
    <x v="0"/>
    <x v="0"/>
    <x v="250"/>
    <x v="40"/>
    <d v="2021-10-12T07:05:47"/>
    <s v="10/12/2021 08:48:17"/>
    <n v="481"/>
    <n v="24666"/>
    <s v="EQP-LAWPACK1"/>
    <n v="364"/>
    <x v="1"/>
    <x v="1"/>
  </r>
  <r>
    <x v="0"/>
    <x v="0"/>
    <x v="250"/>
    <x v="8"/>
    <d v="2021-10-12T08:48:17"/>
    <s v="10/12/2021 08:51:27"/>
    <n v="0"/>
    <n v="99999"/>
    <s v="EQP-LAWPACK1"/>
    <s v=""/>
    <x v="5"/>
    <x v="5"/>
  </r>
  <r>
    <x v="0"/>
    <x v="0"/>
    <x v="250"/>
    <x v="40"/>
    <d v="2021-10-12T08:51:27"/>
    <s v="10/12/2021 08:52:00"/>
    <n v="1"/>
    <n v="24666"/>
    <s v="EQP-LAWPACK1"/>
    <n v="364"/>
    <x v="1"/>
    <x v="1"/>
  </r>
  <r>
    <x v="0"/>
    <x v="0"/>
    <x v="250"/>
    <x v="8"/>
    <d v="2021-10-12T08:52:00"/>
    <s v="10/12/2021 08:53:34"/>
    <n v="0"/>
    <n v="99999"/>
    <s v="EQP-LAWPACK1"/>
    <s v=""/>
    <x v="5"/>
    <x v="5"/>
  </r>
  <r>
    <x v="0"/>
    <x v="0"/>
    <x v="250"/>
    <x v="28"/>
    <d v="2021-10-12T08:53:34"/>
    <s v="10/12/2021 12:15:08"/>
    <n v="1100"/>
    <n v="24661"/>
    <s v="EQP-LAWPACK1"/>
    <n v="364"/>
    <x v="1"/>
    <x v="1"/>
  </r>
  <r>
    <x v="0"/>
    <x v="0"/>
    <x v="250"/>
    <x v="8"/>
    <d v="2021-10-12T12:15:09"/>
    <s v="10/12/2021 12:46:41"/>
    <n v="0"/>
    <n v="99999"/>
    <s v="EQP-LAWPACK1"/>
    <s v=""/>
    <x v="5"/>
    <x v="5"/>
  </r>
  <r>
    <x v="0"/>
    <x v="0"/>
    <x v="250"/>
    <x v="14"/>
    <d v="2021-10-12T12:46:41"/>
    <s v="10/12/2021 15:30:27"/>
    <n v="919"/>
    <n v="24961"/>
    <s v="EQP-LAWPACK1"/>
    <n v="364"/>
    <x v="1"/>
    <x v="1"/>
  </r>
  <r>
    <x v="0"/>
    <x v="0"/>
    <x v="250"/>
    <x v="1"/>
    <d v="2021-10-12T15:30:28"/>
    <s v="10/12/2021 17:19:41"/>
    <n v="538"/>
    <n v="24970"/>
    <s v="EQP-LAWPACK1"/>
    <n v="364"/>
    <x v="1"/>
    <x v="1"/>
  </r>
  <r>
    <x v="3"/>
    <x v="1"/>
    <x v="250"/>
    <x v="44"/>
    <d v="2021-10-11T06:53:17"/>
    <s v="10/12/2021 23:01:20"/>
    <n v="886"/>
    <n v="12228"/>
    <s v="SW-COMAS-PACKL"/>
    <n v="100"/>
    <x v="17"/>
    <x v="17"/>
  </r>
  <r>
    <x v="0"/>
    <x v="0"/>
    <x v="250"/>
    <x v="29"/>
    <d v="2021-10-12T17:19:41"/>
    <s v="10/12/2021 23:06:16"/>
    <n v="1489"/>
    <n v="24670"/>
    <s v="EQP-LAWPACK1"/>
    <n v="364"/>
    <x v="1"/>
    <x v="1"/>
  </r>
  <r>
    <x v="3"/>
    <x v="1"/>
    <x v="246"/>
    <x v="7"/>
    <d v="2021-10-06T23:40:17"/>
    <s v="10/7/2021 06:40:06"/>
    <n v="0"/>
    <n v="14528"/>
    <s v="SW-COMAS-PACKL"/>
    <s v=""/>
    <x v="5"/>
    <x v="5"/>
  </r>
  <r>
    <x v="3"/>
    <x v="1"/>
    <x v="251"/>
    <x v="7"/>
    <d v="2021-10-12T23:01:29"/>
    <s v="10/13/2021 06:37:53"/>
    <n v="0"/>
    <n v="12228"/>
    <s v="SW-COMAS-PACKL"/>
    <s v=""/>
    <x v="5"/>
    <x v="5"/>
  </r>
  <r>
    <x v="0"/>
    <x v="0"/>
    <x v="251"/>
    <x v="2"/>
    <d v="2021-10-12T23:06:17"/>
    <s v="10/13/2021 07:05:04"/>
    <n v="509"/>
    <n v="7910"/>
    <s v="EQP-LAWPACK1"/>
    <n v="349"/>
    <x v="2"/>
    <x v="2"/>
  </r>
  <r>
    <x v="0"/>
    <x v="0"/>
    <x v="251"/>
    <x v="9"/>
    <d v="2021-10-13T07:05:05"/>
    <s v="10/13/2021 07:48:10"/>
    <n v="2"/>
    <n v="2991"/>
    <s v="EQP-LAWPACK1"/>
    <n v="217"/>
    <x v="4"/>
    <x v="4"/>
  </r>
  <r>
    <x v="0"/>
    <x v="0"/>
    <x v="251"/>
    <x v="7"/>
    <d v="2021-10-13T07:48:10"/>
    <s v="10/13/2021 08:21:37"/>
    <n v="0"/>
    <n v="88888"/>
    <s v="EQP-LAWPACK1"/>
    <s v=""/>
    <x v="5"/>
    <x v="5"/>
  </r>
  <r>
    <x v="3"/>
    <x v="1"/>
    <x v="251"/>
    <x v="48"/>
    <d v="2021-10-13T06:37:54"/>
    <s v="10/13/2021 10:25:41"/>
    <n v="244"/>
    <n v="88888"/>
    <s v="SW-COMAS-PACKL"/>
    <s v=""/>
    <x v="5"/>
    <x v="5"/>
  </r>
  <r>
    <x v="0"/>
    <x v="0"/>
    <x v="251"/>
    <x v="9"/>
    <d v="2021-10-13T08:21:37"/>
    <s v="10/13/2021 12:56:18"/>
    <n v="768"/>
    <n v="2991"/>
    <s v="EQP-LAWPACK1"/>
    <n v="217"/>
    <x v="4"/>
    <x v="4"/>
  </r>
  <r>
    <x v="0"/>
    <x v="0"/>
    <x v="246"/>
    <x v="8"/>
    <d v="2021-10-06T22:33:39"/>
    <s v="10/7/2021 07:06:55"/>
    <n v="0"/>
    <n v="99999"/>
    <s v="EQP-LAWPACK1"/>
    <s v=""/>
    <x v="5"/>
    <x v="5"/>
  </r>
  <r>
    <x v="0"/>
    <x v="0"/>
    <x v="251"/>
    <x v="19"/>
    <d v="2021-10-13T12:56:19"/>
    <s v="10/13/2021 18:56:56"/>
    <n v="1122"/>
    <n v="2941"/>
    <s v="EQP-LAWPACK1"/>
    <n v="217"/>
    <x v="4"/>
    <x v="4"/>
  </r>
  <r>
    <x v="0"/>
    <x v="0"/>
    <x v="251"/>
    <x v="6"/>
    <d v="2021-10-13T18:56:57"/>
    <s v="10/13/2021 23:49:20"/>
    <n v="928"/>
    <n v="2661"/>
    <s v="EQP-LAWPACK1"/>
    <n v="217"/>
    <x v="4"/>
    <x v="4"/>
  </r>
  <r>
    <x v="3"/>
    <x v="1"/>
    <x v="251"/>
    <x v="45"/>
    <d v="2021-10-13T10:25:43"/>
    <s v="10/13/2021 23:59:43"/>
    <n v="718"/>
    <n v="14528"/>
    <s v="SW-COMAS-PACKL"/>
    <n v="69"/>
    <x v="18"/>
    <x v="18"/>
  </r>
  <r>
    <x v="0"/>
    <x v="0"/>
    <x v="252"/>
    <x v="17"/>
    <d v="2021-10-13T23:49:21"/>
    <s v="10/14/2021 03:55:51"/>
    <n v="311"/>
    <n v="2670"/>
    <s v="EQP-LAWPACK1"/>
    <n v="217"/>
    <x v="4"/>
    <x v="4"/>
  </r>
  <r>
    <x v="3"/>
    <x v="1"/>
    <x v="252"/>
    <x v="8"/>
    <d v="2021-10-13T23:59:45"/>
    <s v="10/14/2021 06:01:34"/>
    <n v="0"/>
    <n v="12258"/>
    <s v="SW-COMAS-PACKL"/>
    <s v=""/>
    <x v="5"/>
    <x v="5"/>
  </r>
  <r>
    <x v="0"/>
    <x v="0"/>
    <x v="252"/>
    <x v="8"/>
    <d v="2021-10-14T03:55:52"/>
    <s v="10/14/2021 07:20:28"/>
    <n v="0"/>
    <n v="99999"/>
    <s v="EQP-LAWPACK1"/>
    <s v=""/>
    <x v="5"/>
    <x v="5"/>
  </r>
  <r>
    <x v="0"/>
    <x v="0"/>
    <x v="252"/>
    <x v="5"/>
    <d v="2021-10-14T07:20:29"/>
    <s v="10/14/2021 11:32:40"/>
    <n v="601"/>
    <n v="2666"/>
    <s v="EQP-LAWPACK1"/>
    <n v="217"/>
    <x v="4"/>
    <x v="4"/>
  </r>
  <r>
    <x v="0"/>
    <x v="0"/>
    <x v="252"/>
    <x v="6"/>
    <d v="2021-10-14T11:32:41"/>
    <s v="10/14/2021 15:16:52"/>
    <n v="731"/>
    <n v="2661"/>
    <s v="EQP-LAWPACK1"/>
    <n v="217"/>
    <x v="4"/>
    <x v="4"/>
  </r>
  <r>
    <x v="0"/>
    <x v="0"/>
    <x v="252"/>
    <x v="17"/>
    <d v="2021-10-14T15:16:53"/>
    <s v="10/14/2021 16:13:29"/>
    <n v="151"/>
    <n v="2670"/>
    <s v="EQP-LAWPACK1"/>
    <n v="217"/>
    <x v="4"/>
    <x v="4"/>
  </r>
  <r>
    <x v="0"/>
    <x v="0"/>
    <x v="253"/>
    <x v="7"/>
    <d v="2021-10-15T07:12:17"/>
    <s v="10/15/2021 15:06:43"/>
    <n v="0"/>
    <n v="88888"/>
    <s v="EQP-LAWPACK1"/>
    <s v=""/>
    <x v="5"/>
    <x v="5"/>
  </r>
  <r>
    <x v="0"/>
    <x v="0"/>
    <x v="254"/>
    <x v="6"/>
    <d v="2021-10-16T07:10:56"/>
    <s v="10/16/2021 15:45:16"/>
    <n v="1723"/>
    <n v="2661"/>
    <s v="EQP-LAWPACK1"/>
    <n v="217"/>
    <x v="4"/>
    <x v="4"/>
  </r>
  <r>
    <x v="0"/>
    <x v="0"/>
    <x v="254"/>
    <x v="17"/>
    <d v="2021-10-16T15:45:17"/>
    <s v="10/16/2021 15:45:50"/>
    <n v="0"/>
    <n v="2670"/>
    <s v="EQP-LAWPACK1"/>
    <n v="217"/>
    <x v="4"/>
    <x v="4"/>
  </r>
  <r>
    <x v="0"/>
    <x v="0"/>
    <x v="254"/>
    <x v="6"/>
    <d v="2021-10-16T15:45:51"/>
    <s v="10/16/2021 15:46:39"/>
    <n v="2"/>
    <n v="2661"/>
    <s v="EQP-LAWPACK1"/>
    <n v="217"/>
    <x v="4"/>
    <x v="4"/>
  </r>
  <r>
    <x v="0"/>
    <x v="0"/>
    <x v="254"/>
    <x v="17"/>
    <d v="2021-10-16T15:46:39"/>
    <s v="10/16/2021 15:47:23"/>
    <n v="0"/>
    <n v="2670"/>
    <s v="EQP-LAWPACK1"/>
    <n v="217"/>
    <x v="4"/>
    <x v="4"/>
  </r>
  <r>
    <x v="0"/>
    <x v="0"/>
    <x v="254"/>
    <x v="6"/>
    <d v="2021-10-16T15:47:24"/>
    <s v="10/16/2021 15:48:04"/>
    <n v="1"/>
    <n v="2661"/>
    <s v="EQP-LAWPACK1"/>
    <n v="217"/>
    <x v="4"/>
    <x v="4"/>
  </r>
  <r>
    <x v="0"/>
    <x v="0"/>
    <x v="254"/>
    <x v="17"/>
    <d v="2021-10-16T15:48:04"/>
    <s v="10/16/2021 21:58:12"/>
    <n v="1257"/>
    <n v="2670"/>
    <s v="EQP-LAWPACK1"/>
    <n v="217"/>
    <x v="4"/>
    <x v="4"/>
  </r>
  <r>
    <x v="3"/>
    <x v="1"/>
    <x v="255"/>
    <x v="43"/>
    <d v="2021-10-14T06:01:35"/>
    <s v="10/18/2021 05:47:33"/>
    <n v="1095"/>
    <n v="15228"/>
    <s v="SW-COMAS-PACKL"/>
    <n v="200"/>
    <x v="16"/>
    <x v="16"/>
  </r>
  <r>
    <x v="0"/>
    <x v="0"/>
    <x v="255"/>
    <x v="8"/>
    <d v="2021-10-16T21:58:12"/>
    <s v="10/18/2021 07:09:05"/>
    <n v="0"/>
    <n v="99999"/>
    <s v="EQP-LAWPACK1"/>
    <s v=""/>
    <x v="5"/>
    <x v="5"/>
  </r>
  <r>
    <x v="0"/>
    <x v="0"/>
    <x v="255"/>
    <x v="3"/>
    <d v="2021-10-18T07:09:06"/>
    <s v="10/18/2021 10:53:30"/>
    <n v="773"/>
    <n v="27805"/>
    <s v="EQP-LAWPACK1"/>
    <n v="260"/>
    <x v="3"/>
    <x v="3"/>
  </r>
  <r>
    <x v="0"/>
    <x v="0"/>
    <x v="255"/>
    <x v="27"/>
    <d v="2021-10-18T10:53:31"/>
    <s v="10/18/2021 13:59:17"/>
    <n v="646"/>
    <n v="51605"/>
    <s v="EQP-LAWPACK1"/>
    <n v="250"/>
    <x v="9"/>
    <x v="9"/>
  </r>
  <r>
    <x v="0"/>
    <x v="0"/>
    <x v="255"/>
    <x v="8"/>
    <d v="2021-10-18T13:59:18"/>
    <s v="10/18/2021 14:05:11"/>
    <n v="1"/>
    <n v="99999"/>
    <s v="EQP-LAWPACK1"/>
    <s v=""/>
    <x v="5"/>
    <x v="5"/>
  </r>
  <r>
    <x v="0"/>
    <x v="0"/>
    <x v="255"/>
    <x v="3"/>
    <d v="2021-10-18T14:05:11"/>
    <s v="10/18/2021 15:52:53"/>
    <n v="433"/>
    <n v="27805"/>
    <s v="EQP-LAWPACK1"/>
    <n v="260"/>
    <x v="3"/>
    <x v="3"/>
  </r>
  <r>
    <x v="0"/>
    <x v="0"/>
    <x v="256"/>
    <x v="4"/>
    <d v="2021-10-18T15:52:53"/>
    <s v="10/19/2021 07:09:29"/>
    <n v="2716"/>
    <n v="27405"/>
    <s v="EQP-LAWPACK1"/>
    <n v="260"/>
    <x v="3"/>
    <x v="3"/>
  </r>
  <r>
    <x v="0"/>
    <x v="0"/>
    <x v="256"/>
    <x v="30"/>
    <d v="2021-10-19T07:09:30"/>
    <s v="10/19/2021 11:18:53"/>
    <n v="874"/>
    <n v="7941"/>
    <s v="EQP-LAWPACK1"/>
    <n v="349"/>
    <x v="2"/>
    <x v="2"/>
  </r>
  <r>
    <x v="0"/>
    <x v="0"/>
    <x v="256"/>
    <x v="32"/>
    <d v="2021-10-19T11:18:54"/>
    <s v="10/19/2021 12:46:38"/>
    <n v="395"/>
    <n v="7940"/>
    <s v="EQP-LAWPACK1"/>
    <n v="188"/>
    <x v="11"/>
    <x v="11"/>
  </r>
  <r>
    <x v="0"/>
    <x v="0"/>
    <x v="256"/>
    <x v="1"/>
    <d v="2021-10-19T12:46:39"/>
    <s v="10/19/2021 14:54:57"/>
    <n v="666"/>
    <n v="24970"/>
    <s v="EQP-LAWPACK1"/>
    <n v="364"/>
    <x v="1"/>
    <x v="1"/>
  </r>
  <r>
    <x v="0"/>
    <x v="0"/>
    <x v="256"/>
    <x v="23"/>
    <d v="2021-10-19T14:54:57"/>
    <s v="10/19/2021 14:58:43"/>
    <n v="0"/>
    <n v="2993"/>
    <s v="EQP-LAWPACK1"/>
    <n v="217"/>
    <x v="4"/>
    <x v="4"/>
  </r>
  <r>
    <x v="0"/>
    <x v="0"/>
    <x v="256"/>
    <x v="23"/>
    <d v="2021-10-19T14:58:43"/>
    <s v="10/19/2021 17:27:31"/>
    <n v="491"/>
    <n v="2993"/>
    <s v="EQP-LAWPACK1"/>
    <n v="217"/>
    <x v="4"/>
    <x v="4"/>
  </r>
  <r>
    <x v="3"/>
    <x v="1"/>
    <x v="256"/>
    <x v="44"/>
    <d v="2021-10-18T05:47:46"/>
    <s v="10/19/2021 23:06:17"/>
    <n v="1486"/>
    <n v="15228"/>
    <s v="SW-COMAS-PACKL"/>
    <n v="100"/>
    <x v="17"/>
    <x v="17"/>
  </r>
  <r>
    <x v="0"/>
    <x v="0"/>
    <x v="257"/>
    <x v="22"/>
    <d v="2021-10-19T17:27:32"/>
    <s v="10/20/2021 00:08:26"/>
    <n v="1387"/>
    <n v="2940"/>
    <s v="EQP-LAWPACK1"/>
    <n v="217"/>
    <x v="4"/>
    <x v="4"/>
  </r>
  <r>
    <x v="0"/>
    <x v="0"/>
    <x v="257"/>
    <x v="10"/>
    <d v="2021-10-20T00:08:27"/>
    <s v="10/20/2021 05:17:18"/>
    <n v="486"/>
    <n v="2946"/>
    <s v="EQP-LAWPACK1"/>
    <n v="217"/>
    <x v="4"/>
    <x v="4"/>
  </r>
  <r>
    <x v="3"/>
    <x v="1"/>
    <x v="257"/>
    <x v="8"/>
    <d v="2021-10-19T23:06:24"/>
    <s v="10/20/2021 07:02:28"/>
    <n v="0"/>
    <n v="12228"/>
    <s v="SW-COMAS-PACKL"/>
    <s v=""/>
    <x v="5"/>
    <x v="5"/>
  </r>
  <r>
    <x v="0"/>
    <x v="0"/>
    <x v="257"/>
    <x v="8"/>
    <d v="2021-10-20T05:17:19"/>
    <s v="10/20/2021 07:06:14"/>
    <n v="0"/>
    <n v="99999"/>
    <s v="EQP-LAWPACK1"/>
    <s v=""/>
    <x v="5"/>
    <x v="5"/>
  </r>
  <r>
    <x v="0"/>
    <x v="0"/>
    <x v="257"/>
    <x v="13"/>
    <d v="2021-10-20T07:06:15"/>
    <s v="10/20/2021 07:06:29"/>
    <n v="0"/>
    <n v="6670"/>
    <s v="EQP-LAWPACK1"/>
    <n v="352"/>
    <x v="6"/>
    <x v="6"/>
  </r>
  <r>
    <x v="0"/>
    <x v="0"/>
    <x v="257"/>
    <x v="13"/>
    <d v="2021-10-20T07:06:29"/>
    <s v="10/20/2021 11:19:22"/>
    <n v="1086"/>
    <n v="6670"/>
    <s v="EQP-LAWPACK1"/>
    <n v="352"/>
    <x v="6"/>
    <x v="6"/>
  </r>
  <r>
    <x v="0"/>
    <x v="0"/>
    <x v="257"/>
    <x v="28"/>
    <d v="2021-10-20T11:19:24"/>
    <s v="10/20/2021 11:20:03"/>
    <n v="0"/>
    <n v="24661"/>
    <s v="EQP-LAWPACK1"/>
    <n v="364"/>
    <x v="1"/>
    <x v="1"/>
  </r>
  <r>
    <x v="0"/>
    <x v="0"/>
    <x v="257"/>
    <x v="8"/>
    <d v="2021-10-20T11:20:03"/>
    <s v="10/20/2021 11:34:20"/>
    <n v="1"/>
    <n v="99999"/>
    <s v="EQP-LAWPACK1"/>
    <s v=""/>
    <x v="5"/>
    <x v="5"/>
  </r>
  <r>
    <x v="0"/>
    <x v="0"/>
    <x v="257"/>
    <x v="28"/>
    <d v="2021-10-20T11:34:20"/>
    <s v="10/20/2021 15:37:10"/>
    <n v="1349"/>
    <n v="24661"/>
    <s v="EQP-LAWPACK1"/>
    <n v="364"/>
    <x v="1"/>
    <x v="1"/>
  </r>
  <r>
    <x v="0"/>
    <x v="0"/>
    <x v="257"/>
    <x v="0"/>
    <d v="2021-10-20T15:37:11"/>
    <s v="10/20/2021 18:06:58"/>
    <n v="708"/>
    <n v="96605"/>
    <s v="EQP-LAWPACK1"/>
    <n v="347"/>
    <x v="0"/>
    <x v="0"/>
  </r>
  <r>
    <x v="0"/>
    <x v="0"/>
    <x v="257"/>
    <x v="16"/>
    <d v="2021-10-20T18:06:59"/>
    <s v="10/20/2021 21:46:02"/>
    <n v="710"/>
    <n v="2675"/>
    <s v="EQP-LAWPACK1"/>
    <n v="217"/>
    <x v="4"/>
    <x v="4"/>
  </r>
  <r>
    <x v="3"/>
    <x v="1"/>
    <x v="258"/>
    <x v="44"/>
    <d v="2021-10-20T07:02:30"/>
    <s v="10/21/2021 06:46:43"/>
    <n v="504"/>
    <n v="99999"/>
    <s v="SW-COMAS-PACKL"/>
    <n v="100"/>
    <x v="17"/>
    <x v="17"/>
  </r>
  <r>
    <x v="0"/>
    <x v="0"/>
    <x v="258"/>
    <x v="6"/>
    <d v="2021-10-20T21:46:03"/>
    <s v="10/21/2021 07:19:45"/>
    <n v="1321"/>
    <n v="2661"/>
    <s v="EQP-LAWPACK1"/>
    <n v="217"/>
    <x v="4"/>
    <x v="4"/>
  </r>
  <r>
    <x v="0"/>
    <x v="0"/>
    <x v="258"/>
    <x v="50"/>
    <d v="2021-10-21T07:19:48"/>
    <s v="10/21/2021 11:44:19"/>
    <n v="781"/>
    <n v="2901"/>
    <s v="EQP-LAWPACK1"/>
    <n v="217"/>
    <x v="4"/>
    <x v="4"/>
  </r>
  <r>
    <x v="0"/>
    <x v="0"/>
    <x v="258"/>
    <x v="29"/>
    <d v="2021-10-21T11:44:20"/>
    <s v="10/21/2021 14:40:55"/>
    <n v="884"/>
    <n v="24670"/>
    <s v="EQP-LAWPACK1"/>
    <n v="364"/>
    <x v="1"/>
    <x v="1"/>
  </r>
  <r>
    <x v="0"/>
    <x v="0"/>
    <x v="258"/>
    <x v="8"/>
    <d v="2021-10-21T14:40:56"/>
    <s v="10/21/2021 15:02:03"/>
    <n v="7"/>
    <n v="99999"/>
    <s v="EQP-LAWPACK1"/>
    <s v=""/>
    <x v="5"/>
    <x v="5"/>
  </r>
  <r>
    <x v="3"/>
    <x v="1"/>
    <x v="259"/>
    <x v="43"/>
    <d v="2021-10-21T06:46:49"/>
    <s v="10/22/2021 05:47:40"/>
    <n v="1238"/>
    <n v="12228"/>
    <s v="SW-COMAS-PACKL"/>
    <n v="200"/>
    <x v="16"/>
    <x v="16"/>
  </r>
  <r>
    <x v="0"/>
    <x v="0"/>
    <x v="259"/>
    <x v="8"/>
    <d v="2021-10-22T03:35:23"/>
    <s v="10/22/2021 07:10:49"/>
    <n v="4"/>
    <n v="99999"/>
    <s v="EQP-LAWPACK1"/>
    <s v=""/>
    <x v="5"/>
    <x v="5"/>
  </r>
  <r>
    <x v="0"/>
    <x v="0"/>
    <x v="260"/>
    <x v="0"/>
    <d v="2021-10-23T07:12:50"/>
    <s v="10/23/2021 10:08:05"/>
    <n v="628"/>
    <n v="96605"/>
    <s v="EQP-LAWPACK1"/>
    <n v="347"/>
    <x v="0"/>
    <x v="0"/>
  </r>
  <r>
    <x v="0"/>
    <x v="0"/>
    <x v="260"/>
    <x v="6"/>
    <d v="2021-10-23T10:08:06"/>
    <s v="10/23/2021 21:28:12"/>
    <n v="1621"/>
    <n v="2661"/>
    <s v="EQP-LAWPACK1"/>
    <n v="217"/>
    <x v="4"/>
    <x v="4"/>
  </r>
  <r>
    <x v="0"/>
    <x v="0"/>
    <x v="261"/>
    <x v="8"/>
    <d v="2021-10-23T21:28:13"/>
    <s v="10/25/2021 07:23:19"/>
    <n v="1"/>
    <n v="99999"/>
    <s v="EQP-LAWPACK1"/>
    <s v=""/>
    <x v="5"/>
    <x v="5"/>
  </r>
  <r>
    <x v="0"/>
    <x v="0"/>
    <x v="261"/>
    <x v="4"/>
    <d v="2021-10-25T07:23:20"/>
    <s v="10/25/2021 07:24:54"/>
    <n v="6"/>
    <n v="27405"/>
    <s v="EQP-LAWPACK1"/>
    <n v="260"/>
    <x v="3"/>
    <x v="3"/>
  </r>
  <r>
    <x v="0"/>
    <x v="0"/>
    <x v="261"/>
    <x v="8"/>
    <d v="2021-10-25T07:24:55"/>
    <s v="10/25/2021 07:39:44"/>
    <n v="0"/>
    <n v="99999"/>
    <s v="EQP-LAWPACK1"/>
    <s v=""/>
    <x v="5"/>
    <x v="5"/>
  </r>
  <r>
    <x v="0"/>
    <x v="0"/>
    <x v="261"/>
    <x v="7"/>
    <d v="2021-10-25T07:39:44"/>
    <s v="10/25/2021 08:55:57"/>
    <n v="0"/>
    <n v="88888"/>
    <s v="EQP-LAWPACK1"/>
    <s v=""/>
    <x v="5"/>
    <x v="5"/>
  </r>
  <r>
    <x v="0"/>
    <x v="0"/>
    <x v="261"/>
    <x v="4"/>
    <d v="2021-10-25T08:55:58"/>
    <s v="10/25/2021 13:03:35"/>
    <n v="958"/>
    <n v="27405"/>
    <s v="EQP-LAWPACK1"/>
    <n v="260"/>
    <x v="3"/>
    <x v="3"/>
  </r>
  <r>
    <x v="0"/>
    <x v="0"/>
    <x v="261"/>
    <x v="27"/>
    <d v="2021-10-25T13:03:35"/>
    <s v="10/25/2021 17:04:35"/>
    <n v="920"/>
    <n v="51605"/>
    <s v="EQP-LAWPACK1"/>
    <n v="250"/>
    <x v="9"/>
    <x v="9"/>
  </r>
  <r>
    <x v="0"/>
    <x v="0"/>
    <x v="261"/>
    <x v="4"/>
    <d v="2021-10-25T17:04:36"/>
    <s v="10/25/2021 23:46:50"/>
    <n v="1389"/>
    <n v="27405"/>
    <s v="EQP-LAWPACK1"/>
    <n v="260"/>
    <x v="3"/>
    <x v="3"/>
  </r>
  <r>
    <x v="0"/>
    <x v="0"/>
    <x v="261"/>
    <x v="27"/>
    <d v="2021-10-25T23:46:52"/>
    <s v="10/25/2021 23:53:46"/>
    <n v="16"/>
    <n v="51605"/>
    <s v="EQP-LAWPACK1"/>
    <n v="250"/>
    <x v="9"/>
    <x v="9"/>
  </r>
  <r>
    <x v="0"/>
    <x v="0"/>
    <x v="262"/>
    <x v="4"/>
    <d v="2021-10-25T23:53:46"/>
    <s v="10/26/2021 07:14:28"/>
    <n v="318"/>
    <n v="27405"/>
    <s v="EQP-LAWPACK1"/>
    <n v="260"/>
    <x v="3"/>
    <x v="3"/>
  </r>
  <r>
    <x v="3"/>
    <x v="1"/>
    <x v="262"/>
    <x v="44"/>
    <d v="2021-10-22T05:47:47"/>
    <s v="10/26/2021 07:13:54"/>
    <n v="317"/>
    <n v="12228"/>
    <s v="SW-COMAS-PACKL"/>
    <n v="100"/>
    <x v="17"/>
    <x v="17"/>
  </r>
  <r>
    <x v="0"/>
    <x v="0"/>
    <x v="262"/>
    <x v="17"/>
    <d v="2021-10-26T07:14:29"/>
    <s v="10/26/2021 07:55:58"/>
    <n v="68"/>
    <n v="2670"/>
    <s v="EQP-LAWPACK1"/>
    <n v="217"/>
    <x v="4"/>
    <x v="4"/>
  </r>
  <r>
    <x v="0"/>
    <x v="0"/>
    <x v="262"/>
    <x v="17"/>
    <d v="2021-10-26T08:25:22"/>
    <s v="10/26/2021 14:03:03"/>
    <n v="894"/>
    <n v="2670"/>
    <s v="EQP-LAWPACK1"/>
    <n v="217"/>
    <x v="4"/>
    <x v="4"/>
  </r>
  <r>
    <x v="0"/>
    <x v="0"/>
    <x v="262"/>
    <x v="30"/>
    <d v="2021-10-26T14:03:05"/>
    <s v="10/26/2021 14:06:20"/>
    <n v="0"/>
    <n v="7941"/>
    <s v="EQP-LAWPACK1"/>
    <n v="349"/>
    <x v="2"/>
    <x v="2"/>
  </r>
  <r>
    <x v="0"/>
    <x v="0"/>
    <x v="262"/>
    <x v="8"/>
    <d v="2021-10-26T14:06:20"/>
    <s v="10/26/2021 14:34:11"/>
    <n v="0"/>
    <n v="99999"/>
    <s v="EQP-LAWPACK1"/>
    <s v=""/>
    <x v="5"/>
    <x v="5"/>
  </r>
  <r>
    <x v="0"/>
    <x v="0"/>
    <x v="262"/>
    <x v="7"/>
    <d v="2021-10-26T14:34:12"/>
    <s v="10/26/2021 15:02:17"/>
    <n v="4"/>
    <n v="88888"/>
    <s v="EQP-LAWPACK1"/>
    <s v=""/>
    <x v="5"/>
    <x v="5"/>
  </r>
  <r>
    <x v="0"/>
    <x v="0"/>
    <x v="262"/>
    <x v="30"/>
    <d v="2021-10-26T15:02:17"/>
    <s v="10/26/2021 20:44:34"/>
    <n v="1134"/>
    <n v="7941"/>
    <s v="EQP-LAWPACK1"/>
    <n v="349"/>
    <x v="2"/>
    <x v="2"/>
  </r>
  <r>
    <x v="3"/>
    <x v="1"/>
    <x v="263"/>
    <x v="45"/>
    <d v="2021-10-26T07:14:05"/>
    <s v="10/27/2021 06:26:31"/>
    <n v="586"/>
    <n v="12228"/>
    <s v="SW-COMAS-PACKL"/>
    <n v="69"/>
    <x v="18"/>
    <x v="18"/>
  </r>
  <r>
    <x v="0"/>
    <x v="0"/>
    <x v="263"/>
    <x v="19"/>
    <d v="2021-10-26T20:44:35"/>
    <s v="10/27/2021 07:10:54"/>
    <n v="747"/>
    <n v="2941"/>
    <s v="EQP-LAWPACK1"/>
    <n v="217"/>
    <x v="4"/>
    <x v="4"/>
  </r>
  <r>
    <x v="0"/>
    <x v="0"/>
    <x v="263"/>
    <x v="5"/>
    <d v="2021-10-27T07:10:56"/>
    <s v="10/27/2021 08:50:39"/>
    <n v="282"/>
    <n v="2666"/>
    <s v="EQP-LAWPACK1"/>
    <n v="217"/>
    <x v="4"/>
    <x v="4"/>
  </r>
  <r>
    <x v="0"/>
    <x v="0"/>
    <x v="263"/>
    <x v="22"/>
    <d v="2021-10-27T08:50:40"/>
    <s v="10/27/2021 13:39:34"/>
    <n v="939"/>
    <n v="2940"/>
    <s v="EQP-LAWPACK1"/>
    <n v="217"/>
    <x v="4"/>
    <x v="4"/>
  </r>
  <r>
    <x v="0"/>
    <x v="0"/>
    <x v="263"/>
    <x v="8"/>
    <d v="2021-10-27T13:39:35"/>
    <s v="10/27/2021 13:43:59"/>
    <n v="0"/>
    <n v="99999"/>
    <s v="EQP-LAWPACK1"/>
    <s v=""/>
    <x v="5"/>
    <x v="5"/>
  </r>
  <r>
    <x v="0"/>
    <x v="0"/>
    <x v="262"/>
    <x v="7"/>
    <d v="2021-10-26T07:55:58"/>
    <s v="10/26/2021 08:25:22"/>
    <n v="0"/>
    <n v="88888"/>
    <s v="EQP-LAWPACK1"/>
    <s v=""/>
    <x v="5"/>
    <x v="5"/>
  </r>
  <r>
    <x v="0"/>
    <x v="0"/>
    <x v="263"/>
    <x v="9"/>
    <d v="2021-10-27T13:43:59"/>
    <s v="10/27/2021 17:13:57"/>
    <n v="579"/>
    <n v="2991"/>
    <s v="EQP-LAWPACK1"/>
    <n v="217"/>
    <x v="4"/>
    <x v="4"/>
  </r>
  <r>
    <x v="0"/>
    <x v="0"/>
    <x v="263"/>
    <x v="40"/>
    <d v="2021-10-27T17:13:58"/>
    <s v="10/27/2021 21:22:59"/>
    <n v="836"/>
    <n v="24666"/>
    <s v="EQP-LAWPACK1"/>
    <n v="364"/>
    <x v="1"/>
    <x v="1"/>
  </r>
  <r>
    <x v="0"/>
    <x v="0"/>
    <x v="264"/>
    <x v="28"/>
    <d v="2021-10-27T21:22:59"/>
    <s v="10/28/2021 06:59:19"/>
    <n v="849"/>
    <n v="24661"/>
    <s v="EQP-LAWPACK1"/>
    <n v="364"/>
    <x v="1"/>
    <x v="1"/>
  </r>
  <r>
    <x v="0"/>
    <x v="0"/>
    <x v="264"/>
    <x v="4"/>
    <d v="2021-10-28T06:59:20"/>
    <s v="10/28/2021 10:11:11"/>
    <n v="550"/>
    <n v="27405"/>
    <s v="EQP-LAWPACK1"/>
    <n v="260"/>
    <x v="3"/>
    <x v="3"/>
  </r>
  <r>
    <x v="0"/>
    <x v="0"/>
    <x v="264"/>
    <x v="28"/>
    <d v="2021-10-28T10:11:11"/>
    <s v="10/28/2021 10:25:26"/>
    <n v="127"/>
    <n v="24661"/>
    <s v="EQP-LAWPACK1"/>
    <n v="364"/>
    <x v="1"/>
    <x v="1"/>
  </r>
  <r>
    <x v="0"/>
    <x v="0"/>
    <x v="264"/>
    <x v="4"/>
    <d v="2021-10-28T10:25:26"/>
    <s v="10/28/2021 17:42:54"/>
    <n v="1907"/>
    <n v="27405"/>
    <s v="EQP-LAWPACK1"/>
    <n v="260"/>
    <x v="3"/>
    <x v="3"/>
  </r>
  <r>
    <x v="0"/>
    <x v="0"/>
    <x v="264"/>
    <x v="8"/>
    <d v="2021-10-28T17:42:55"/>
    <s v="10/28/2021 19:21:48"/>
    <n v="10"/>
    <n v="99999"/>
    <s v="EQP-LAWPACK1"/>
    <s v=""/>
    <x v="5"/>
    <x v="5"/>
  </r>
  <r>
    <x v="3"/>
    <x v="1"/>
    <x v="264"/>
    <x v="44"/>
    <d v="2021-10-27T06:26:37"/>
    <s v="10/28/2021 23:07:11"/>
    <n v="1596"/>
    <n v="12228"/>
    <s v="SW-COMAS-PACKL"/>
    <n v="100"/>
    <x v="17"/>
    <x v="17"/>
  </r>
  <r>
    <x v="3"/>
    <x v="1"/>
    <x v="265"/>
    <x v="8"/>
    <d v="2021-10-28T23:07:19"/>
    <s v="10/29/2021 07:18:45"/>
    <n v="0"/>
    <n v="12228"/>
    <s v="SW-COMAS-PACKL"/>
    <s v=""/>
    <x v="5"/>
    <x v="5"/>
  </r>
  <r>
    <x v="0"/>
    <x v="0"/>
    <x v="265"/>
    <x v="7"/>
    <d v="2021-10-29T09:25:21"/>
    <s v="10/29/2021 10:01:32"/>
    <n v="0"/>
    <n v="88888"/>
    <s v="EQP-LAWPACK1"/>
    <s v=""/>
    <x v="5"/>
    <x v="5"/>
  </r>
  <r>
    <x v="0"/>
    <x v="0"/>
    <x v="265"/>
    <x v="7"/>
    <d v="2021-10-29T10:07:11"/>
    <s v="10/29/2021 10:15:23"/>
    <n v="0"/>
    <n v="88888"/>
    <s v="EQP-LAWPACK1"/>
    <s v=""/>
    <x v="5"/>
    <x v="5"/>
  </r>
  <r>
    <x v="0"/>
    <x v="0"/>
    <x v="265"/>
    <x v="7"/>
    <d v="2021-10-29T10:28:41"/>
    <s v="10/29/2021 10:34:00"/>
    <n v="0"/>
    <n v="88888"/>
    <s v="EQP-LAWPACK1"/>
    <s v=""/>
    <x v="5"/>
    <x v="5"/>
  </r>
  <r>
    <x v="0"/>
    <x v="0"/>
    <x v="266"/>
    <x v="5"/>
    <d v="2021-10-30T07:06:06"/>
    <s v="10/30/2021 18:03:53"/>
    <n v="1901"/>
    <n v="2666"/>
    <s v="EQP-LAWPACK1"/>
    <n v="217"/>
    <x v="4"/>
    <x v="4"/>
  </r>
  <r>
    <x v="3"/>
    <x v="1"/>
    <x v="267"/>
    <x v="44"/>
    <d v="2021-10-29T07:18:47"/>
    <s v="11/1/2021 05:51:14"/>
    <n v="387"/>
    <n v="99999"/>
    <s v="SW-COMAS-PACKL"/>
    <n v="100"/>
    <x v="17"/>
    <x v="17"/>
  </r>
  <r>
    <x v="0"/>
    <x v="0"/>
    <x v="266"/>
    <x v="6"/>
    <d v="2021-10-30T18:03:54"/>
    <s v="10/30/2021 22:20:38"/>
    <n v="858"/>
    <n v="2661"/>
    <s v="EQP-LAWPACK1"/>
    <n v="217"/>
    <x v="4"/>
    <x v="4"/>
  </r>
  <r>
    <x v="0"/>
    <x v="0"/>
    <x v="268"/>
    <x v="7"/>
    <d v="2021-10-30T22:20:38"/>
    <s v="11/5/2021 09:50:59"/>
    <n v="0"/>
    <n v="88888"/>
    <s v="EQP-LAWPACK1"/>
    <s v=""/>
    <x v="5"/>
    <x v="5"/>
  </r>
  <r>
    <x v="3"/>
    <x v="1"/>
    <x v="267"/>
    <x v="43"/>
    <d v="2021-11-01T05:51:18"/>
    <s v="11/1/2021 15:12:38"/>
    <n v="712"/>
    <n v="12228"/>
    <s v="SW-COMAS-PACKL"/>
    <n v="200"/>
    <x v="16"/>
    <x v="16"/>
  </r>
  <r>
    <x v="0"/>
    <x v="0"/>
    <x v="269"/>
    <x v="5"/>
    <d v="2021-11-06T07:02:27"/>
    <s v="11/6/2021 13:07:42"/>
    <n v="953"/>
    <n v="2666"/>
    <s v="EQP-LAWPACK1"/>
    <n v="217"/>
    <x v="4"/>
    <x v="4"/>
  </r>
  <r>
    <x v="0"/>
    <x v="0"/>
    <x v="269"/>
    <x v="6"/>
    <d v="2021-11-06T13:07:43"/>
    <s v="11/6/2021 19:59:19"/>
    <n v="1309"/>
    <n v="2661"/>
    <s v="EQP-LAWPACK1"/>
    <n v="217"/>
    <x v="4"/>
    <x v="4"/>
  </r>
  <r>
    <x v="0"/>
    <x v="0"/>
    <x v="269"/>
    <x v="17"/>
    <d v="2021-11-06T19:59:19"/>
    <s v="11/6/2021 22:36:23"/>
    <n v="313"/>
    <n v="2670"/>
    <s v="EQP-LAWPACK1"/>
    <n v="217"/>
    <x v="4"/>
    <x v="4"/>
  </r>
  <r>
    <x v="0"/>
    <x v="0"/>
    <x v="270"/>
    <x v="8"/>
    <d v="2021-11-06T22:36:24"/>
    <s v="11/7/2021 07:10:04"/>
    <n v="1"/>
    <n v="99999"/>
    <s v="EQP-LAWPACK1"/>
    <s v=""/>
    <x v="5"/>
    <x v="5"/>
  </r>
  <r>
    <x v="0"/>
    <x v="0"/>
    <x v="270"/>
    <x v="3"/>
    <d v="2021-11-07T07:10:04"/>
    <s v="11/7/2021 10:03:29"/>
    <n v="131"/>
    <n v="27805"/>
    <s v="EQP-LAWPACK1"/>
    <n v="260"/>
    <x v="3"/>
    <x v="3"/>
  </r>
  <r>
    <x v="0"/>
    <x v="0"/>
    <x v="271"/>
    <x v="4"/>
    <d v="2021-11-07T10:03:29"/>
    <s v="11/8/2021 07:03:42"/>
    <n v="122"/>
    <n v="27405"/>
    <s v="EQP-LAWPACK1"/>
    <n v="260"/>
    <x v="3"/>
    <x v="3"/>
  </r>
  <r>
    <x v="0"/>
    <x v="0"/>
    <x v="271"/>
    <x v="17"/>
    <d v="2021-11-08T07:03:42"/>
    <s v="11/8/2021 07:34:07"/>
    <n v="2"/>
    <n v="2670"/>
    <s v="EQP-LAWPACK1"/>
    <n v="217"/>
    <x v="4"/>
    <x v="4"/>
  </r>
  <r>
    <x v="3"/>
    <x v="1"/>
    <x v="267"/>
    <x v="8"/>
    <d v="2021-11-01T15:12:39"/>
    <s v="11/1/2021 15:13:01"/>
    <n v="0"/>
    <n v="15228"/>
    <s v="SW-COMAS-PACKL"/>
    <s v=""/>
    <x v="5"/>
    <x v="5"/>
  </r>
  <r>
    <x v="0"/>
    <x v="0"/>
    <x v="271"/>
    <x v="8"/>
    <d v="2021-11-08T07:34:07"/>
    <s v="11/8/2021 08:01:06"/>
    <n v="0"/>
    <n v="99999"/>
    <s v="EQP-LAWPACK1"/>
    <s v=""/>
    <x v="5"/>
    <x v="5"/>
  </r>
  <r>
    <x v="0"/>
    <x v="0"/>
    <x v="271"/>
    <x v="17"/>
    <d v="2021-11-08T08:01:07"/>
    <s v="11/8/2021 10:54:46"/>
    <n v="384"/>
    <n v="2670"/>
    <s v="EQP-LAWPACK1"/>
    <n v="217"/>
    <x v="4"/>
    <x v="4"/>
  </r>
  <r>
    <x v="0"/>
    <x v="0"/>
    <x v="271"/>
    <x v="7"/>
    <d v="2021-11-08T10:54:47"/>
    <s v="11/8/2021 10:55:02"/>
    <n v="0"/>
    <n v="88888"/>
    <s v="EQP-LAWPACK1"/>
    <s v=""/>
    <x v="5"/>
    <x v="5"/>
  </r>
  <r>
    <x v="0"/>
    <x v="0"/>
    <x v="271"/>
    <x v="8"/>
    <d v="2021-11-08T10:55:02"/>
    <s v="11/8/2021 11:58:05"/>
    <n v="0"/>
    <n v="99999"/>
    <s v="EQP-LAWPACK1"/>
    <s v=""/>
    <x v="5"/>
    <x v="5"/>
  </r>
  <r>
    <x v="0"/>
    <x v="0"/>
    <x v="271"/>
    <x v="17"/>
    <d v="2021-11-08T11:58:06"/>
    <s v="11/8/2021 15:09:16"/>
    <n v="518"/>
    <n v="2670"/>
    <s v="EQP-LAWPACK1"/>
    <n v="217"/>
    <x v="4"/>
    <x v="4"/>
  </r>
  <r>
    <x v="0"/>
    <x v="0"/>
    <x v="271"/>
    <x v="0"/>
    <d v="2021-11-08T15:09:16"/>
    <s v="11/8/2021 22:28:48"/>
    <n v="1952"/>
    <n v="96605"/>
    <s v="EQP-LAWPACK1"/>
    <n v="347"/>
    <x v="0"/>
    <x v="0"/>
  </r>
  <r>
    <x v="0"/>
    <x v="0"/>
    <x v="272"/>
    <x v="11"/>
    <d v="2021-11-08T22:28:49"/>
    <s v="11/9/2021 04:14:03"/>
    <n v="679"/>
    <n v="23905"/>
    <s v="EQP-LAWPACK1"/>
    <n v="364"/>
    <x v="1"/>
    <x v="1"/>
  </r>
  <r>
    <x v="0"/>
    <x v="0"/>
    <x v="272"/>
    <x v="14"/>
    <d v="2021-11-09T04:14:05"/>
    <s v="11/9/2021 10:16:14"/>
    <n v="453"/>
    <n v="24961"/>
    <s v="EQP-LAWPACK1"/>
    <n v="364"/>
    <x v="1"/>
    <x v="1"/>
  </r>
  <r>
    <x v="0"/>
    <x v="0"/>
    <x v="272"/>
    <x v="7"/>
    <d v="2021-11-09T10:16:15"/>
    <s v="11/9/2021 15:02:25"/>
    <n v="0"/>
    <n v="88888"/>
    <s v="EQP-LAWPACK1"/>
    <s v=""/>
    <x v="5"/>
    <x v="5"/>
  </r>
  <r>
    <x v="0"/>
    <x v="0"/>
    <x v="272"/>
    <x v="8"/>
    <d v="2021-11-09T15:02:25"/>
    <s v="11/9/2021 15:02:45"/>
    <n v="0"/>
    <n v="99999"/>
    <s v="EQP-LAWPACK1"/>
    <s v=""/>
    <x v="5"/>
    <x v="5"/>
  </r>
  <r>
    <x v="0"/>
    <x v="0"/>
    <x v="272"/>
    <x v="14"/>
    <d v="2021-11-09T15:02:45"/>
    <s v="11/9/2021 15:59:38"/>
    <n v="222"/>
    <n v="24961"/>
    <s v="EQP-LAWPACK1"/>
    <n v="364"/>
    <x v="1"/>
    <x v="1"/>
  </r>
  <r>
    <x v="0"/>
    <x v="0"/>
    <x v="272"/>
    <x v="8"/>
    <d v="2021-11-09T15:59:39"/>
    <s v="11/9/2021 16:45:43"/>
    <n v="0"/>
    <n v="99999"/>
    <s v="EQP-LAWPACK1"/>
    <s v=""/>
    <x v="5"/>
    <x v="5"/>
  </r>
  <r>
    <x v="0"/>
    <x v="0"/>
    <x v="273"/>
    <x v="1"/>
    <d v="2021-11-09T16:45:43"/>
    <s v="11/10/2021 02:26:25"/>
    <n v="2707"/>
    <n v="24970"/>
    <s v="EQP-LAWPACK1"/>
    <n v="364"/>
    <x v="1"/>
    <x v="1"/>
  </r>
  <r>
    <x v="0"/>
    <x v="0"/>
    <x v="273"/>
    <x v="8"/>
    <d v="2021-11-10T02:26:27"/>
    <s v="11/10/2021 03:00:43"/>
    <n v="3"/>
    <n v="99999"/>
    <s v="EQP-LAWPACK1"/>
    <s v=""/>
    <x v="5"/>
    <x v="5"/>
  </r>
  <r>
    <x v="0"/>
    <x v="0"/>
    <x v="273"/>
    <x v="13"/>
    <d v="2021-11-10T03:00:43"/>
    <s v="11/10/2021 07:44:22"/>
    <n v="611"/>
    <n v="6670"/>
    <s v="EQP-LAWPACK1"/>
    <n v="352"/>
    <x v="6"/>
    <x v="6"/>
  </r>
  <r>
    <x v="0"/>
    <x v="0"/>
    <x v="273"/>
    <x v="9"/>
    <d v="2021-11-10T07:44:23"/>
    <s v="11/10/2021 10:57:48"/>
    <n v="611"/>
    <n v="2991"/>
    <s v="EQP-LAWPACK1"/>
    <n v="217"/>
    <x v="4"/>
    <x v="4"/>
  </r>
  <r>
    <x v="0"/>
    <x v="0"/>
    <x v="273"/>
    <x v="6"/>
    <d v="2021-11-10T10:57:49"/>
    <s v="11/10/2021 21:10:59"/>
    <n v="2033"/>
    <n v="2661"/>
    <s v="EQP-LAWPACK1"/>
    <n v="217"/>
    <x v="4"/>
    <x v="4"/>
  </r>
  <r>
    <x v="0"/>
    <x v="0"/>
    <x v="273"/>
    <x v="9"/>
    <d v="2021-11-10T21:11:01"/>
    <s v="11/10/2021 21:11:47"/>
    <n v="0"/>
    <n v="2991"/>
    <s v="EQP-LAWPACK1"/>
    <n v="217"/>
    <x v="4"/>
    <x v="4"/>
  </r>
  <r>
    <x v="0"/>
    <x v="0"/>
    <x v="273"/>
    <x v="6"/>
    <d v="2021-11-10T21:11:47"/>
    <s v="11/10/2021 21:12:16"/>
    <n v="1"/>
    <n v="2661"/>
    <s v="EQP-LAWPACK1"/>
    <n v="217"/>
    <x v="4"/>
    <x v="4"/>
  </r>
  <r>
    <x v="0"/>
    <x v="0"/>
    <x v="273"/>
    <x v="9"/>
    <d v="2021-11-10T21:12:16"/>
    <s v="11/10/2021 23:56:38"/>
    <n v="507"/>
    <n v="2991"/>
    <s v="EQP-LAWPACK1"/>
    <n v="217"/>
    <x v="4"/>
    <x v="4"/>
  </r>
  <r>
    <x v="0"/>
    <x v="0"/>
    <x v="273"/>
    <x v="10"/>
    <d v="2021-11-10T23:56:39"/>
    <s v="11/10/2021 23:56:55"/>
    <n v="0"/>
    <n v="2946"/>
    <s v="EQP-LAWPACK1"/>
    <n v="217"/>
    <x v="4"/>
    <x v="4"/>
  </r>
  <r>
    <x v="0"/>
    <x v="0"/>
    <x v="274"/>
    <x v="9"/>
    <d v="2021-11-10T23:56:55"/>
    <s v="11/11/2021 01:24:55"/>
    <n v="241"/>
    <n v="2991"/>
    <s v="EQP-LAWPACK1"/>
    <n v="217"/>
    <x v="4"/>
    <x v="4"/>
  </r>
  <r>
    <x v="0"/>
    <x v="0"/>
    <x v="274"/>
    <x v="10"/>
    <d v="2021-11-11T01:24:56"/>
    <s v="11/11/2021 11:49:13"/>
    <n v="817"/>
    <n v="2946"/>
    <s v="EQP-LAWPACK1"/>
    <n v="217"/>
    <x v="4"/>
    <x v="4"/>
  </r>
  <r>
    <x v="0"/>
    <x v="0"/>
    <x v="274"/>
    <x v="17"/>
    <d v="2021-11-11T11:49:15"/>
    <s v="11/11/2021 11:49:32"/>
    <n v="0"/>
    <n v="2670"/>
    <s v="EQP-LAWPACK1"/>
    <n v="217"/>
    <x v="4"/>
    <x v="4"/>
  </r>
  <r>
    <x v="3"/>
    <x v="1"/>
    <x v="274"/>
    <x v="44"/>
    <d v="2021-11-01T15:13:01"/>
    <s v="11/11/2021 18:28:36"/>
    <n v="4112"/>
    <n v="12228"/>
    <s v="SW-COMAS-PACKL"/>
    <n v="100"/>
    <x v="17"/>
    <x v="17"/>
  </r>
  <r>
    <x v="3"/>
    <x v="1"/>
    <x v="274"/>
    <x v="7"/>
    <d v="2021-11-11T18:28:53"/>
    <s v="11/11/2021 18:29:00"/>
    <n v="0"/>
    <n v="12228"/>
    <s v="SW-COMAS-PACKL"/>
    <s v=""/>
    <x v="5"/>
    <x v="5"/>
  </r>
  <r>
    <x v="0"/>
    <x v="0"/>
    <x v="274"/>
    <x v="17"/>
    <d v="2021-11-11T11:49:32"/>
    <s v="11/11/2021 21:50:17"/>
    <n v="1937"/>
    <n v="2670"/>
    <s v="EQP-LAWPACK1"/>
    <n v="217"/>
    <x v="4"/>
    <x v="4"/>
  </r>
  <r>
    <x v="0"/>
    <x v="0"/>
    <x v="275"/>
    <x v="6"/>
    <d v="2021-11-11T21:50:19"/>
    <s v="11/12/2021 04:29:38"/>
    <n v="778"/>
    <n v="2661"/>
    <s v="EQP-LAWPACK1"/>
    <n v="217"/>
    <x v="4"/>
    <x v="4"/>
  </r>
  <r>
    <x v="3"/>
    <x v="1"/>
    <x v="275"/>
    <x v="45"/>
    <d v="2021-11-11T18:29:00"/>
    <s v="11/12/2021 06:47:18"/>
    <n v="183"/>
    <n v="88888"/>
    <s v="SW-COMAS-PACKL"/>
    <n v="69"/>
    <x v="18"/>
    <x v="18"/>
  </r>
  <r>
    <x v="0"/>
    <x v="0"/>
    <x v="275"/>
    <x v="8"/>
    <d v="2021-11-12T04:29:39"/>
    <s v="11/12/2021 08:03:25"/>
    <n v="4"/>
    <n v="99999"/>
    <s v="EQP-LAWPACK1"/>
    <s v=""/>
    <x v="5"/>
    <x v="5"/>
  </r>
  <r>
    <x v="0"/>
    <x v="0"/>
    <x v="275"/>
    <x v="8"/>
    <d v="2021-11-12T08:03:26"/>
    <s v="11/12/2021 09:11:01"/>
    <n v="0"/>
    <n v="99999"/>
    <s v="EQP-LAWPACK1"/>
    <s v=""/>
    <x v="5"/>
    <x v="5"/>
  </r>
  <r>
    <x v="0"/>
    <x v="0"/>
    <x v="276"/>
    <x v="8"/>
    <d v="2021-11-13T00:58:17"/>
    <s v="11/13/2021 07:08:34"/>
    <n v="0"/>
    <n v="99999"/>
    <s v="EQP-LAWPACK1"/>
    <s v=""/>
    <x v="5"/>
    <x v="5"/>
  </r>
  <r>
    <x v="0"/>
    <x v="0"/>
    <x v="277"/>
    <x v="4"/>
    <d v="2021-11-18T08:10:56"/>
    <s v="11/18/2021 16:04:09"/>
    <n v="1539"/>
    <n v="27405"/>
    <s v="EQP-LAWPACK1"/>
    <n v="260"/>
    <x v="3"/>
    <x v="3"/>
  </r>
  <r>
    <x v="0"/>
    <x v="0"/>
    <x v="278"/>
    <x v="17"/>
    <d v="2021-11-20T15:34:20"/>
    <s v="11/20/2021 22:53:01"/>
    <n v="1165"/>
    <n v="2670"/>
    <s v="EQP-LAWPACK1"/>
    <n v="217"/>
    <x v="4"/>
    <x v="4"/>
  </r>
  <r>
    <x v="0"/>
    <x v="0"/>
    <x v="279"/>
    <x v="8"/>
    <d v="2021-11-20T22:53:01"/>
    <s v="11/22/2021 06:22:07"/>
    <n v="0"/>
    <n v="99999"/>
    <s v="EQP-LAWPACK1"/>
    <s v=""/>
    <x v="5"/>
    <x v="5"/>
  </r>
  <r>
    <x v="0"/>
    <x v="0"/>
    <x v="276"/>
    <x v="29"/>
    <d v="2021-11-13T16:23:12"/>
    <s v="11/13/2021 22:45:42"/>
    <n v="1766"/>
    <n v="24670"/>
    <s v="EQP-LAWPACK1"/>
    <n v="364"/>
    <x v="1"/>
    <x v="1"/>
  </r>
  <r>
    <x v="0"/>
    <x v="0"/>
    <x v="280"/>
    <x v="8"/>
    <d v="2021-11-13T22:45:42"/>
    <s v="11/15/2021 07:02:04"/>
    <n v="0"/>
    <n v="99999"/>
    <s v="EQP-LAWPACK1"/>
    <s v=""/>
    <x v="5"/>
    <x v="5"/>
  </r>
  <r>
    <x v="0"/>
    <x v="0"/>
    <x v="278"/>
    <x v="8"/>
    <d v="2021-11-19T23:10:04"/>
    <s v="11/20/2021 07:05:44"/>
    <n v="0"/>
    <n v="99999"/>
    <s v="EQP-LAWPACK1"/>
    <s v=""/>
    <x v="5"/>
    <x v="5"/>
  </r>
  <r>
    <x v="0"/>
    <x v="0"/>
    <x v="278"/>
    <x v="6"/>
    <d v="2021-11-20T07:05:44"/>
    <s v="11/20/2021 15:34:20"/>
    <n v="1257"/>
    <n v="2661"/>
    <s v="EQP-LAWPACK1"/>
    <n v="217"/>
    <x v="4"/>
    <x v="4"/>
  </r>
  <r>
    <x v="3"/>
    <x v="1"/>
    <x v="279"/>
    <x v="45"/>
    <d v="2021-11-19T06:36:59"/>
    <s v="11/22/2021 06:57:58"/>
    <n v="592"/>
    <n v="12228"/>
    <s v="SW-COMAS-PACKL"/>
    <n v="69"/>
    <x v="18"/>
    <x v="18"/>
  </r>
  <r>
    <x v="0"/>
    <x v="0"/>
    <x v="279"/>
    <x v="14"/>
    <d v="2021-11-22T06:22:08"/>
    <s v="11/22/2021 09:37:38"/>
    <n v="419"/>
    <n v="24961"/>
    <s v="EQP-LAWPACK1"/>
    <n v="364"/>
    <x v="1"/>
    <x v="1"/>
  </r>
  <r>
    <x v="0"/>
    <x v="0"/>
    <x v="279"/>
    <x v="17"/>
    <d v="2021-11-22T09:37:39"/>
    <s v="11/22/2021 09:39:27"/>
    <n v="0"/>
    <n v="2670"/>
    <s v="EQP-LAWPACK1"/>
    <n v="217"/>
    <x v="4"/>
    <x v="4"/>
  </r>
  <r>
    <x v="3"/>
    <x v="1"/>
    <x v="279"/>
    <x v="44"/>
    <d v="2021-11-22T06:58:02"/>
    <s v="11/22/2021 11:19:58"/>
    <n v="114"/>
    <n v="12258"/>
    <s v="SW-COMAS-PACKL"/>
    <n v="100"/>
    <x v="17"/>
    <x v="17"/>
  </r>
  <r>
    <x v="0"/>
    <x v="0"/>
    <x v="279"/>
    <x v="14"/>
    <d v="2021-11-22T09:39:27"/>
    <s v="11/22/2021 14:55:56"/>
    <n v="651"/>
    <n v="24961"/>
    <s v="EQP-LAWPACK1"/>
    <n v="364"/>
    <x v="1"/>
    <x v="1"/>
  </r>
  <r>
    <x v="0"/>
    <x v="0"/>
    <x v="279"/>
    <x v="14"/>
    <d v="2021-11-22T14:55:57"/>
    <s v="11/22/2021 16:32:42"/>
    <n v="229"/>
    <n v="24961"/>
    <s v="EQP-LAWPACK1"/>
    <n v="364"/>
    <x v="1"/>
    <x v="1"/>
  </r>
  <r>
    <x v="0"/>
    <x v="0"/>
    <x v="281"/>
    <x v="3"/>
    <d v="2021-11-22T16:32:42"/>
    <s v="11/23/2021 02:10:15"/>
    <n v="706"/>
    <n v="27805"/>
    <s v="EQP-LAWPACK1"/>
    <n v="260"/>
    <x v="3"/>
    <x v="3"/>
  </r>
  <r>
    <x v="0"/>
    <x v="0"/>
    <x v="276"/>
    <x v="28"/>
    <d v="2021-11-13T07:08:35"/>
    <s v="11/13/2021 16:23:11"/>
    <n v="2176"/>
    <n v="24661"/>
    <s v="EQP-LAWPACK1"/>
    <n v="364"/>
    <x v="1"/>
    <x v="1"/>
  </r>
  <r>
    <x v="3"/>
    <x v="1"/>
    <x v="280"/>
    <x v="43"/>
    <d v="2021-11-12T06:47:21"/>
    <s v="11/15/2021 07:55:09"/>
    <n v="1054"/>
    <n v="12258"/>
    <s v="SW-COMAS-PACKL"/>
    <n v="200"/>
    <x v="16"/>
    <x v="16"/>
  </r>
  <r>
    <x v="0"/>
    <x v="0"/>
    <x v="281"/>
    <x v="8"/>
    <d v="2021-11-23T02:10:17"/>
    <s v="11/23/2021 05:54:08"/>
    <n v="0"/>
    <n v="99999"/>
    <s v="EQP-LAWPACK1"/>
    <s v=""/>
    <x v="5"/>
    <x v="5"/>
  </r>
  <r>
    <x v="3"/>
    <x v="1"/>
    <x v="281"/>
    <x v="48"/>
    <d v="2021-11-22T11:19:58"/>
    <s v="11/23/2021 07:23:49"/>
    <n v="159"/>
    <n v="12228"/>
    <s v="SW-COMAS-PACKL"/>
    <s v=""/>
    <x v="5"/>
    <x v="5"/>
  </r>
  <r>
    <x v="0"/>
    <x v="0"/>
    <x v="281"/>
    <x v="3"/>
    <d v="2021-11-23T05:54:08"/>
    <s v="11/23/2021 10:56:09"/>
    <n v="723"/>
    <n v="27805"/>
    <s v="EQP-LAWPACK1"/>
    <n v="260"/>
    <x v="3"/>
    <x v="3"/>
  </r>
  <r>
    <x v="0"/>
    <x v="0"/>
    <x v="281"/>
    <x v="4"/>
    <d v="2021-11-23T10:56:10"/>
    <s v="11/23/2021 17:48:02"/>
    <n v="1362"/>
    <n v="27405"/>
    <s v="EQP-LAWPACK1"/>
    <n v="260"/>
    <x v="3"/>
    <x v="3"/>
  </r>
  <r>
    <x v="3"/>
    <x v="1"/>
    <x v="280"/>
    <x v="44"/>
    <d v="2021-11-15T07:55:15"/>
    <s v="11/15/2021 10:26:04"/>
    <n v="27"/>
    <n v="15228"/>
    <s v="SW-COMAS-PACKL"/>
    <n v="100"/>
    <x v="17"/>
    <x v="17"/>
  </r>
  <r>
    <x v="0"/>
    <x v="0"/>
    <x v="281"/>
    <x v="19"/>
    <d v="2021-11-23T17:48:03"/>
    <s v="11/23/2021 22:46:15"/>
    <n v="204"/>
    <n v="2941"/>
    <s v="EQP-LAWPACK1"/>
    <n v="217"/>
    <x v="4"/>
    <x v="4"/>
  </r>
  <r>
    <x v="0"/>
    <x v="0"/>
    <x v="282"/>
    <x v="8"/>
    <d v="2021-11-23T22:46:15"/>
    <s v="11/24/2021 06:15:59"/>
    <n v="0"/>
    <n v="99999"/>
    <s v="EQP-LAWPACK1"/>
    <s v=""/>
    <x v="5"/>
    <x v="5"/>
  </r>
  <r>
    <x v="3"/>
    <x v="1"/>
    <x v="282"/>
    <x v="44"/>
    <d v="2021-11-23T07:23:51"/>
    <s v="11/24/2021 07:20:03"/>
    <n v="398"/>
    <n v="14528"/>
    <s v="SW-COMAS-PACKL"/>
    <n v="100"/>
    <x v="17"/>
    <x v="17"/>
  </r>
  <r>
    <x v="0"/>
    <x v="0"/>
    <x v="282"/>
    <x v="19"/>
    <d v="2021-11-24T06:16:00"/>
    <s v="11/24/2021 12:49:34"/>
    <n v="198"/>
    <n v="2941"/>
    <s v="EQP-LAWPACK1"/>
    <n v="217"/>
    <x v="4"/>
    <x v="4"/>
  </r>
  <r>
    <x v="3"/>
    <x v="1"/>
    <x v="282"/>
    <x v="48"/>
    <d v="2021-11-24T07:20:06"/>
    <s v="11/24/2021 13:52:22"/>
    <n v="481"/>
    <n v="12228"/>
    <s v="SW-COMAS-PACKL"/>
    <s v=""/>
    <x v="5"/>
    <x v="5"/>
  </r>
  <r>
    <x v="0"/>
    <x v="0"/>
    <x v="282"/>
    <x v="30"/>
    <d v="2021-11-24T12:49:35"/>
    <s v="11/24/2021 15:46:53"/>
    <n v="373"/>
    <n v="7941"/>
    <s v="EQP-LAWPACK1"/>
    <n v="349"/>
    <x v="2"/>
    <x v="2"/>
  </r>
  <r>
    <x v="0"/>
    <x v="0"/>
    <x v="282"/>
    <x v="2"/>
    <d v="2021-11-24T15:46:54"/>
    <s v="11/24/2021 22:57:46"/>
    <n v="692"/>
    <n v="7910"/>
    <s v="EQP-LAWPACK1"/>
    <n v="349"/>
    <x v="2"/>
    <x v="2"/>
  </r>
  <r>
    <x v="3"/>
    <x v="1"/>
    <x v="283"/>
    <x v="44"/>
    <d v="2021-11-16T09:53:10"/>
    <s v="11/19/2021 06:36:57"/>
    <n v="2413"/>
    <n v="12258"/>
    <s v="SW-COMAS-PACKL"/>
    <n v="100"/>
    <x v="17"/>
    <x v="17"/>
  </r>
  <r>
    <x v="0"/>
    <x v="0"/>
    <x v="280"/>
    <x v="6"/>
    <d v="2021-11-15T07:02:04"/>
    <s v="11/15/2021 15:52:59"/>
    <n v="1619"/>
    <n v="2661"/>
    <s v="EQP-LAWPACK1"/>
    <n v="217"/>
    <x v="4"/>
    <x v="4"/>
  </r>
  <r>
    <x v="0"/>
    <x v="0"/>
    <x v="277"/>
    <x v="8"/>
    <d v="2021-11-17T23:39:16"/>
    <s v="11/18/2021 07:05:28"/>
    <n v="0"/>
    <n v="99999"/>
    <s v="EQP-LAWPACK1"/>
    <s v=""/>
    <x v="5"/>
    <x v="5"/>
  </r>
  <r>
    <x v="0"/>
    <x v="0"/>
    <x v="277"/>
    <x v="3"/>
    <d v="2021-11-18T07:05:29"/>
    <s v="11/18/2021 08:08:29"/>
    <n v="246"/>
    <n v="27805"/>
    <s v="EQP-LAWPACK1"/>
    <n v="260"/>
    <x v="3"/>
    <x v="3"/>
  </r>
  <r>
    <x v="0"/>
    <x v="0"/>
    <x v="277"/>
    <x v="3"/>
    <d v="2021-11-18T08:08:29"/>
    <s v="11/18/2021 08:10:56"/>
    <n v="1"/>
    <n v="27805"/>
    <s v="EQP-LAWPACK1"/>
    <n v="260"/>
    <x v="3"/>
    <x v="3"/>
  </r>
  <r>
    <x v="0"/>
    <x v="0"/>
    <x v="283"/>
    <x v="8"/>
    <d v="2021-11-19T00:05:15"/>
    <s v="11/19/2021 07:04:49"/>
    <n v="0"/>
    <n v="99999"/>
    <s v="EQP-LAWPACK1"/>
    <s v=""/>
    <x v="5"/>
    <x v="5"/>
  </r>
  <r>
    <x v="0"/>
    <x v="0"/>
    <x v="284"/>
    <x v="33"/>
    <d v="2021-12-02T06:05:44"/>
    <s v="12/2/2021 13:04:45"/>
    <n v="1549"/>
    <n v="24675"/>
    <s v="EQP-LAWPACK1"/>
    <n v="364"/>
    <x v="1"/>
    <x v="1"/>
  </r>
  <r>
    <x v="0"/>
    <x v="0"/>
    <x v="285"/>
    <x v="29"/>
    <d v="2021-12-02T14:54:36"/>
    <s v="12/3/2021 07:12:59"/>
    <n v="3312"/>
    <n v="24670"/>
    <s v="EQP-LAWPACK1"/>
    <n v="364"/>
    <x v="1"/>
    <x v="1"/>
  </r>
  <r>
    <x v="0"/>
    <x v="0"/>
    <x v="284"/>
    <x v="29"/>
    <d v="2021-12-02T13:04:47"/>
    <s v="12/2/2021 13:06:41"/>
    <n v="0"/>
    <n v="24670"/>
    <s v="EQP-LAWPACK1"/>
    <n v="364"/>
    <x v="1"/>
    <x v="1"/>
  </r>
  <r>
    <x v="0"/>
    <x v="0"/>
    <x v="284"/>
    <x v="29"/>
    <d v="2021-12-02T13:06:41"/>
    <s v="12/2/2021 14:54:36"/>
    <n v="123"/>
    <n v="24670"/>
    <s v="EQP-LAWPACK1"/>
    <n v="364"/>
    <x v="1"/>
    <x v="1"/>
  </r>
  <r>
    <x v="0"/>
    <x v="0"/>
    <x v="286"/>
    <x v="8"/>
    <d v="2021-12-04T02:20:13"/>
    <s v="12/4/2021 07:03:17"/>
    <n v="0"/>
    <n v="99999"/>
    <s v="EQP-LAWPACK1"/>
    <s v=""/>
    <x v="5"/>
    <x v="5"/>
  </r>
  <r>
    <x v="0"/>
    <x v="0"/>
    <x v="286"/>
    <x v="0"/>
    <d v="2021-12-04T14:16:57"/>
    <s v="12/4/2021 22:08:18"/>
    <n v="1057"/>
    <n v="96605"/>
    <s v="EQP-LAWPACK1"/>
    <n v="347"/>
    <x v="0"/>
    <x v="0"/>
  </r>
  <r>
    <x v="0"/>
    <x v="0"/>
    <x v="287"/>
    <x v="8"/>
    <d v="2021-12-04T22:08:19"/>
    <s v="12/6/2021 06:05:03"/>
    <n v="0"/>
    <n v="99999"/>
    <s v="EQP-LAWPACK1"/>
    <s v=""/>
    <x v="5"/>
    <x v="5"/>
  </r>
  <r>
    <x v="0"/>
    <x v="0"/>
    <x v="288"/>
    <x v="6"/>
    <d v="2021-12-06T17:03:49"/>
    <s v="12/7/2021 01:12:39"/>
    <n v="1446"/>
    <n v="2661"/>
    <s v="EQP-LAWPACK1"/>
    <n v="217"/>
    <x v="4"/>
    <x v="4"/>
  </r>
  <r>
    <x v="0"/>
    <x v="0"/>
    <x v="288"/>
    <x v="8"/>
    <d v="2021-12-07T01:12:40"/>
    <s v="12/7/2021 06:01:31"/>
    <n v="0"/>
    <n v="99999"/>
    <s v="EQP-LAWPACK1"/>
    <s v=""/>
    <x v="5"/>
    <x v="5"/>
  </r>
  <r>
    <x v="0"/>
    <x v="0"/>
    <x v="288"/>
    <x v="17"/>
    <d v="2021-12-07T06:01:31"/>
    <s v="12/7/2021 16:08:34"/>
    <n v="1180"/>
    <n v="2670"/>
    <s v="EQP-LAWPACK1"/>
    <n v="217"/>
    <x v="4"/>
    <x v="4"/>
  </r>
  <r>
    <x v="0"/>
    <x v="0"/>
    <x v="288"/>
    <x v="14"/>
    <d v="2021-12-07T19:02:39"/>
    <s v="12/7/2021 22:09:53"/>
    <n v="646"/>
    <n v="24961"/>
    <s v="EQP-LAWPACK1"/>
    <n v="364"/>
    <x v="1"/>
    <x v="1"/>
  </r>
  <r>
    <x v="0"/>
    <x v="0"/>
    <x v="289"/>
    <x v="21"/>
    <d v="2021-12-07T22:09:54"/>
    <s v="12/8/2021 01:32:13"/>
    <n v="645"/>
    <n v="6666"/>
    <s v="EQP-LAWPACK1"/>
    <n v="352"/>
    <x v="6"/>
    <x v="6"/>
  </r>
  <r>
    <x v="0"/>
    <x v="0"/>
    <x v="289"/>
    <x v="13"/>
    <d v="2021-12-08T01:32:13"/>
    <s v="12/8/2021 02:17:26"/>
    <n v="184"/>
    <n v="6670"/>
    <s v="EQP-LAWPACK1"/>
    <n v="352"/>
    <x v="6"/>
    <x v="6"/>
  </r>
  <r>
    <x v="0"/>
    <x v="0"/>
    <x v="287"/>
    <x v="0"/>
    <d v="2021-12-06T06:05:04"/>
    <s v="12/6/2021 12:24:03"/>
    <n v="1385"/>
    <n v="96605"/>
    <s v="EQP-LAWPACK1"/>
    <n v="347"/>
    <x v="0"/>
    <x v="0"/>
  </r>
  <r>
    <x v="0"/>
    <x v="0"/>
    <x v="288"/>
    <x v="11"/>
    <d v="2021-12-07T16:08:36"/>
    <s v="12/7/2021 19:02:39"/>
    <n v="573"/>
    <n v="23905"/>
    <s v="EQP-LAWPACK1"/>
    <n v="364"/>
    <x v="1"/>
    <x v="1"/>
  </r>
  <r>
    <x v="0"/>
    <x v="0"/>
    <x v="289"/>
    <x v="8"/>
    <d v="2021-12-08T02:17:26"/>
    <s v="12/8/2021 06:04:42"/>
    <n v="0"/>
    <n v="99999"/>
    <s v="EQP-LAWPACK1"/>
    <s v=""/>
    <x v="5"/>
    <x v="5"/>
  </r>
  <r>
    <x v="0"/>
    <x v="0"/>
    <x v="289"/>
    <x v="19"/>
    <d v="2021-12-08T10:13:55"/>
    <s v="12/8/2021 14:22:27"/>
    <n v="732"/>
    <n v="2941"/>
    <s v="EQP-LAWPACK1"/>
    <n v="217"/>
    <x v="4"/>
    <x v="4"/>
  </r>
  <r>
    <x v="0"/>
    <x v="0"/>
    <x v="289"/>
    <x v="30"/>
    <d v="2021-12-08T14:22:28"/>
    <s v="12/8/2021 17:46:51"/>
    <n v="765"/>
    <n v="7941"/>
    <s v="EQP-LAWPACK1"/>
    <n v="349"/>
    <x v="2"/>
    <x v="2"/>
  </r>
  <r>
    <x v="0"/>
    <x v="0"/>
    <x v="290"/>
    <x v="6"/>
    <d v="2021-12-08T17:46:51"/>
    <s v="12/9/2021 01:25:29"/>
    <n v="1455"/>
    <n v="2661"/>
    <s v="EQP-LAWPACK1"/>
    <n v="217"/>
    <x v="4"/>
    <x v="4"/>
  </r>
  <r>
    <x v="0"/>
    <x v="0"/>
    <x v="290"/>
    <x v="8"/>
    <d v="2021-12-09T01:25:31"/>
    <s v="12/9/2021 06:10:32"/>
    <n v="0"/>
    <n v="99999"/>
    <s v="EQP-LAWPACK1"/>
    <s v=""/>
    <x v="5"/>
    <x v="5"/>
  </r>
  <r>
    <x v="0"/>
    <x v="0"/>
    <x v="289"/>
    <x v="10"/>
    <d v="2021-12-08T06:04:42"/>
    <s v="12/8/2021 10:13:54"/>
    <n v="699"/>
    <n v="2946"/>
    <s v="EQP-LAWPACK1"/>
    <n v="217"/>
    <x v="4"/>
    <x v="4"/>
  </r>
  <r>
    <x v="0"/>
    <x v="0"/>
    <x v="290"/>
    <x v="6"/>
    <d v="2021-12-09T06:10:33"/>
    <s v="12/9/2021 11:43:04"/>
    <n v="1002"/>
    <n v="2661"/>
    <s v="EQP-LAWPACK1"/>
    <n v="217"/>
    <x v="4"/>
    <x v="4"/>
  </r>
  <r>
    <x v="0"/>
    <x v="0"/>
    <x v="290"/>
    <x v="17"/>
    <d v="2021-12-09T11:43:05"/>
    <s v="12/9/2021 14:30:24"/>
    <n v="505"/>
    <n v="2670"/>
    <s v="EQP-LAWPACK1"/>
    <n v="217"/>
    <x v="4"/>
    <x v="4"/>
  </r>
  <r>
    <x v="0"/>
    <x v="0"/>
    <x v="287"/>
    <x v="5"/>
    <d v="2021-12-06T12:24:04"/>
    <s v="12/6/2021 17:03:48"/>
    <n v="903"/>
    <n v="2666"/>
    <s v="EQP-LAWPACK1"/>
    <n v="217"/>
    <x v="4"/>
    <x v="4"/>
  </r>
  <r>
    <x v="0"/>
    <x v="0"/>
    <x v="290"/>
    <x v="29"/>
    <d v="2021-12-09T14:30:25"/>
    <s v="12/9/2021 20:00:58"/>
    <n v="1443"/>
    <n v="24670"/>
    <s v="EQP-LAWPACK1"/>
    <n v="364"/>
    <x v="1"/>
    <x v="1"/>
  </r>
  <r>
    <x v="0"/>
    <x v="0"/>
    <x v="291"/>
    <x v="13"/>
    <d v="2021-12-09T20:01:00"/>
    <s v="12/10/2021 01:04:01"/>
    <n v="1375"/>
    <n v="6670"/>
    <s v="EQP-LAWPACK1"/>
    <n v="352"/>
    <x v="6"/>
    <x v="6"/>
  </r>
  <r>
    <x v="0"/>
    <x v="0"/>
    <x v="291"/>
    <x v="8"/>
    <d v="2021-12-10T01:04:02"/>
    <s v="12/10/2021 01:04:36"/>
    <n v="0"/>
    <n v="99999"/>
    <s v="EQP-LAWPACK1"/>
    <s v=""/>
    <x v="5"/>
    <x v="5"/>
  </r>
  <r>
    <x v="0"/>
    <x v="0"/>
    <x v="291"/>
    <x v="8"/>
    <d v="2021-12-10T01:04:37"/>
    <s v="12/10/2021 07:04:05"/>
    <n v="0"/>
    <n v="99999"/>
    <s v="EQP-LAWPACK1"/>
    <s v=""/>
    <x v="5"/>
    <x v="5"/>
  </r>
  <r>
    <x v="0"/>
    <x v="0"/>
    <x v="292"/>
    <x v="8"/>
    <d v="2021-12-11T01:56:20"/>
    <s v="12/11/2021 07:01:28"/>
    <n v="0"/>
    <n v="99999"/>
    <s v="EQP-LAWPACK1"/>
    <s v=""/>
    <x v="5"/>
    <x v="5"/>
  </r>
  <r>
    <x v="3"/>
    <x v="1"/>
    <x v="293"/>
    <x v="45"/>
    <d v="2021-12-13T07:43:46"/>
    <s v="12/14/2021 07:06:25"/>
    <n v="691"/>
    <n v="12228"/>
    <s v="SW-COMAS-PACKL"/>
    <n v="69"/>
    <x v="18"/>
    <x v="18"/>
  </r>
  <r>
    <x v="0"/>
    <x v="0"/>
    <x v="293"/>
    <x v="29"/>
    <d v="2021-12-14T06:05:29"/>
    <s v="12/14/2021 11:23:07"/>
    <n v="757"/>
    <n v="24670"/>
    <s v="EQP-LAWPACK1"/>
    <n v="364"/>
    <x v="1"/>
    <x v="1"/>
  </r>
  <r>
    <x v="0"/>
    <x v="0"/>
    <x v="293"/>
    <x v="19"/>
    <d v="2021-12-14T11:23:08"/>
    <s v="12/14/2021 11:35:40"/>
    <n v="45"/>
    <n v="2941"/>
    <s v="EQP-LAWPACK1"/>
    <n v="217"/>
    <x v="4"/>
    <x v="4"/>
  </r>
  <r>
    <x v="0"/>
    <x v="0"/>
    <x v="293"/>
    <x v="1"/>
    <d v="2021-12-14T11:35:40"/>
    <s v="12/14/2021 15:49:10"/>
    <n v="511"/>
    <n v="24970"/>
    <s v="EQP-LAWPACK1"/>
    <n v="364"/>
    <x v="1"/>
    <x v="1"/>
  </r>
  <r>
    <x v="0"/>
    <x v="0"/>
    <x v="292"/>
    <x v="16"/>
    <d v="2021-12-11T16:09:28"/>
    <s v="12/11/2021 16:12:44"/>
    <n v="0"/>
    <n v="2675"/>
    <s v="EQP-LAWPACK1"/>
    <n v="217"/>
    <x v="4"/>
    <x v="4"/>
  </r>
  <r>
    <x v="0"/>
    <x v="0"/>
    <x v="294"/>
    <x v="28"/>
    <d v="2021-12-14T22:25:07"/>
    <s v="12/15/2021 00:20:19"/>
    <n v="550"/>
    <n v="24661"/>
    <s v="EQP-LAWPACK1"/>
    <n v="364"/>
    <x v="1"/>
    <x v="1"/>
  </r>
  <r>
    <x v="0"/>
    <x v="0"/>
    <x v="294"/>
    <x v="30"/>
    <d v="2021-12-15T00:20:19"/>
    <s v="12/15/2021 02:07:29"/>
    <n v="347"/>
    <n v="7941"/>
    <s v="EQP-LAWPACK1"/>
    <n v="349"/>
    <x v="2"/>
    <x v="2"/>
  </r>
  <r>
    <x v="0"/>
    <x v="0"/>
    <x v="292"/>
    <x v="5"/>
    <d v="2021-12-11T20:57:21"/>
    <s v="12/11/2021 22:09:56"/>
    <n v="260"/>
    <n v="2666"/>
    <s v="EQP-LAWPACK1"/>
    <n v="217"/>
    <x v="4"/>
    <x v="4"/>
  </r>
  <r>
    <x v="0"/>
    <x v="0"/>
    <x v="294"/>
    <x v="8"/>
    <d v="2021-12-15T02:07:29"/>
    <s v="12/15/2021 06:06:55"/>
    <n v="0"/>
    <n v="99999"/>
    <s v="EQP-LAWPACK1"/>
    <s v=""/>
    <x v="5"/>
    <x v="5"/>
  </r>
  <r>
    <x v="0"/>
    <x v="0"/>
    <x v="294"/>
    <x v="32"/>
    <d v="2021-12-15T09:09:05"/>
    <s v="12/15/2021 11:53:45"/>
    <n v="587"/>
    <n v="7940"/>
    <s v="EQP-LAWPACK1"/>
    <n v="188"/>
    <x v="11"/>
    <x v="11"/>
  </r>
  <r>
    <x v="0"/>
    <x v="0"/>
    <x v="294"/>
    <x v="19"/>
    <d v="2021-12-15T11:53:49"/>
    <s v="12/15/2021 15:12:21"/>
    <n v="477"/>
    <n v="2941"/>
    <s v="EQP-LAWPACK1"/>
    <n v="217"/>
    <x v="4"/>
    <x v="4"/>
  </r>
  <r>
    <x v="0"/>
    <x v="0"/>
    <x v="294"/>
    <x v="9"/>
    <d v="2021-12-15T15:12:21"/>
    <s v="12/15/2021 18:34:33"/>
    <n v="320"/>
    <n v="2991"/>
    <s v="EQP-LAWPACK1"/>
    <n v="217"/>
    <x v="4"/>
    <x v="4"/>
  </r>
  <r>
    <x v="0"/>
    <x v="0"/>
    <x v="294"/>
    <x v="10"/>
    <d v="2021-12-15T18:34:34"/>
    <s v="12/15/2021 21:05:35"/>
    <n v="305"/>
    <n v="2946"/>
    <s v="EQP-LAWPACK1"/>
    <n v="217"/>
    <x v="4"/>
    <x v="4"/>
  </r>
  <r>
    <x v="0"/>
    <x v="0"/>
    <x v="294"/>
    <x v="10"/>
    <d v="2021-12-15T21:05:35"/>
    <s v="12/15/2021 21:06:30"/>
    <n v="2"/>
    <n v="2946"/>
    <s v="EQP-LAWPACK1"/>
    <n v="217"/>
    <x v="4"/>
    <x v="4"/>
  </r>
  <r>
    <x v="0"/>
    <x v="0"/>
    <x v="294"/>
    <x v="22"/>
    <d v="2021-12-15T21:06:30"/>
    <s v="12/15/2021 22:46:23"/>
    <n v="265"/>
    <n v="2940"/>
    <s v="EQP-LAWPACK1"/>
    <n v="217"/>
    <x v="4"/>
    <x v="4"/>
  </r>
  <r>
    <x v="0"/>
    <x v="0"/>
    <x v="292"/>
    <x v="16"/>
    <d v="2021-12-11T16:12:44"/>
    <s v="12/11/2021 20:57:20"/>
    <n v="905"/>
    <n v="2675"/>
    <s v="EQP-LAWPACK1"/>
    <n v="217"/>
    <x v="4"/>
    <x v="4"/>
  </r>
  <r>
    <x v="0"/>
    <x v="0"/>
    <x v="295"/>
    <x v="8"/>
    <d v="2021-12-11T22:09:56"/>
    <s v="12/13/2021 06:03:39"/>
    <n v="0"/>
    <n v="99999"/>
    <s v="EQP-LAWPACK1"/>
    <s v=""/>
    <x v="5"/>
    <x v="5"/>
  </r>
  <r>
    <x v="0"/>
    <x v="0"/>
    <x v="294"/>
    <x v="30"/>
    <d v="2021-12-15T06:06:56"/>
    <s v="12/15/2021 09:09:04"/>
    <n v="397"/>
    <n v="7941"/>
    <s v="EQP-LAWPACK1"/>
    <n v="349"/>
    <x v="2"/>
    <x v="2"/>
  </r>
  <r>
    <x v="0"/>
    <x v="0"/>
    <x v="296"/>
    <x v="17"/>
    <d v="2021-12-15T22:46:23"/>
    <s v="12/16/2021 01:56:32"/>
    <n v="556"/>
    <n v="2670"/>
    <s v="EQP-LAWPACK1"/>
    <n v="217"/>
    <x v="4"/>
    <x v="4"/>
  </r>
  <r>
    <x v="0"/>
    <x v="0"/>
    <x v="296"/>
    <x v="8"/>
    <d v="2021-12-16T01:56:33"/>
    <s v="12/16/2021 06:06:13"/>
    <n v="0"/>
    <n v="99999"/>
    <s v="EQP-LAWPACK1"/>
    <s v=""/>
    <x v="5"/>
    <x v="5"/>
  </r>
  <r>
    <x v="3"/>
    <x v="1"/>
    <x v="296"/>
    <x v="44"/>
    <d v="2021-12-14T07:06:28"/>
    <s v="12/16/2021 07:20:23"/>
    <n v="850"/>
    <n v="12258"/>
    <s v="SW-COMAS-PACKL"/>
    <n v="100"/>
    <x v="17"/>
    <x v="17"/>
  </r>
  <r>
    <x v="3"/>
    <x v="1"/>
    <x v="295"/>
    <x v="44"/>
    <d v="2021-12-01T05:46:57"/>
    <s v="12/13/2021 07:43:31"/>
    <n v="5239"/>
    <n v="14558"/>
    <s v="SW-COMAS-PACKL"/>
    <n v="100"/>
    <x v="17"/>
    <x v="17"/>
  </r>
  <r>
    <x v="0"/>
    <x v="0"/>
    <x v="296"/>
    <x v="6"/>
    <d v="2021-12-16T06:06:14"/>
    <s v="12/16/2021 12:31:03"/>
    <n v="920"/>
    <n v="2661"/>
    <s v="EQP-LAWPACK1"/>
    <n v="217"/>
    <x v="4"/>
    <x v="4"/>
  </r>
  <r>
    <x v="0"/>
    <x v="0"/>
    <x v="296"/>
    <x v="17"/>
    <d v="2021-12-16T12:31:05"/>
    <s v="12/16/2021 20:13:33"/>
    <n v="734"/>
    <n v="2670"/>
    <s v="EQP-LAWPACK1"/>
    <n v="217"/>
    <x v="4"/>
    <x v="4"/>
  </r>
  <r>
    <x v="0"/>
    <x v="0"/>
    <x v="297"/>
    <x v="14"/>
    <d v="2021-12-20T20:32:02"/>
    <s v="12/20/2021 20:34:45"/>
    <n v="1"/>
    <n v="24961"/>
    <s v="EQP-LAWPACK1"/>
    <n v="364"/>
    <x v="1"/>
    <x v="1"/>
  </r>
  <r>
    <x v="0"/>
    <x v="0"/>
    <x v="298"/>
    <x v="28"/>
    <d v="2021-12-21T06:09:46"/>
    <s v="12/21/2021 08:28:17"/>
    <n v="636"/>
    <n v="24661"/>
    <s v="EQP-LAWPACK1"/>
    <n v="364"/>
    <x v="1"/>
    <x v="1"/>
  </r>
  <r>
    <x v="0"/>
    <x v="0"/>
    <x v="298"/>
    <x v="32"/>
    <d v="2021-12-21T08:28:17"/>
    <s v="12/21/2021 11:49:12"/>
    <n v="508"/>
    <n v="7940"/>
    <s v="EQP-LAWPACK1"/>
    <n v="188"/>
    <x v="11"/>
    <x v="11"/>
  </r>
  <r>
    <x v="0"/>
    <x v="0"/>
    <x v="295"/>
    <x v="29"/>
    <d v="2021-12-13T22:56:02"/>
    <s v="12/13/2021 23:43:34"/>
    <n v="2"/>
    <n v="24670"/>
    <s v="EQP-LAWPACK1"/>
    <n v="364"/>
    <x v="1"/>
    <x v="1"/>
  </r>
  <r>
    <x v="0"/>
    <x v="0"/>
    <x v="299"/>
    <x v="4"/>
    <d v="2021-12-16T20:13:34"/>
    <s v="12/17/2021 01:45:16"/>
    <n v="312"/>
    <n v="27405"/>
    <s v="EQP-LAWPACK1"/>
    <n v="260"/>
    <x v="3"/>
    <x v="3"/>
  </r>
  <r>
    <x v="0"/>
    <x v="0"/>
    <x v="299"/>
    <x v="8"/>
    <d v="2021-12-17T01:45:17"/>
    <s v="12/17/2021 07:15:22"/>
    <n v="0"/>
    <n v="99999"/>
    <s v="EQP-LAWPACK1"/>
    <s v=""/>
    <x v="5"/>
    <x v="5"/>
  </r>
  <r>
    <x v="3"/>
    <x v="1"/>
    <x v="299"/>
    <x v="43"/>
    <d v="2021-12-16T07:20:35"/>
    <s v="12/17/2021 07:20:08"/>
    <n v="916"/>
    <n v="15228"/>
    <s v="SW-COMAS-PACKL"/>
    <n v="200"/>
    <x v="16"/>
    <x v="16"/>
  </r>
  <r>
    <x v="0"/>
    <x v="0"/>
    <x v="295"/>
    <x v="4"/>
    <d v="2021-12-13T06:03:40"/>
    <s v="12/13/2021 22:55:59"/>
    <n v="2094"/>
    <n v="27405"/>
    <s v="EQP-LAWPACK1"/>
    <n v="260"/>
    <x v="3"/>
    <x v="3"/>
  </r>
  <r>
    <x v="0"/>
    <x v="0"/>
    <x v="297"/>
    <x v="3"/>
    <d v="2021-12-20T06:03:32"/>
    <s v="12/20/2021 11:52:23"/>
    <n v="848"/>
    <n v="27805"/>
    <s v="EQP-LAWPACK1"/>
    <n v="260"/>
    <x v="3"/>
    <x v="3"/>
  </r>
  <r>
    <x v="0"/>
    <x v="0"/>
    <x v="298"/>
    <x v="2"/>
    <d v="2021-12-21T11:49:13"/>
    <s v="12/21/2021 20:06:12"/>
    <n v="934"/>
    <n v="7910"/>
    <s v="EQP-LAWPACK1"/>
    <n v="349"/>
    <x v="2"/>
    <x v="2"/>
  </r>
  <r>
    <x v="0"/>
    <x v="0"/>
    <x v="298"/>
    <x v="51"/>
    <d v="2021-12-21T20:06:14"/>
    <s v="12/21/2021 23:47:39"/>
    <n v="715"/>
    <n v="24966"/>
    <s v="EQP-LAWPACK1"/>
    <n v="364"/>
    <x v="1"/>
    <x v="1"/>
  </r>
  <r>
    <x v="0"/>
    <x v="0"/>
    <x v="300"/>
    <x v="8"/>
    <d v="2021-12-21T23:47:40"/>
    <s v="12/22/2021 06:04:43"/>
    <n v="0"/>
    <n v="99999"/>
    <s v="EQP-LAWPACK1"/>
    <s v=""/>
    <x v="5"/>
    <x v="5"/>
  </r>
  <r>
    <x v="0"/>
    <x v="0"/>
    <x v="300"/>
    <x v="1"/>
    <d v="2021-12-22T06:04:44"/>
    <s v="12/22/2021 08:47:52"/>
    <n v="426"/>
    <n v="24970"/>
    <s v="EQP-LAWPACK1"/>
    <n v="364"/>
    <x v="1"/>
    <x v="1"/>
  </r>
  <r>
    <x v="0"/>
    <x v="0"/>
    <x v="300"/>
    <x v="9"/>
    <d v="2021-12-22T08:47:53"/>
    <s v="12/22/2021 15:20:27"/>
    <n v="789"/>
    <n v="2991"/>
    <s v="EQP-LAWPACK1"/>
    <n v="217"/>
    <x v="4"/>
    <x v="4"/>
  </r>
  <r>
    <x v="0"/>
    <x v="0"/>
    <x v="297"/>
    <x v="14"/>
    <d v="2021-12-20T20:34:46"/>
    <s v="12/20/2021 23:15:05"/>
    <n v="581"/>
    <n v="24961"/>
    <s v="EQP-LAWPACK1"/>
    <n v="364"/>
    <x v="1"/>
    <x v="1"/>
  </r>
  <r>
    <x v="0"/>
    <x v="0"/>
    <x v="300"/>
    <x v="19"/>
    <d v="2021-12-22T15:20:29"/>
    <s v="12/22/2021 22:46:24"/>
    <n v="1126"/>
    <n v="2941"/>
    <s v="EQP-LAWPACK1"/>
    <n v="217"/>
    <x v="4"/>
    <x v="4"/>
  </r>
  <r>
    <x v="0"/>
    <x v="0"/>
    <x v="300"/>
    <x v="19"/>
    <d v="2021-12-22T22:46:25"/>
    <s v="12/22/2021 22:47:09"/>
    <n v="0"/>
    <n v="2941"/>
    <s v="EQP-LAWPACK1"/>
    <n v="217"/>
    <x v="4"/>
    <x v="4"/>
  </r>
  <r>
    <x v="0"/>
    <x v="0"/>
    <x v="301"/>
    <x v="8"/>
    <d v="2021-12-22T22:47:09"/>
    <s v="12/23/2021 07:08:02"/>
    <n v="0"/>
    <n v="99999"/>
    <s v="EQP-LAWPACK1"/>
    <s v=""/>
    <x v="5"/>
    <x v="5"/>
  </r>
  <r>
    <x v="3"/>
    <x v="1"/>
    <x v="301"/>
    <x v="44"/>
    <d v="2021-12-17T07:20:12"/>
    <s v="12/23/2021 07:35:04"/>
    <n v="1546"/>
    <n v="15228"/>
    <s v="SW-COMAS-PACKL"/>
    <n v="100"/>
    <x v="17"/>
    <x v="17"/>
  </r>
  <r>
    <x v="0"/>
    <x v="0"/>
    <x v="297"/>
    <x v="8"/>
    <d v="2021-12-18T21:45:33"/>
    <s v="12/20/2021 06:03:32"/>
    <n v="0"/>
    <n v="99999"/>
    <s v="EQP-LAWPACK1"/>
    <s v=""/>
    <x v="5"/>
    <x v="5"/>
  </r>
  <r>
    <x v="0"/>
    <x v="0"/>
    <x v="293"/>
    <x v="8"/>
    <d v="2021-12-13T23:43:34"/>
    <s v="12/14/2021 06:05:28"/>
    <n v="0"/>
    <n v="99999"/>
    <s v="EQP-LAWPACK1"/>
    <s v=""/>
    <x v="5"/>
    <x v="5"/>
  </r>
  <r>
    <x v="0"/>
    <x v="0"/>
    <x v="297"/>
    <x v="14"/>
    <d v="2021-12-20T18:31:34"/>
    <s v="12/20/2021 20:29:26"/>
    <n v="3"/>
    <n v="24961"/>
    <s v="EQP-LAWPACK1"/>
    <n v="364"/>
    <x v="1"/>
    <x v="1"/>
  </r>
  <r>
    <x v="0"/>
    <x v="0"/>
    <x v="297"/>
    <x v="7"/>
    <d v="2021-12-20T20:29:26"/>
    <s v="12/20/2021 20:32:02"/>
    <n v="0"/>
    <n v="88888"/>
    <s v="EQP-LAWPACK1"/>
    <s v=""/>
    <x v="5"/>
    <x v="5"/>
  </r>
  <r>
    <x v="0"/>
    <x v="0"/>
    <x v="302"/>
    <x v="8"/>
    <d v="2021-12-24T00:43:40"/>
    <s v="12/27/2021 06:20:29"/>
    <n v="0"/>
    <n v="99999"/>
    <s v="EQP-LAWPACK1"/>
    <s v=""/>
    <x v="5"/>
    <x v="5"/>
  </r>
  <r>
    <x v="0"/>
    <x v="0"/>
    <x v="302"/>
    <x v="6"/>
    <d v="2021-12-27T06:20:30"/>
    <s v="12/27/2021 10:46:40"/>
    <n v="16"/>
    <n v="2661"/>
    <s v="EQP-LAWPACK1"/>
    <n v="217"/>
    <x v="4"/>
    <x v="4"/>
  </r>
  <r>
    <x v="0"/>
    <x v="0"/>
    <x v="302"/>
    <x v="7"/>
    <d v="2021-12-27T10:46:41"/>
    <s v="12/27/2021 16:11:55"/>
    <n v="0"/>
    <n v="88888"/>
    <s v="EQP-LAWPACK1"/>
    <s v=""/>
    <x v="5"/>
    <x v="5"/>
  </r>
  <r>
    <x v="0"/>
    <x v="0"/>
    <x v="302"/>
    <x v="6"/>
    <d v="2021-12-27T16:11:56"/>
    <s v="12/27/2021 23:27:40"/>
    <n v="1163"/>
    <n v="2661"/>
    <s v="EQP-LAWPACK1"/>
    <n v="217"/>
    <x v="4"/>
    <x v="4"/>
  </r>
  <r>
    <x v="0"/>
    <x v="0"/>
    <x v="303"/>
    <x v="8"/>
    <d v="2021-12-27T23:27:42"/>
    <s v="12/28/2021 06:01:13"/>
    <n v="0"/>
    <n v="99999"/>
    <s v="EQP-LAWPACK1"/>
    <s v=""/>
    <x v="5"/>
    <x v="5"/>
  </r>
  <r>
    <x v="3"/>
    <x v="1"/>
    <x v="303"/>
    <x v="45"/>
    <d v="2021-12-23T07:35:18"/>
    <s v="12/28/2021 08:00:45"/>
    <n v="296"/>
    <n v="12228"/>
    <s v="SW-COMAS-PACKL"/>
    <n v="69"/>
    <x v="18"/>
    <x v="18"/>
  </r>
  <r>
    <x v="0"/>
    <x v="0"/>
    <x v="297"/>
    <x v="4"/>
    <d v="2021-12-20T11:52:23"/>
    <s v="12/20/2021 18:31:33"/>
    <n v="1422"/>
    <n v="27405"/>
    <s v="EQP-LAWPACK1"/>
    <n v="260"/>
    <x v="3"/>
    <x v="3"/>
  </r>
  <r>
    <x v="0"/>
    <x v="0"/>
    <x v="303"/>
    <x v="17"/>
    <d v="2021-12-28T06:01:15"/>
    <s v="12/28/2021 10:07:03"/>
    <n v="609"/>
    <n v="2670"/>
    <s v="EQP-LAWPACK1"/>
    <n v="217"/>
    <x v="4"/>
    <x v="4"/>
  </r>
  <r>
    <x v="0"/>
    <x v="0"/>
    <x v="303"/>
    <x v="29"/>
    <d v="2021-12-28T10:07:05"/>
    <s v="12/28/2021 15:40:29"/>
    <n v="1748"/>
    <n v="24670"/>
    <s v="EQP-LAWPACK1"/>
    <n v="364"/>
    <x v="1"/>
    <x v="1"/>
  </r>
  <r>
    <x v="0"/>
    <x v="0"/>
    <x v="298"/>
    <x v="8"/>
    <d v="2021-12-20T23:15:06"/>
    <s v="12/21/2021 06:09:46"/>
    <n v="0"/>
    <n v="99999"/>
    <s v="EQP-LAWPACK1"/>
    <s v=""/>
    <x v="5"/>
    <x v="5"/>
  </r>
  <r>
    <x v="0"/>
    <x v="0"/>
    <x v="303"/>
    <x v="40"/>
    <d v="2021-12-28T15:40:30"/>
    <s v="12/28/2021 22:33:35"/>
    <n v="1365"/>
    <n v="24666"/>
    <s v="EQP-LAWPACK1"/>
    <n v="364"/>
    <x v="1"/>
    <x v="1"/>
  </r>
  <r>
    <x v="0"/>
    <x v="0"/>
    <x v="303"/>
    <x v="8"/>
    <d v="2021-12-28T22:33:36"/>
    <s v="12/28/2021 22:33:49"/>
    <n v="0"/>
    <n v="99999"/>
    <s v="EQP-LAWPACK1"/>
    <s v=""/>
    <x v="5"/>
    <x v="5"/>
  </r>
  <r>
    <x v="0"/>
    <x v="0"/>
    <x v="303"/>
    <x v="19"/>
    <d v="2021-12-28T22:33:49"/>
    <s v="12/28/2021 22:37:13"/>
    <n v="0"/>
    <n v="2941"/>
    <s v="EQP-LAWPACK1"/>
    <n v="217"/>
    <x v="4"/>
    <x v="4"/>
  </r>
  <r>
    <x v="0"/>
    <x v="0"/>
    <x v="304"/>
    <x v="10"/>
    <d v="2021-12-28T22:37:14"/>
    <s v="12/29/2021 02:55:13"/>
    <n v="363"/>
    <n v="2946"/>
    <s v="EQP-LAWPACK1"/>
    <n v="217"/>
    <x v="4"/>
    <x v="4"/>
  </r>
  <r>
    <x v="0"/>
    <x v="0"/>
    <x v="304"/>
    <x v="8"/>
    <d v="2021-12-29T02:55:14"/>
    <s v="12/29/2021 02:55:38"/>
    <n v="0"/>
    <n v="99999"/>
    <s v="EQP-LAWPACK1"/>
    <s v=""/>
    <x v="5"/>
    <x v="5"/>
  </r>
  <r>
    <x v="0"/>
    <x v="0"/>
    <x v="304"/>
    <x v="7"/>
    <d v="2021-12-29T02:55:38"/>
    <s v="12/29/2021 06:02:04"/>
    <n v="0"/>
    <n v="88888"/>
    <s v="EQP-LAWPACK1"/>
    <s v=""/>
    <x v="5"/>
    <x v="5"/>
  </r>
  <r>
    <x v="0"/>
    <x v="0"/>
    <x v="304"/>
    <x v="19"/>
    <d v="2021-12-29T06:02:04"/>
    <s v="12/29/2021 10:27:28"/>
    <n v="663"/>
    <n v="2941"/>
    <s v="EQP-LAWPACK1"/>
    <n v="217"/>
    <x v="4"/>
    <x v="4"/>
  </r>
  <r>
    <x v="0"/>
    <x v="0"/>
    <x v="304"/>
    <x v="10"/>
    <d v="2021-12-29T10:27:29"/>
    <s v="12/29/2021 10:54:59"/>
    <n v="61"/>
    <n v="2946"/>
    <s v="EQP-LAWPACK1"/>
    <n v="217"/>
    <x v="4"/>
    <x v="4"/>
  </r>
  <r>
    <x v="0"/>
    <x v="0"/>
    <x v="304"/>
    <x v="22"/>
    <d v="2021-12-29T10:54:59"/>
    <s v="12/29/2021 15:34:37"/>
    <n v="881"/>
    <n v="2940"/>
    <s v="EQP-LAWPACK1"/>
    <n v="217"/>
    <x v="4"/>
    <x v="4"/>
  </r>
  <r>
    <x v="0"/>
    <x v="0"/>
    <x v="304"/>
    <x v="9"/>
    <d v="2021-12-29T15:34:37"/>
    <s v="12/29/2021 18:54:53"/>
    <n v="524"/>
    <n v="2991"/>
    <s v="EQP-LAWPACK1"/>
    <n v="217"/>
    <x v="4"/>
    <x v="4"/>
  </r>
  <r>
    <x v="0"/>
    <x v="0"/>
    <x v="304"/>
    <x v="8"/>
    <d v="2021-12-29T18:54:54"/>
    <s v="12/29/2021 18:55:13"/>
    <n v="0"/>
    <n v="99999"/>
    <s v="EQP-LAWPACK1"/>
    <s v=""/>
    <x v="5"/>
    <x v="5"/>
  </r>
  <r>
    <x v="0"/>
    <x v="0"/>
    <x v="304"/>
    <x v="16"/>
    <d v="2021-12-29T18:55:14"/>
    <s v="12/29/2021 20:52:52"/>
    <n v="312"/>
    <n v="2675"/>
    <s v="EQP-LAWPACK1"/>
    <n v="217"/>
    <x v="4"/>
    <x v="4"/>
  </r>
  <r>
    <x v="0"/>
    <x v="0"/>
    <x v="304"/>
    <x v="7"/>
    <d v="2021-12-29T20:52:53"/>
    <s v="12/29/2021 20:53:26"/>
    <n v="0"/>
    <n v="88888"/>
    <s v="EQP-LAWPACK1"/>
    <s v=""/>
    <x v="5"/>
    <x v="5"/>
  </r>
  <r>
    <x v="0"/>
    <x v="0"/>
    <x v="304"/>
    <x v="5"/>
    <d v="2021-12-29T20:53:26"/>
    <s v="12/29/2021 23:19:49"/>
    <n v="420"/>
    <n v="2666"/>
    <s v="EQP-LAWPACK1"/>
    <n v="217"/>
    <x v="4"/>
    <x v="4"/>
  </r>
  <r>
    <x v="0"/>
    <x v="0"/>
    <x v="305"/>
    <x v="6"/>
    <d v="2021-12-29T23:19:49"/>
    <s v="12/30/2021 01:24:40"/>
    <n v="273"/>
    <n v="2661"/>
    <s v="EQP-LAWPACK1"/>
    <n v="217"/>
    <x v="4"/>
    <x v="4"/>
  </r>
  <r>
    <x v="0"/>
    <x v="0"/>
    <x v="305"/>
    <x v="6"/>
    <d v="2021-12-30T01:24:41"/>
    <s v="12/30/2021 01:25:38"/>
    <n v="1"/>
    <n v="2661"/>
    <s v="EQP-LAWPACK1"/>
    <n v="217"/>
    <x v="4"/>
    <x v="4"/>
  </r>
  <r>
    <x v="0"/>
    <x v="0"/>
    <x v="305"/>
    <x v="6"/>
    <d v="2021-12-30T01:25:38"/>
    <s v="12/30/2021 01:26:03"/>
    <n v="1"/>
    <n v="2661"/>
    <s v="EQP-LAWPACK1"/>
    <n v="217"/>
    <x v="4"/>
    <x v="4"/>
  </r>
  <r>
    <x v="0"/>
    <x v="0"/>
    <x v="305"/>
    <x v="8"/>
    <d v="2021-12-30T01:26:04"/>
    <s v="12/30/2021 07:01:29"/>
    <n v="0"/>
    <n v="99999"/>
    <s v="EQP-LAWPACK1"/>
    <s v=""/>
    <x v="5"/>
    <x v="5"/>
  </r>
  <r>
    <x v="0"/>
    <x v="0"/>
    <x v="305"/>
    <x v="8"/>
    <d v="2021-12-30T20:29:31"/>
    <s v="12/30/2021 20:29:41"/>
    <n v="0"/>
    <n v="99999"/>
    <s v="EQP-LAWPACK1"/>
    <s v=""/>
    <x v="5"/>
    <x v="5"/>
  </r>
  <r>
    <x v="0"/>
    <x v="0"/>
    <x v="306"/>
    <x v="8"/>
    <d v="2021-12-31T01:21:46"/>
    <s v="1/3/2022 06:06:01"/>
    <n v="0"/>
    <n v="99999"/>
    <s v="EQP-LAWPACK1"/>
    <s v=""/>
    <x v="5"/>
    <x v="5"/>
  </r>
  <r>
    <x v="0"/>
    <x v="0"/>
    <x v="306"/>
    <x v="17"/>
    <d v="2022-01-03T06:06:01"/>
    <s v="1/3/2022 09:11:44"/>
    <n v="218"/>
    <n v="2670"/>
    <s v="EQP-LAWPACK1"/>
    <n v="217"/>
    <x v="4"/>
    <x v="4"/>
  </r>
  <r>
    <x v="0"/>
    <x v="0"/>
    <x v="306"/>
    <x v="6"/>
    <d v="2022-01-03T09:11:45"/>
    <s v="1/3/2022 21:02:40"/>
    <n v="2018"/>
    <n v="2661"/>
    <s v="EQP-LAWPACK1"/>
    <n v="217"/>
    <x v="4"/>
    <x v="4"/>
  </r>
  <r>
    <x v="0"/>
    <x v="0"/>
    <x v="307"/>
    <x v="5"/>
    <d v="2022-01-03T21:02:41"/>
    <s v="1/4/2022 00:53:35"/>
    <n v="656"/>
    <n v="2666"/>
    <s v="EQP-LAWPACK1"/>
    <n v="217"/>
    <x v="4"/>
    <x v="4"/>
  </r>
  <r>
    <x v="0"/>
    <x v="0"/>
    <x v="307"/>
    <x v="8"/>
    <d v="2022-01-04T00:53:36"/>
    <s v="1/4/2022 06:01:35"/>
    <n v="0"/>
    <n v="99999"/>
    <s v="EQP-LAWPACK1"/>
    <s v=""/>
    <x v="5"/>
    <x v="5"/>
  </r>
  <r>
    <x v="0"/>
    <x v="0"/>
    <x v="307"/>
    <x v="17"/>
    <d v="2022-01-04T06:01:36"/>
    <s v="1/4/2022 12:46:10"/>
    <n v="1021"/>
    <n v="2670"/>
    <s v="EQP-LAWPACK1"/>
    <n v="217"/>
    <x v="4"/>
    <x v="4"/>
  </r>
  <r>
    <x v="0"/>
    <x v="0"/>
    <x v="307"/>
    <x v="6"/>
    <d v="2022-01-04T12:46:12"/>
    <s v="1/4/2022 16:50:07"/>
    <n v="646"/>
    <n v="2661"/>
    <s v="EQP-LAWPACK1"/>
    <n v="217"/>
    <x v="4"/>
    <x v="4"/>
  </r>
  <r>
    <x v="0"/>
    <x v="0"/>
    <x v="308"/>
    <x v="19"/>
    <d v="2022-01-04T16:50:07"/>
    <s v="1/5/2022 00:24:09"/>
    <n v="1256"/>
    <n v="2941"/>
    <s v="EQP-LAWPACK1"/>
    <n v="217"/>
    <x v="4"/>
    <x v="4"/>
  </r>
  <r>
    <x v="0"/>
    <x v="0"/>
    <x v="308"/>
    <x v="19"/>
    <d v="2022-01-05T00:24:10"/>
    <s v="1/5/2022 00:24:34"/>
    <n v="0"/>
    <n v="2941"/>
    <s v="EQP-LAWPACK1"/>
    <n v="217"/>
    <x v="4"/>
    <x v="4"/>
  </r>
  <r>
    <x v="0"/>
    <x v="0"/>
    <x v="308"/>
    <x v="8"/>
    <d v="2022-01-05T00:24:34"/>
    <s v="1/5/2022 06:01:59"/>
    <n v="0"/>
    <n v="99999"/>
    <s v="EQP-LAWPACK1"/>
    <s v=""/>
    <x v="5"/>
    <x v="5"/>
  </r>
  <r>
    <x v="0"/>
    <x v="0"/>
    <x v="308"/>
    <x v="32"/>
    <d v="2022-01-05T06:02:01"/>
    <s v="1/5/2022 06:04:37"/>
    <n v="0"/>
    <n v="7940"/>
    <s v="EQP-LAWPACK1"/>
    <n v="188"/>
    <x v="11"/>
    <x v="11"/>
  </r>
  <r>
    <x v="3"/>
    <x v="1"/>
    <x v="308"/>
    <x v="44"/>
    <d v="2021-12-28T08:00:53"/>
    <s v="1/5/2022 07:11:44"/>
    <n v="511"/>
    <n v="12258"/>
    <s v="SW-COMAS-PACKL"/>
    <n v="100"/>
    <x v="17"/>
    <x v="17"/>
  </r>
  <r>
    <x v="0"/>
    <x v="0"/>
    <x v="308"/>
    <x v="14"/>
    <d v="2022-01-05T06:04:37"/>
    <s v="1/5/2022 13:41:10"/>
    <n v="2046"/>
    <n v="24961"/>
    <s v="EQP-LAWPACK1"/>
    <n v="364"/>
    <x v="1"/>
    <x v="1"/>
  </r>
  <r>
    <x v="0"/>
    <x v="0"/>
    <x v="308"/>
    <x v="1"/>
    <d v="2022-01-05T13:41:11"/>
    <s v="1/5/2022 16:54:20"/>
    <n v="795"/>
    <n v="24970"/>
    <s v="EQP-LAWPACK1"/>
    <n v="364"/>
    <x v="1"/>
    <x v="1"/>
  </r>
  <r>
    <x v="0"/>
    <x v="0"/>
    <x v="308"/>
    <x v="1"/>
    <d v="2022-01-05T16:55:46"/>
    <s v="1/5/2022 17:40:01"/>
    <n v="202"/>
    <n v="24970"/>
    <s v="EQP-LAWPACK1"/>
    <n v="364"/>
    <x v="1"/>
    <x v="1"/>
  </r>
  <r>
    <x v="0"/>
    <x v="0"/>
    <x v="308"/>
    <x v="30"/>
    <d v="2022-01-05T17:40:01"/>
    <s v="1/5/2022 17:53:28"/>
    <n v="0"/>
    <n v="7941"/>
    <s v="EQP-LAWPACK1"/>
    <n v="349"/>
    <x v="2"/>
    <x v="2"/>
  </r>
  <r>
    <x v="0"/>
    <x v="0"/>
    <x v="308"/>
    <x v="8"/>
    <d v="2022-01-05T17:53:28"/>
    <s v="1/5/2022 17:55:24"/>
    <n v="0"/>
    <n v="99999"/>
    <s v="EQP-LAWPACK1"/>
    <s v=""/>
    <x v="5"/>
    <x v="5"/>
  </r>
  <r>
    <x v="0"/>
    <x v="0"/>
    <x v="308"/>
    <x v="30"/>
    <d v="2022-01-05T17:55:24"/>
    <s v="1/5/2022 21:39:48"/>
    <n v="892"/>
    <n v="7941"/>
    <s v="EQP-LAWPACK1"/>
    <n v="349"/>
    <x v="2"/>
    <x v="2"/>
  </r>
  <r>
    <x v="3"/>
    <x v="1"/>
    <x v="308"/>
    <x v="45"/>
    <d v="2022-01-05T07:12:00"/>
    <s v="1/5/2022 23:34:18"/>
    <n v="459"/>
    <n v="12228"/>
    <s v="SW-COMAS-PACKL"/>
    <n v="69"/>
    <x v="18"/>
    <x v="18"/>
  </r>
  <r>
    <x v="0"/>
    <x v="0"/>
    <x v="309"/>
    <x v="32"/>
    <d v="2022-01-05T21:39:49"/>
    <s v="1/6/2022 01:33:51"/>
    <n v="1003"/>
    <n v="7940"/>
    <s v="EQP-LAWPACK1"/>
    <n v="188"/>
    <x v="11"/>
    <x v="11"/>
  </r>
  <r>
    <x v="0"/>
    <x v="0"/>
    <x v="309"/>
    <x v="8"/>
    <d v="2022-01-06T01:33:52"/>
    <s v="1/6/2022 06:07:48"/>
    <n v="0"/>
    <n v="99999"/>
    <s v="EQP-LAWPACK1"/>
    <s v=""/>
    <x v="5"/>
    <x v="5"/>
  </r>
  <r>
    <x v="3"/>
    <x v="1"/>
    <x v="309"/>
    <x v="8"/>
    <d v="2022-01-05T23:34:22"/>
    <s v="1/6/2022 07:12:39"/>
    <n v="0"/>
    <n v="12258"/>
    <s v="SW-COMAS-PACKL"/>
    <s v=""/>
    <x v="5"/>
    <x v="5"/>
  </r>
  <r>
    <x v="0"/>
    <x v="0"/>
    <x v="309"/>
    <x v="6"/>
    <d v="2022-01-06T06:07:50"/>
    <s v="1/6/2022 12:39:45"/>
    <n v="1098"/>
    <n v="2661"/>
    <s v="EQP-LAWPACK1"/>
    <n v="217"/>
    <x v="4"/>
    <x v="4"/>
  </r>
  <r>
    <x v="0"/>
    <x v="0"/>
    <x v="309"/>
    <x v="9"/>
    <d v="2022-01-06T12:39:47"/>
    <s v="1/6/2022 17:00:53"/>
    <n v="691"/>
    <n v="2991"/>
    <s v="EQP-LAWPACK1"/>
    <n v="217"/>
    <x v="4"/>
    <x v="4"/>
  </r>
  <r>
    <x v="0"/>
    <x v="0"/>
    <x v="309"/>
    <x v="10"/>
    <d v="2022-01-06T17:00:54"/>
    <s v="1/6/2022 23:15:33"/>
    <n v="962"/>
    <n v="2946"/>
    <s v="EQP-LAWPACK1"/>
    <n v="217"/>
    <x v="4"/>
    <x v="4"/>
  </r>
  <r>
    <x v="0"/>
    <x v="0"/>
    <x v="310"/>
    <x v="6"/>
    <d v="2022-01-06T23:15:34"/>
    <s v="1/7/2022 01:45:46"/>
    <n v="462"/>
    <n v="2661"/>
    <s v="EQP-LAWPACK1"/>
    <n v="217"/>
    <x v="4"/>
    <x v="4"/>
  </r>
  <r>
    <x v="0"/>
    <x v="0"/>
    <x v="310"/>
    <x v="8"/>
    <d v="2022-01-07T01:45:47"/>
    <s v="1/7/2022 07:06:09"/>
    <n v="0"/>
    <n v="99999"/>
    <s v="EQP-LAWPACK1"/>
    <s v=""/>
    <x v="5"/>
    <x v="5"/>
  </r>
  <r>
    <x v="0"/>
    <x v="0"/>
    <x v="311"/>
    <x v="8"/>
    <d v="2022-01-08T03:28:32"/>
    <s v="1/8/2022 07:10:52"/>
    <n v="0"/>
    <n v="99999"/>
    <s v="EQP-LAWPACK1"/>
    <s v=""/>
    <x v="5"/>
    <x v="5"/>
  </r>
  <r>
    <x v="0"/>
    <x v="0"/>
    <x v="311"/>
    <x v="16"/>
    <d v="2022-01-08T07:10:53"/>
    <s v="1/8/2022 09:55:01"/>
    <n v="378"/>
    <n v="2675"/>
    <s v="EQP-LAWPACK1"/>
    <n v="217"/>
    <x v="4"/>
    <x v="4"/>
  </r>
  <r>
    <x v="0"/>
    <x v="0"/>
    <x v="311"/>
    <x v="6"/>
    <d v="2022-01-08T10:11:49"/>
    <s v="1/8/2022 14:55:46"/>
    <n v="825"/>
    <n v="2661"/>
    <s v="EQP-LAWPACK1"/>
    <n v="217"/>
    <x v="4"/>
    <x v="4"/>
  </r>
  <r>
    <x v="0"/>
    <x v="0"/>
    <x v="311"/>
    <x v="17"/>
    <d v="2022-01-08T14:55:47"/>
    <s v="1/8/2022 22:48:03"/>
    <n v="766"/>
    <n v="2670"/>
    <s v="EQP-LAWPACK1"/>
    <n v="217"/>
    <x v="4"/>
    <x v="4"/>
  </r>
  <r>
    <x v="0"/>
    <x v="0"/>
    <x v="312"/>
    <x v="8"/>
    <d v="2022-01-08T22:48:03"/>
    <s v="1/10/2022 06:04:16"/>
    <n v="0"/>
    <n v="99999"/>
    <s v="EQP-LAWPACK1"/>
    <s v=""/>
    <x v="5"/>
    <x v="5"/>
  </r>
  <r>
    <x v="0"/>
    <x v="0"/>
    <x v="312"/>
    <x v="19"/>
    <d v="2022-01-10T06:04:16"/>
    <s v="1/10/2022 10:43:18"/>
    <n v="894"/>
    <n v="2941"/>
    <s v="EQP-LAWPACK1"/>
    <n v="217"/>
    <x v="4"/>
    <x v="4"/>
  </r>
  <r>
    <x v="0"/>
    <x v="0"/>
    <x v="313"/>
    <x v="6"/>
    <d v="2022-01-10T10:43:19"/>
    <s v="1/11/2022 01:22:49"/>
    <n v="2983"/>
    <n v="2661"/>
    <s v="EQP-LAWPACK1"/>
    <n v="217"/>
    <x v="4"/>
    <x v="4"/>
  </r>
  <r>
    <x v="0"/>
    <x v="0"/>
    <x v="313"/>
    <x v="8"/>
    <d v="2022-01-11T01:22:51"/>
    <s v="1/11/2022 06:07:46"/>
    <n v="0"/>
    <n v="99999"/>
    <s v="EQP-LAWPACK1"/>
    <s v=""/>
    <x v="5"/>
    <x v="5"/>
  </r>
  <r>
    <x v="0"/>
    <x v="0"/>
    <x v="313"/>
    <x v="17"/>
    <d v="2022-01-11T06:07:47"/>
    <s v="1/11/2022 19:45:00"/>
    <n v="964"/>
    <n v="2670"/>
    <s v="EQP-LAWPACK1"/>
    <n v="217"/>
    <x v="4"/>
    <x v="4"/>
  </r>
  <r>
    <x v="0"/>
    <x v="0"/>
    <x v="314"/>
    <x v="0"/>
    <d v="2022-01-11T19:45:03"/>
    <s v="1/12/2022 00:51:00"/>
    <n v="1245"/>
    <n v="96605"/>
    <s v="EQP-LAWPACK1"/>
    <n v="347"/>
    <x v="0"/>
    <x v="0"/>
  </r>
  <r>
    <x v="0"/>
    <x v="0"/>
    <x v="314"/>
    <x v="1"/>
    <d v="2022-01-12T00:51:02"/>
    <s v="1/12/2022 01:38:47"/>
    <n v="222"/>
    <n v="24970"/>
    <s v="EQP-LAWPACK1"/>
    <n v="364"/>
    <x v="1"/>
    <x v="1"/>
  </r>
  <r>
    <x v="0"/>
    <x v="0"/>
    <x v="314"/>
    <x v="10"/>
    <d v="2022-01-12T06:06:15"/>
    <s v="1/12/2022 16:13:07"/>
    <n v="1970"/>
    <n v="2946"/>
    <s v="EQP-LAWPACK1"/>
    <n v="217"/>
    <x v="4"/>
    <x v="4"/>
  </r>
  <r>
    <x v="0"/>
    <x v="0"/>
    <x v="314"/>
    <x v="40"/>
    <d v="2022-01-12T16:13:09"/>
    <s v="1/12/2022 20:27:10"/>
    <n v="786"/>
    <n v="24666"/>
    <s v="EQP-LAWPACK1"/>
    <n v="364"/>
    <x v="1"/>
    <x v="1"/>
  </r>
  <r>
    <x v="0"/>
    <x v="0"/>
    <x v="314"/>
    <x v="28"/>
    <d v="2022-01-12T20:27:11"/>
    <s v="1/12/2022 23:34:30"/>
    <n v="802"/>
    <n v="24661"/>
    <s v="EQP-LAWPACK1"/>
    <n v="364"/>
    <x v="1"/>
    <x v="1"/>
  </r>
  <r>
    <x v="0"/>
    <x v="0"/>
    <x v="315"/>
    <x v="29"/>
    <d v="2022-01-12T23:34:30"/>
    <s v="1/13/2022 06:12:00"/>
    <n v="620"/>
    <n v="24670"/>
    <s v="EQP-LAWPACK1"/>
    <n v="364"/>
    <x v="1"/>
    <x v="1"/>
  </r>
  <r>
    <x v="0"/>
    <x v="0"/>
    <x v="316"/>
    <x v="8"/>
    <d v="2022-01-14T02:23:12"/>
    <s v="1/14/2022 07:05:33"/>
    <n v="0"/>
    <n v="99999"/>
    <s v="EQP-LAWPACK1"/>
    <s v=""/>
    <x v="5"/>
    <x v="5"/>
  </r>
  <r>
    <x v="0"/>
    <x v="0"/>
    <x v="317"/>
    <x v="16"/>
    <d v="2022-01-15T07:04:32"/>
    <s v="1/15/2022 10:37:06"/>
    <n v="626"/>
    <n v="2675"/>
    <s v="EQP-LAWPACK1"/>
    <n v="217"/>
    <x v="4"/>
    <x v="4"/>
  </r>
  <r>
    <x v="0"/>
    <x v="0"/>
    <x v="317"/>
    <x v="5"/>
    <d v="2022-01-15T10:37:07"/>
    <s v="1/15/2022 14:08:44"/>
    <n v="639"/>
    <n v="2666"/>
    <s v="EQP-LAWPACK1"/>
    <n v="217"/>
    <x v="4"/>
    <x v="4"/>
  </r>
  <r>
    <x v="0"/>
    <x v="0"/>
    <x v="317"/>
    <x v="6"/>
    <d v="2022-01-15T14:08:45"/>
    <s v="1/15/2022 21:51:39"/>
    <n v="1226"/>
    <n v="2661"/>
    <s v="EQP-LAWPACK1"/>
    <n v="217"/>
    <x v="4"/>
    <x v="4"/>
  </r>
  <r>
    <x v="3"/>
    <x v="1"/>
    <x v="318"/>
    <x v="8"/>
    <d v="2022-01-13T23:14:41"/>
    <s v="1/17/2022 07:38:20"/>
    <n v="0"/>
    <n v="12228"/>
    <s v="SW-COMAS-PACKL"/>
    <s v=""/>
    <x v="5"/>
    <x v="5"/>
  </r>
  <r>
    <x v="0"/>
    <x v="0"/>
    <x v="315"/>
    <x v="19"/>
    <d v="2022-01-13T11:48:52"/>
    <s v="1/13/2022 16:07:15"/>
    <n v="870"/>
    <n v="2941"/>
    <s v="EQP-LAWPACK1"/>
    <n v="217"/>
    <x v="4"/>
    <x v="4"/>
  </r>
  <r>
    <x v="3"/>
    <x v="1"/>
    <x v="318"/>
    <x v="46"/>
    <d v="2022-01-17T07:38:27"/>
    <s v="1/17/2022 08:38:27"/>
    <n v="2"/>
    <n v="99999"/>
    <s v="SW-COMAS-PACKL"/>
    <s v=""/>
    <x v="5"/>
    <x v="5"/>
  </r>
  <r>
    <x v="0"/>
    <x v="0"/>
    <x v="315"/>
    <x v="9"/>
    <d v="2022-01-13T06:12:01"/>
    <s v="1/13/2022 11:48:51"/>
    <n v="1194"/>
    <n v="2991"/>
    <s v="EQP-LAWPACK1"/>
    <n v="217"/>
    <x v="4"/>
    <x v="4"/>
  </r>
  <r>
    <x v="3"/>
    <x v="1"/>
    <x v="318"/>
    <x v="44"/>
    <d v="2022-01-17T08:38:27"/>
    <s v="1/17/2022 20:16:56"/>
    <n v="567"/>
    <n v="14558"/>
    <s v="SW-COMAS-PACKL"/>
    <n v="100"/>
    <x v="17"/>
    <x v="17"/>
  </r>
  <r>
    <x v="0"/>
    <x v="0"/>
    <x v="315"/>
    <x v="8"/>
    <d v="2022-01-13T16:51:08"/>
    <s v="1/13/2022 16:51:55"/>
    <n v="0"/>
    <n v="99999"/>
    <s v="EQP-LAWPACK1"/>
    <s v=""/>
    <x v="5"/>
    <x v="5"/>
  </r>
  <r>
    <x v="3"/>
    <x v="1"/>
    <x v="319"/>
    <x v="8"/>
    <d v="2022-01-17T20:16:59"/>
    <s v="1/18/2022 08:28:21"/>
    <n v="0"/>
    <n v="12228"/>
    <s v="SW-COMAS-PACKL"/>
    <s v=""/>
    <x v="5"/>
    <x v="5"/>
  </r>
  <r>
    <x v="3"/>
    <x v="1"/>
    <x v="319"/>
    <x v="46"/>
    <d v="2022-01-18T08:28:23"/>
    <s v="1/18/2022 10:41:51"/>
    <n v="163"/>
    <n v="99999"/>
    <s v="SW-COMAS-PACKL"/>
    <s v=""/>
    <x v="5"/>
    <x v="5"/>
  </r>
  <r>
    <x v="3"/>
    <x v="1"/>
    <x v="319"/>
    <x v="44"/>
    <d v="2022-01-18T10:41:51"/>
    <s v="1/18/2022 21:35:59"/>
    <n v="421"/>
    <n v="14558"/>
    <s v="SW-COMAS-PACKL"/>
    <n v="100"/>
    <x v="17"/>
    <x v="17"/>
  </r>
  <r>
    <x v="3"/>
    <x v="1"/>
    <x v="320"/>
    <x v="8"/>
    <d v="2022-01-18T21:36:02"/>
    <s v="1/19/2022 07:12:32"/>
    <n v="0"/>
    <n v="12228"/>
    <s v="SW-COMAS-PACKL"/>
    <s v=""/>
    <x v="5"/>
    <x v="5"/>
  </r>
  <r>
    <x v="3"/>
    <x v="1"/>
    <x v="315"/>
    <x v="44"/>
    <d v="2022-01-06T07:12:41"/>
    <s v="1/13/2022 23:14:24"/>
    <n v="2965"/>
    <n v="99999"/>
    <s v="SW-COMAS-PACKL"/>
    <n v="100"/>
    <x v="17"/>
    <x v="17"/>
  </r>
  <r>
    <x v="0"/>
    <x v="0"/>
    <x v="321"/>
    <x v="8"/>
    <d v="2022-01-15T21:51:40"/>
    <s v="1/20/2022 07:29:23"/>
    <n v="1226"/>
    <n v="99999"/>
    <s v="EQP-LAWPACK1"/>
    <s v=""/>
    <x v="5"/>
    <x v="5"/>
  </r>
  <r>
    <x v="0"/>
    <x v="0"/>
    <x v="321"/>
    <x v="6"/>
    <d v="2022-01-20T07:29:23"/>
    <s v="1/20/2022 07:32:40"/>
    <n v="0"/>
    <n v="2661"/>
    <s v="EQP-LAWPACK1"/>
    <n v="217"/>
    <x v="4"/>
    <x v="4"/>
  </r>
  <r>
    <x v="0"/>
    <x v="0"/>
    <x v="321"/>
    <x v="6"/>
    <d v="2022-01-20T07:32:40"/>
    <s v="1/20/2022 12:45:58"/>
    <n v="745"/>
    <n v="2661"/>
    <s v="EQP-LAWPACK1"/>
    <n v="217"/>
    <x v="4"/>
    <x v="4"/>
  </r>
  <r>
    <x v="0"/>
    <x v="0"/>
    <x v="321"/>
    <x v="14"/>
    <d v="2022-01-20T12:46:00"/>
    <s v="1/20/2022 17:12:38"/>
    <n v="1033"/>
    <n v="24961"/>
    <s v="EQP-LAWPACK1"/>
    <n v="364"/>
    <x v="1"/>
    <x v="1"/>
  </r>
  <r>
    <x v="0"/>
    <x v="0"/>
    <x v="321"/>
    <x v="28"/>
    <d v="2022-01-20T17:12:39"/>
    <s v="1/20/2022 21:14:20"/>
    <n v="1072"/>
    <n v="24661"/>
    <s v="EQP-LAWPACK1"/>
    <n v="364"/>
    <x v="1"/>
    <x v="1"/>
  </r>
  <r>
    <x v="0"/>
    <x v="0"/>
    <x v="322"/>
    <x v="29"/>
    <d v="2022-01-20T21:14:20"/>
    <s v="1/21/2022 02:07:35"/>
    <n v="1311"/>
    <n v="24670"/>
    <s v="EQP-LAWPACK1"/>
    <n v="364"/>
    <x v="1"/>
    <x v="1"/>
  </r>
  <r>
    <x v="0"/>
    <x v="0"/>
    <x v="322"/>
    <x v="8"/>
    <d v="2022-01-21T02:07:37"/>
    <s v="1/21/2022 06:09:15"/>
    <n v="0"/>
    <n v="99999"/>
    <s v="EQP-LAWPACK1"/>
    <s v=""/>
    <x v="5"/>
    <x v="5"/>
  </r>
  <r>
    <x v="0"/>
    <x v="0"/>
    <x v="322"/>
    <x v="17"/>
    <d v="2022-01-21T06:09:15"/>
    <s v="1/21/2022 10:58:26"/>
    <n v="840"/>
    <n v="2670"/>
    <s v="EQP-LAWPACK1"/>
    <n v="217"/>
    <x v="4"/>
    <x v="4"/>
  </r>
  <r>
    <x v="0"/>
    <x v="0"/>
    <x v="322"/>
    <x v="17"/>
    <d v="2022-01-21T10:58:27"/>
    <s v="1/21/2022 11:21:30"/>
    <n v="52"/>
    <n v="2670"/>
    <s v="EQP-LAWPACK1"/>
    <n v="217"/>
    <x v="4"/>
    <x v="4"/>
  </r>
  <r>
    <x v="0"/>
    <x v="0"/>
    <x v="322"/>
    <x v="23"/>
    <d v="2022-01-21T11:21:30"/>
    <s v="1/21/2022 18:02:49"/>
    <n v="1120"/>
    <n v="2993"/>
    <s v="EQP-LAWPACK1"/>
    <n v="217"/>
    <x v="4"/>
    <x v="4"/>
  </r>
  <r>
    <x v="0"/>
    <x v="0"/>
    <x v="322"/>
    <x v="1"/>
    <d v="2022-01-21T18:02:51"/>
    <s v="1/21/2022 23:11:18"/>
    <n v="1477"/>
    <n v="24970"/>
    <s v="EQP-LAWPACK1"/>
    <n v="364"/>
    <x v="1"/>
    <x v="1"/>
  </r>
  <r>
    <x v="0"/>
    <x v="0"/>
    <x v="323"/>
    <x v="32"/>
    <d v="2022-01-21T23:11:19"/>
    <s v="1/22/2022 01:11:56"/>
    <n v="454"/>
    <n v="7940"/>
    <s v="EQP-LAWPACK1"/>
    <n v="188"/>
    <x v="11"/>
    <x v="11"/>
  </r>
  <r>
    <x v="0"/>
    <x v="0"/>
    <x v="323"/>
    <x v="8"/>
    <d v="2022-01-22T01:11:56"/>
    <s v="1/22/2022 07:06:35"/>
    <n v="0"/>
    <n v="99999"/>
    <s v="EQP-LAWPACK1"/>
    <s v=""/>
    <x v="5"/>
    <x v="5"/>
  </r>
  <r>
    <x v="0"/>
    <x v="0"/>
    <x v="323"/>
    <x v="6"/>
    <d v="2022-01-22T12:15:17"/>
    <s v="1/22/2022 19:30:23"/>
    <n v="1427"/>
    <n v="2661"/>
    <s v="EQP-LAWPACK1"/>
    <n v="217"/>
    <x v="4"/>
    <x v="4"/>
  </r>
  <r>
    <x v="0"/>
    <x v="0"/>
    <x v="324"/>
    <x v="17"/>
    <d v="2022-01-22T19:30:23"/>
    <s v="1/24/2022 06:21:09"/>
    <n v="478"/>
    <n v="2670"/>
    <s v="EQP-LAWPACK1"/>
    <n v="217"/>
    <x v="4"/>
    <x v="4"/>
  </r>
  <r>
    <x v="0"/>
    <x v="0"/>
    <x v="324"/>
    <x v="14"/>
    <d v="2022-01-24T06:21:10"/>
    <s v="1/24/2022 11:06:34"/>
    <n v="1216"/>
    <n v="24961"/>
    <s v="EQP-LAWPACK1"/>
    <n v="364"/>
    <x v="1"/>
    <x v="1"/>
  </r>
  <r>
    <x v="0"/>
    <x v="0"/>
    <x v="324"/>
    <x v="1"/>
    <d v="2022-01-24T11:06:34"/>
    <s v="1/24/2022 11:06:48"/>
    <n v="0"/>
    <n v="24970"/>
    <s v="EQP-LAWPACK1"/>
    <n v="364"/>
    <x v="1"/>
    <x v="1"/>
  </r>
  <r>
    <x v="0"/>
    <x v="0"/>
    <x v="324"/>
    <x v="1"/>
    <d v="2022-01-24T11:06:48"/>
    <s v="1/24/2022 14:58:53"/>
    <n v="1284"/>
    <n v="24970"/>
    <s v="EQP-LAWPACK1"/>
    <n v="364"/>
    <x v="1"/>
    <x v="1"/>
  </r>
  <r>
    <x v="0"/>
    <x v="0"/>
    <x v="324"/>
    <x v="29"/>
    <d v="2022-01-24T14:58:54"/>
    <s v="1/24/2022 17:32:41"/>
    <n v="574"/>
    <n v="24670"/>
    <s v="EQP-LAWPACK1"/>
    <n v="364"/>
    <x v="1"/>
    <x v="1"/>
  </r>
  <r>
    <x v="0"/>
    <x v="0"/>
    <x v="323"/>
    <x v="5"/>
    <d v="2022-01-22T07:06:36"/>
    <s v="1/22/2022 12:15:17"/>
    <n v="800"/>
    <n v="2666"/>
    <s v="EQP-LAWPACK1"/>
    <n v="217"/>
    <x v="4"/>
    <x v="4"/>
  </r>
  <r>
    <x v="0"/>
    <x v="0"/>
    <x v="324"/>
    <x v="13"/>
    <d v="2022-01-24T17:32:41"/>
    <s v="1/24/2022 20:56:04"/>
    <n v="832"/>
    <n v="6670"/>
    <s v="EQP-LAWPACK1"/>
    <n v="352"/>
    <x v="6"/>
    <x v="6"/>
  </r>
  <r>
    <x v="0"/>
    <x v="0"/>
    <x v="325"/>
    <x v="15"/>
    <d v="2022-01-24T20:56:04"/>
    <s v="1/25/2022 00:21:06"/>
    <n v="584"/>
    <n v="6661"/>
    <s v="EQP-LAWPACK1"/>
    <n v="352"/>
    <x v="6"/>
    <x v="6"/>
  </r>
  <r>
    <x v="0"/>
    <x v="0"/>
    <x v="325"/>
    <x v="30"/>
    <d v="2022-01-25T00:21:07"/>
    <s v="1/25/2022 02:24:11"/>
    <n v="370"/>
    <n v="7941"/>
    <s v="EQP-LAWPACK1"/>
    <n v="349"/>
    <x v="2"/>
    <x v="2"/>
  </r>
  <r>
    <x v="3"/>
    <x v="1"/>
    <x v="325"/>
    <x v="44"/>
    <d v="2022-01-19T07:12:33"/>
    <s v="1/25/2022 07:09:27"/>
    <n v="696"/>
    <n v="99999"/>
    <s v="SW-COMAS-PACKL"/>
    <n v="100"/>
    <x v="17"/>
    <x v="17"/>
  </r>
  <r>
    <x v="0"/>
    <x v="0"/>
    <x v="325"/>
    <x v="8"/>
    <d v="2022-01-25T02:24:12"/>
    <s v="1/25/2022 06:02:02"/>
    <n v="0"/>
    <n v="99999"/>
    <s v="EQP-LAWPACK1"/>
    <s v=""/>
    <x v="5"/>
    <x v="5"/>
  </r>
  <r>
    <x v="0"/>
    <x v="0"/>
    <x v="325"/>
    <x v="3"/>
    <d v="2022-01-25T06:02:03"/>
    <s v="1/25/2022 09:11:13"/>
    <n v="720"/>
    <n v="27805"/>
    <s v="EQP-LAWPACK1"/>
    <n v="260"/>
    <x v="3"/>
    <x v="3"/>
  </r>
  <r>
    <x v="0"/>
    <x v="0"/>
    <x v="325"/>
    <x v="30"/>
    <d v="2022-01-25T09:11:14"/>
    <s v="1/25/2022 09:18:21"/>
    <n v="49"/>
    <n v="7941"/>
    <s v="EQP-LAWPACK1"/>
    <n v="349"/>
    <x v="2"/>
    <x v="2"/>
  </r>
  <r>
    <x v="0"/>
    <x v="0"/>
    <x v="325"/>
    <x v="3"/>
    <d v="2022-01-25T09:18:22"/>
    <s v="1/25/2022 14:08:44"/>
    <n v="574"/>
    <n v="27805"/>
    <s v="EQP-LAWPACK1"/>
    <n v="260"/>
    <x v="3"/>
    <x v="3"/>
  </r>
  <r>
    <x v="0"/>
    <x v="0"/>
    <x v="326"/>
    <x v="9"/>
    <d v="2022-01-25T14:08:45"/>
    <s v="1/26/2022 00:43:24"/>
    <n v="1427"/>
    <n v="2991"/>
    <s v="EQP-LAWPACK1"/>
    <n v="217"/>
    <x v="4"/>
    <x v="4"/>
  </r>
  <r>
    <x v="0"/>
    <x v="0"/>
    <x v="326"/>
    <x v="8"/>
    <d v="2022-01-26T00:43:26"/>
    <s v="1/26/2022 06:15:49"/>
    <n v="1"/>
    <n v="99999"/>
    <s v="EQP-LAWPACK1"/>
    <s v=""/>
    <x v="5"/>
    <x v="5"/>
  </r>
  <r>
    <x v="0"/>
    <x v="0"/>
    <x v="326"/>
    <x v="5"/>
    <d v="2022-01-26T10:21:44"/>
    <s v="1/26/2022 17:20:35"/>
    <n v="1403"/>
    <n v="2666"/>
    <s v="EQP-LAWPACK1"/>
    <n v="217"/>
    <x v="4"/>
    <x v="4"/>
  </r>
  <r>
    <x v="0"/>
    <x v="0"/>
    <x v="327"/>
    <x v="6"/>
    <d v="2022-01-26T17:20:35"/>
    <s v="1/27/2022 06:11:28"/>
    <n v="1521"/>
    <n v="2661"/>
    <s v="EQP-LAWPACK1"/>
    <n v="217"/>
    <x v="4"/>
    <x v="4"/>
  </r>
  <r>
    <x v="0"/>
    <x v="0"/>
    <x v="326"/>
    <x v="9"/>
    <d v="2022-01-26T06:15:50"/>
    <s v="1/26/2022 07:22:55"/>
    <n v="207"/>
    <n v="2991"/>
    <s v="EQP-LAWPACK1"/>
    <n v="217"/>
    <x v="4"/>
    <x v="4"/>
  </r>
  <r>
    <x v="0"/>
    <x v="0"/>
    <x v="326"/>
    <x v="10"/>
    <d v="2022-01-26T07:22:56"/>
    <s v="1/26/2022 10:21:44"/>
    <n v="558"/>
    <n v="2946"/>
    <s v="EQP-LAWPACK1"/>
    <n v="217"/>
    <x v="4"/>
    <x v="4"/>
  </r>
  <r>
    <x v="3"/>
    <x v="1"/>
    <x v="328"/>
    <x v="48"/>
    <d v="2022-01-27T12:38:56"/>
    <s v="1/28/2022 11:18:31"/>
    <n v="318"/>
    <n v="14558"/>
    <s v="SW-COMAS-PACKL"/>
    <s v=""/>
    <x v="5"/>
    <x v="5"/>
  </r>
  <r>
    <x v="3"/>
    <x v="1"/>
    <x v="327"/>
    <x v="46"/>
    <d v="2022-01-25T07:09:28"/>
    <s v="1/27/2022 12:38:48"/>
    <n v="671"/>
    <n v="12228"/>
    <s v="SW-COMAS-PACKL"/>
    <s v=""/>
    <x v="5"/>
    <x v="5"/>
  </r>
  <r>
    <x v="3"/>
    <x v="1"/>
    <x v="329"/>
    <x v="8"/>
    <d v="2022-01-31T17:12:35"/>
    <s v="2/1/2022 14:34:06"/>
    <n v="1"/>
    <n v="15228"/>
    <s v="SW-COMAS-PACKL"/>
    <s v=""/>
    <x v="5"/>
    <x v="5"/>
  </r>
  <r>
    <x v="0"/>
    <x v="0"/>
    <x v="330"/>
    <x v="9"/>
    <d v="2022-02-02T15:37:21"/>
    <s v="2/2/2022 23:29:36"/>
    <n v="1489"/>
    <n v="2991"/>
    <s v="EQP-LAWPACK1"/>
    <n v="217"/>
    <x v="4"/>
    <x v="4"/>
  </r>
  <r>
    <x v="0"/>
    <x v="0"/>
    <x v="327"/>
    <x v="4"/>
    <d v="2022-01-27T06:11:29"/>
    <s v="1/27/2022 17:23:42"/>
    <n v="769"/>
    <n v="27405"/>
    <s v="EQP-LAWPACK1"/>
    <n v="260"/>
    <x v="3"/>
    <x v="3"/>
  </r>
  <r>
    <x v="3"/>
    <x v="1"/>
    <x v="331"/>
    <x v="44"/>
    <d v="2022-01-28T11:18:33"/>
    <s v="1/31/2022 08:47:09"/>
    <n v="117"/>
    <n v="14528"/>
    <s v="SW-COMAS-PACKL"/>
    <n v="100"/>
    <x v="17"/>
    <x v="17"/>
  </r>
  <r>
    <x v="0"/>
    <x v="0"/>
    <x v="330"/>
    <x v="32"/>
    <d v="2022-02-02T06:05:04"/>
    <s v="2/2/2022 09:06:37"/>
    <n v="764"/>
    <n v="7940"/>
    <s v="EQP-LAWPACK1"/>
    <n v="188"/>
    <x v="11"/>
    <x v="11"/>
  </r>
  <r>
    <x v="0"/>
    <x v="0"/>
    <x v="332"/>
    <x v="22"/>
    <d v="2022-02-02T23:29:37"/>
    <s v="2/3/2022 06:10:11"/>
    <n v="412"/>
    <n v="2940"/>
    <s v="EQP-LAWPACK1"/>
    <n v="217"/>
    <x v="4"/>
    <x v="4"/>
  </r>
  <r>
    <x v="0"/>
    <x v="0"/>
    <x v="332"/>
    <x v="19"/>
    <d v="2022-02-03T06:10:12"/>
    <s v="2/3/2022 15:19:25"/>
    <n v="1765"/>
    <n v="2941"/>
    <s v="EQP-LAWPACK1"/>
    <n v="217"/>
    <x v="4"/>
    <x v="4"/>
  </r>
  <r>
    <x v="0"/>
    <x v="0"/>
    <x v="332"/>
    <x v="19"/>
    <d v="2022-02-03T15:19:27"/>
    <s v="2/3/2022 15:45:34"/>
    <n v="121"/>
    <n v="2941"/>
    <s v="EQP-LAWPACK1"/>
    <n v="217"/>
    <x v="4"/>
    <x v="4"/>
  </r>
  <r>
    <x v="0"/>
    <x v="0"/>
    <x v="332"/>
    <x v="19"/>
    <d v="2022-02-03T15:45:34"/>
    <s v="2/3/2022 16:15:55"/>
    <n v="120"/>
    <n v="2941"/>
    <s v="EQP-LAWPACK1"/>
    <n v="217"/>
    <x v="4"/>
    <x v="4"/>
  </r>
  <r>
    <x v="0"/>
    <x v="0"/>
    <x v="332"/>
    <x v="3"/>
    <d v="2022-02-03T16:15:55"/>
    <s v="2/3/2022 21:13:18"/>
    <n v="484"/>
    <n v="27805"/>
    <s v="EQP-LAWPACK1"/>
    <n v="260"/>
    <x v="3"/>
    <x v="3"/>
  </r>
  <r>
    <x v="0"/>
    <x v="0"/>
    <x v="332"/>
    <x v="4"/>
    <d v="2022-02-03T21:13:19"/>
    <s v="2/3/2022 21:22:44"/>
    <n v="38"/>
    <n v="27405"/>
    <s v="EQP-LAWPACK1"/>
    <n v="260"/>
    <x v="3"/>
    <x v="3"/>
  </r>
  <r>
    <x v="0"/>
    <x v="0"/>
    <x v="332"/>
    <x v="3"/>
    <d v="2022-02-03T21:22:44"/>
    <s v="2/3/2022 21:23:19"/>
    <n v="1"/>
    <n v="27805"/>
    <s v="EQP-LAWPACK1"/>
    <n v="260"/>
    <x v="3"/>
    <x v="3"/>
  </r>
  <r>
    <x v="3"/>
    <x v="1"/>
    <x v="331"/>
    <x v="43"/>
    <d v="2022-01-31T08:47:13"/>
    <s v="1/31/2022 17:12:34"/>
    <n v="21"/>
    <n v="12228"/>
    <s v="SW-COMAS-PACKL"/>
    <n v="200"/>
    <x v="16"/>
    <x v="16"/>
  </r>
  <r>
    <x v="0"/>
    <x v="0"/>
    <x v="329"/>
    <x v="40"/>
    <d v="2022-01-31T21:31:39"/>
    <s v="2/1/2022 06:03:13"/>
    <n v="1220"/>
    <n v="24666"/>
    <s v="EQP-LAWPACK1"/>
    <n v="364"/>
    <x v="1"/>
    <x v="1"/>
  </r>
  <r>
    <x v="0"/>
    <x v="0"/>
    <x v="330"/>
    <x v="30"/>
    <d v="2022-02-02T09:06:38"/>
    <s v="2/2/2022 12:26:13"/>
    <n v="869"/>
    <n v="7941"/>
    <s v="EQP-LAWPACK1"/>
    <n v="349"/>
    <x v="2"/>
    <x v="2"/>
  </r>
  <r>
    <x v="0"/>
    <x v="0"/>
    <x v="331"/>
    <x v="17"/>
    <d v="2022-01-31T06:27:33"/>
    <s v="1/31/2022 21:31:37"/>
    <n v="275"/>
    <n v="2670"/>
    <s v="EQP-LAWPACK1"/>
    <n v="217"/>
    <x v="4"/>
    <x v="4"/>
  </r>
  <r>
    <x v="0"/>
    <x v="0"/>
    <x v="329"/>
    <x v="6"/>
    <d v="2022-02-01T06:03:14"/>
    <s v="2/1/2022 18:40:31"/>
    <n v="2295"/>
    <n v="2661"/>
    <s v="EQP-LAWPACK1"/>
    <n v="217"/>
    <x v="4"/>
    <x v="4"/>
  </r>
  <r>
    <x v="0"/>
    <x v="0"/>
    <x v="333"/>
    <x v="4"/>
    <d v="2022-02-03T21:23:19"/>
    <s v="2/4/2022 07:26:20"/>
    <n v="876"/>
    <n v="27405"/>
    <s v="EQP-LAWPACK1"/>
    <n v="260"/>
    <x v="3"/>
    <x v="3"/>
  </r>
  <r>
    <x v="0"/>
    <x v="0"/>
    <x v="330"/>
    <x v="6"/>
    <d v="2022-02-02T12:26:14"/>
    <s v="2/2/2022 15:37:20"/>
    <n v="628"/>
    <n v="2661"/>
    <s v="EQP-LAWPACK1"/>
    <n v="217"/>
    <x v="4"/>
    <x v="4"/>
  </r>
  <r>
    <x v="0"/>
    <x v="0"/>
    <x v="330"/>
    <x v="30"/>
    <d v="2022-02-01T18:40:33"/>
    <s v="2/2/2022 00:47:52"/>
    <n v="1466"/>
    <n v="7941"/>
    <s v="EQP-LAWPACK1"/>
    <n v="349"/>
    <x v="2"/>
    <x v="2"/>
  </r>
  <r>
    <x v="3"/>
    <x v="1"/>
    <x v="330"/>
    <x v="43"/>
    <d v="2022-02-01T14:34:09"/>
    <s v="2/2/2022 07:21:37"/>
    <n v="132"/>
    <n v="99999"/>
    <s v="SW-COMAS-PACKL"/>
    <n v="200"/>
    <x v="16"/>
    <x v="16"/>
  </r>
  <r>
    <x v="0"/>
    <x v="0"/>
    <x v="334"/>
    <x v="40"/>
    <d v="2022-02-08T06:10:45"/>
    <s v="2/8/2022 07:57:33"/>
    <n v="478"/>
    <n v="24666"/>
    <s v="EQP-LAWPACK1"/>
    <n v="364"/>
    <x v="1"/>
    <x v="1"/>
  </r>
  <r>
    <x v="0"/>
    <x v="0"/>
    <x v="335"/>
    <x v="30"/>
    <d v="2022-02-08T19:11:01"/>
    <s v="2/9/2022 07:12:16"/>
    <n v="1895"/>
    <n v="7941"/>
    <s v="EQP-LAWPACK1"/>
    <n v="349"/>
    <x v="2"/>
    <x v="2"/>
  </r>
  <r>
    <x v="0"/>
    <x v="0"/>
    <x v="330"/>
    <x v="32"/>
    <d v="2022-02-02T00:47:53"/>
    <s v="2/2/2022 06:05:03"/>
    <n v="71"/>
    <n v="7940"/>
    <s v="EQP-LAWPACK1"/>
    <n v="188"/>
    <x v="11"/>
    <x v="11"/>
  </r>
  <r>
    <x v="0"/>
    <x v="0"/>
    <x v="334"/>
    <x v="28"/>
    <d v="2022-02-08T08:28:00"/>
    <s v="2/8/2022 09:59:07"/>
    <n v="462"/>
    <n v="24661"/>
    <s v="EQP-LAWPACK1"/>
    <n v="364"/>
    <x v="1"/>
    <x v="1"/>
  </r>
  <r>
    <x v="0"/>
    <x v="0"/>
    <x v="335"/>
    <x v="5"/>
    <d v="2022-02-09T07:12:18"/>
    <s v="2/9/2022 10:37:21"/>
    <n v="676"/>
    <n v="2666"/>
    <s v="EQP-LAWPACK1"/>
    <n v="217"/>
    <x v="4"/>
    <x v="4"/>
  </r>
  <r>
    <x v="0"/>
    <x v="0"/>
    <x v="334"/>
    <x v="28"/>
    <d v="2022-02-07T21:20:46"/>
    <s v="2/8/2022 06:10:44"/>
    <n v="1156"/>
    <n v="24661"/>
    <s v="EQP-LAWPACK1"/>
    <n v="364"/>
    <x v="1"/>
    <x v="1"/>
  </r>
  <r>
    <x v="0"/>
    <x v="0"/>
    <x v="334"/>
    <x v="28"/>
    <d v="2022-02-08T07:57:34"/>
    <s v="2/8/2022 08:28:00"/>
    <n v="106"/>
    <n v="24661"/>
    <s v="EQP-LAWPACK1"/>
    <n v="364"/>
    <x v="1"/>
    <x v="1"/>
  </r>
  <r>
    <x v="0"/>
    <x v="0"/>
    <x v="335"/>
    <x v="19"/>
    <d v="2022-02-09T10:37:22"/>
    <s v="2/9/2022 14:36:05"/>
    <n v="749"/>
    <n v="2941"/>
    <s v="EQP-LAWPACK1"/>
    <n v="217"/>
    <x v="4"/>
    <x v="4"/>
  </r>
  <r>
    <x v="0"/>
    <x v="0"/>
    <x v="335"/>
    <x v="17"/>
    <d v="2022-02-09T14:36:06"/>
    <s v="2/9/2022 18:59:56"/>
    <n v="737"/>
    <n v="2670"/>
    <s v="EQP-LAWPACK1"/>
    <n v="217"/>
    <x v="4"/>
    <x v="4"/>
  </r>
  <r>
    <x v="0"/>
    <x v="0"/>
    <x v="335"/>
    <x v="29"/>
    <d v="2022-02-09T18:59:57"/>
    <s v="2/9/2022 22:02:08"/>
    <n v="739"/>
    <n v="24670"/>
    <s v="EQP-LAWPACK1"/>
    <n v="364"/>
    <x v="1"/>
    <x v="1"/>
  </r>
  <r>
    <x v="0"/>
    <x v="0"/>
    <x v="336"/>
    <x v="1"/>
    <d v="2022-02-09T22:02:09"/>
    <s v="2/10/2022 00:03:08"/>
    <n v="509"/>
    <n v="24970"/>
    <s v="EQP-LAWPACK1"/>
    <n v="364"/>
    <x v="1"/>
    <x v="1"/>
  </r>
  <r>
    <x v="0"/>
    <x v="0"/>
    <x v="337"/>
    <x v="6"/>
    <d v="2022-02-07T06:11:29"/>
    <s v="2/7/2022 12:19:05"/>
    <n v="1200"/>
    <n v="2661"/>
    <s v="EQP-LAWPACK1"/>
    <n v="217"/>
    <x v="4"/>
    <x v="4"/>
  </r>
  <r>
    <x v="0"/>
    <x v="0"/>
    <x v="336"/>
    <x v="11"/>
    <d v="2022-02-10T00:03:08"/>
    <s v="2/10/2022 02:48:35"/>
    <n v="562"/>
    <n v="23905"/>
    <s v="EQP-LAWPACK1"/>
    <n v="364"/>
    <x v="1"/>
    <x v="1"/>
  </r>
  <r>
    <x v="0"/>
    <x v="0"/>
    <x v="336"/>
    <x v="9"/>
    <d v="2022-02-10T02:48:35"/>
    <s v="2/10/2022 09:23:48"/>
    <n v="536"/>
    <n v="2991"/>
    <s v="EQP-LAWPACK1"/>
    <n v="217"/>
    <x v="4"/>
    <x v="4"/>
  </r>
  <r>
    <x v="0"/>
    <x v="0"/>
    <x v="336"/>
    <x v="22"/>
    <d v="2022-02-10T09:23:49"/>
    <s v="2/10/2022 14:21:04"/>
    <n v="940"/>
    <n v="2940"/>
    <s v="EQP-LAWPACK1"/>
    <n v="217"/>
    <x v="4"/>
    <x v="4"/>
  </r>
  <r>
    <x v="0"/>
    <x v="0"/>
    <x v="337"/>
    <x v="29"/>
    <d v="2022-02-05T20:14:04"/>
    <s v="2/7/2022 06:11:28"/>
    <n v="653"/>
    <n v="24670"/>
    <s v="EQP-LAWPACK1"/>
    <n v="364"/>
    <x v="1"/>
    <x v="1"/>
  </r>
  <r>
    <x v="0"/>
    <x v="0"/>
    <x v="334"/>
    <x v="29"/>
    <d v="2022-02-08T09:59:08"/>
    <s v="2/8/2022 13:51:41"/>
    <n v="1201"/>
    <n v="24670"/>
    <s v="EQP-LAWPACK1"/>
    <n v="364"/>
    <x v="1"/>
    <x v="1"/>
  </r>
  <r>
    <x v="0"/>
    <x v="0"/>
    <x v="334"/>
    <x v="32"/>
    <d v="2022-02-08T13:51:42"/>
    <s v="2/8/2022 19:11:00"/>
    <n v="1280"/>
    <n v="7940"/>
    <s v="EQP-LAWPACK1"/>
    <n v="188"/>
    <x v="11"/>
    <x v="11"/>
  </r>
  <r>
    <x v="0"/>
    <x v="0"/>
    <x v="338"/>
    <x v="4"/>
    <d v="2022-02-14T08:43:19"/>
    <s v="2/14/2022 21:18:55"/>
    <n v="2153"/>
    <n v="27405"/>
    <s v="EQP-LAWPACK1"/>
    <n v="260"/>
    <x v="3"/>
    <x v="3"/>
  </r>
  <r>
    <x v="0"/>
    <x v="0"/>
    <x v="339"/>
    <x v="0"/>
    <d v="2022-02-05T07:17:54"/>
    <s v="2/5/2022 20:14:03"/>
    <n v="3268"/>
    <n v="96605"/>
    <s v="EQP-LAWPACK1"/>
    <n v="347"/>
    <x v="0"/>
    <x v="0"/>
  </r>
  <r>
    <x v="0"/>
    <x v="0"/>
    <x v="340"/>
    <x v="5"/>
    <d v="2022-02-12T02:48:48"/>
    <s v="2/12/2022 08:57:42"/>
    <n v="780"/>
    <n v="2666"/>
    <s v="EQP-LAWPACK1"/>
    <n v="217"/>
    <x v="4"/>
    <x v="4"/>
  </r>
  <r>
    <x v="0"/>
    <x v="0"/>
    <x v="338"/>
    <x v="6"/>
    <d v="2022-02-12T08:57:43"/>
    <s v="2/14/2022 07:08:11"/>
    <n v="2510"/>
    <n v="2661"/>
    <s v="EQP-LAWPACK1"/>
    <n v="217"/>
    <x v="4"/>
    <x v="4"/>
  </r>
  <r>
    <x v="0"/>
    <x v="0"/>
    <x v="341"/>
    <x v="0"/>
    <d v="2022-02-14T21:18:57"/>
    <s v="2/15/2022 00:57:16"/>
    <n v="639"/>
    <n v="96605"/>
    <s v="EQP-LAWPACK1"/>
    <n v="347"/>
    <x v="0"/>
    <x v="0"/>
  </r>
  <r>
    <x v="0"/>
    <x v="0"/>
    <x v="341"/>
    <x v="40"/>
    <d v="2022-02-15T00:57:17"/>
    <s v="2/15/2022 05:34:32"/>
    <n v="734"/>
    <n v="24666"/>
    <s v="EQP-LAWPACK1"/>
    <n v="364"/>
    <x v="1"/>
    <x v="1"/>
  </r>
  <r>
    <x v="0"/>
    <x v="0"/>
    <x v="341"/>
    <x v="28"/>
    <d v="2022-02-15T05:34:33"/>
    <s v="2/15/2022 09:28:11"/>
    <n v="870"/>
    <n v="24661"/>
    <s v="EQP-LAWPACK1"/>
    <n v="364"/>
    <x v="1"/>
    <x v="1"/>
  </r>
  <r>
    <x v="0"/>
    <x v="0"/>
    <x v="342"/>
    <x v="22"/>
    <d v="2022-02-16T05:18:49"/>
    <s v="2/16/2022 10:12:25"/>
    <n v="912"/>
    <n v="2940"/>
    <s v="EQP-LAWPACK1"/>
    <n v="217"/>
    <x v="4"/>
    <x v="4"/>
  </r>
  <r>
    <x v="0"/>
    <x v="0"/>
    <x v="343"/>
    <x v="4"/>
    <d v="2022-02-17T14:06:43"/>
    <s v="2/17/2022 16:07:22"/>
    <n v="340"/>
    <n v="27405"/>
    <s v="EQP-LAWPACK1"/>
    <n v="260"/>
    <x v="3"/>
    <x v="3"/>
  </r>
  <r>
    <x v="0"/>
    <x v="0"/>
    <x v="337"/>
    <x v="17"/>
    <d v="2022-02-07T12:19:06"/>
    <s v="2/7/2022 17:41:34"/>
    <n v="973"/>
    <n v="2670"/>
    <s v="EQP-LAWPACK1"/>
    <n v="217"/>
    <x v="4"/>
    <x v="4"/>
  </r>
  <r>
    <x v="0"/>
    <x v="0"/>
    <x v="338"/>
    <x v="3"/>
    <d v="2022-02-14T07:08:12"/>
    <s v="2/14/2022 08:43:19"/>
    <n v="302"/>
    <n v="27805"/>
    <s v="EQP-LAWPACK1"/>
    <n v="260"/>
    <x v="3"/>
    <x v="3"/>
  </r>
  <r>
    <x v="0"/>
    <x v="0"/>
    <x v="337"/>
    <x v="40"/>
    <d v="2022-02-07T17:41:35"/>
    <s v="2/7/2022 21:20:45"/>
    <n v="697"/>
    <n v="24666"/>
    <s v="EQP-LAWPACK1"/>
    <n v="364"/>
    <x v="1"/>
    <x v="1"/>
  </r>
  <r>
    <x v="0"/>
    <x v="0"/>
    <x v="341"/>
    <x v="32"/>
    <d v="2022-02-15T12:17:05"/>
    <s v="2/15/2022 13:55:24"/>
    <n v="499"/>
    <n v="7940"/>
    <s v="EQP-LAWPACK1"/>
    <n v="188"/>
    <x v="11"/>
    <x v="11"/>
  </r>
  <r>
    <x v="0"/>
    <x v="0"/>
    <x v="343"/>
    <x v="6"/>
    <d v="2022-02-17T02:40:00"/>
    <s v="2/17/2022 07:34:26"/>
    <n v="2"/>
    <n v="2661"/>
    <s v="EQP-LAWPACK1"/>
    <n v="217"/>
    <x v="4"/>
    <x v="4"/>
  </r>
  <r>
    <x v="0"/>
    <x v="0"/>
    <x v="341"/>
    <x v="1"/>
    <d v="2022-02-15T13:55:24"/>
    <s v="2/15/2022 20:04:11"/>
    <n v="2064"/>
    <n v="24970"/>
    <s v="EQP-LAWPACK1"/>
    <n v="364"/>
    <x v="1"/>
    <x v="1"/>
  </r>
  <r>
    <x v="0"/>
    <x v="0"/>
    <x v="341"/>
    <x v="29"/>
    <d v="2022-02-15T09:28:12"/>
    <s v="2/15/2022 12:17:04"/>
    <n v="791"/>
    <n v="24670"/>
    <s v="EQP-LAWPACK1"/>
    <n v="364"/>
    <x v="1"/>
    <x v="1"/>
  </r>
  <r>
    <x v="0"/>
    <x v="0"/>
    <x v="342"/>
    <x v="17"/>
    <d v="2022-02-16T10:12:27"/>
    <s v="2/16/2022 16:01:14"/>
    <n v="1225"/>
    <n v="2670"/>
    <s v="EQP-LAWPACK1"/>
    <n v="217"/>
    <x v="4"/>
    <x v="4"/>
  </r>
  <r>
    <x v="0"/>
    <x v="0"/>
    <x v="342"/>
    <x v="9"/>
    <d v="2022-02-16T16:01:14"/>
    <s v="2/16/2022 16:01:47"/>
    <n v="0"/>
    <n v="2991"/>
    <s v="EQP-LAWPACK1"/>
    <n v="217"/>
    <x v="4"/>
    <x v="4"/>
  </r>
  <r>
    <x v="0"/>
    <x v="0"/>
    <x v="343"/>
    <x v="3"/>
    <d v="2022-02-17T07:34:27"/>
    <s v="2/17/2022 14:06:41"/>
    <n v="1052"/>
    <n v="27805"/>
    <s v="EQP-LAWPACK1"/>
    <n v="260"/>
    <x v="3"/>
    <x v="3"/>
  </r>
  <r>
    <x v="0"/>
    <x v="0"/>
    <x v="344"/>
    <x v="16"/>
    <d v="2022-02-18T07:05:42"/>
    <s v="2/18/2022 10:07:29"/>
    <n v="617"/>
    <n v="2675"/>
    <s v="EQP-LAWPACK1"/>
    <n v="217"/>
    <x v="4"/>
    <x v="4"/>
  </r>
  <r>
    <x v="0"/>
    <x v="0"/>
    <x v="341"/>
    <x v="14"/>
    <d v="2022-02-15T20:04:12"/>
    <s v="2/15/2022 23:32:48"/>
    <n v="1155"/>
    <n v="24961"/>
    <s v="EQP-LAWPACK1"/>
    <n v="364"/>
    <x v="1"/>
    <x v="1"/>
  </r>
  <r>
    <x v="0"/>
    <x v="0"/>
    <x v="342"/>
    <x v="17"/>
    <d v="2022-02-16T16:01:47"/>
    <s v="2/16/2022 16:02:43"/>
    <n v="1"/>
    <n v="2670"/>
    <s v="EQP-LAWPACK1"/>
    <n v="217"/>
    <x v="4"/>
    <x v="4"/>
  </r>
  <r>
    <x v="0"/>
    <x v="0"/>
    <x v="342"/>
    <x v="9"/>
    <d v="2022-02-16T16:02:44"/>
    <s v="2/16/2022 21:49:16"/>
    <n v="745"/>
    <n v="2991"/>
    <s v="EQP-LAWPACK1"/>
    <n v="217"/>
    <x v="4"/>
    <x v="4"/>
  </r>
  <r>
    <x v="0"/>
    <x v="0"/>
    <x v="345"/>
    <x v="3"/>
    <d v="2022-02-21T07:05:28"/>
    <s v="2/21/2022 14:17:06"/>
    <n v="923"/>
    <n v="27805"/>
    <s v="EQP-LAWPACK1"/>
    <n v="260"/>
    <x v="3"/>
    <x v="3"/>
  </r>
  <r>
    <x v="0"/>
    <x v="0"/>
    <x v="345"/>
    <x v="4"/>
    <d v="2022-02-21T14:17:08"/>
    <s v="2/21/2022 16:40:46"/>
    <n v="622"/>
    <n v="27405"/>
    <s v="EQP-LAWPACK1"/>
    <n v="260"/>
    <x v="3"/>
    <x v="3"/>
  </r>
  <r>
    <x v="0"/>
    <x v="0"/>
    <x v="344"/>
    <x v="6"/>
    <d v="2022-02-18T10:07:30"/>
    <s v="2/18/2022 10:07:51"/>
    <n v="0"/>
    <n v="2661"/>
    <s v="EQP-LAWPACK1"/>
    <n v="217"/>
    <x v="4"/>
    <x v="4"/>
  </r>
  <r>
    <x v="0"/>
    <x v="0"/>
    <x v="346"/>
    <x v="3"/>
    <d v="2022-02-21T16:40:46"/>
    <s v="2/22/2022 02:05:29"/>
    <n v="1369"/>
    <n v="27805"/>
    <s v="EQP-LAWPACK1"/>
    <n v="260"/>
    <x v="3"/>
    <x v="3"/>
  </r>
  <r>
    <x v="0"/>
    <x v="0"/>
    <x v="343"/>
    <x v="5"/>
    <d v="2022-02-16T21:49:17"/>
    <s v="2/17/2022 02:40:00"/>
    <n v="651"/>
    <n v="2666"/>
    <s v="EQP-LAWPACK1"/>
    <n v="217"/>
    <x v="4"/>
    <x v="4"/>
  </r>
  <r>
    <x v="0"/>
    <x v="0"/>
    <x v="346"/>
    <x v="4"/>
    <d v="2022-02-22T12:29:34"/>
    <s v="2/22/2022 15:48:15"/>
    <n v="709"/>
    <n v="27405"/>
    <s v="EQP-LAWPACK1"/>
    <n v="260"/>
    <x v="3"/>
    <x v="3"/>
  </r>
  <r>
    <x v="0"/>
    <x v="0"/>
    <x v="347"/>
    <x v="9"/>
    <d v="2022-02-23T07:02:39"/>
    <s v="2/23/2022 11:05:40"/>
    <n v="858"/>
    <n v="2991"/>
    <s v="EQP-LAWPACK1"/>
    <n v="217"/>
    <x v="4"/>
    <x v="4"/>
  </r>
  <r>
    <x v="0"/>
    <x v="0"/>
    <x v="348"/>
    <x v="6"/>
    <d v="2022-02-18T10:07:51"/>
    <s v="2/19/2022 04:47:04"/>
    <n v="3477"/>
    <n v="2661"/>
    <s v="EQP-LAWPACK1"/>
    <n v="217"/>
    <x v="4"/>
    <x v="4"/>
  </r>
  <r>
    <x v="0"/>
    <x v="0"/>
    <x v="347"/>
    <x v="19"/>
    <d v="2022-02-23T11:05:41"/>
    <s v="2/23/2022 17:10:56"/>
    <n v="1218"/>
    <n v="2941"/>
    <s v="EQP-LAWPACK1"/>
    <n v="217"/>
    <x v="4"/>
    <x v="4"/>
  </r>
  <r>
    <x v="0"/>
    <x v="0"/>
    <x v="342"/>
    <x v="19"/>
    <d v="2022-02-15T23:32:48"/>
    <s v="2/16/2022 05:18:48"/>
    <n v="965"/>
    <n v="2941"/>
    <s v="EQP-LAWPACK1"/>
    <n v="217"/>
    <x v="4"/>
    <x v="4"/>
  </r>
  <r>
    <x v="0"/>
    <x v="0"/>
    <x v="349"/>
    <x v="4"/>
    <d v="2022-02-24T07:04:57"/>
    <s v="2/24/2022 16:52:00"/>
    <n v="2275"/>
    <n v="27405"/>
    <s v="EQP-LAWPACK1"/>
    <n v="260"/>
    <x v="3"/>
    <x v="3"/>
  </r>
  <r>
    <x v="0"/>
    <x v="0"/>
    <x v="350"/>
    <x v="6"/>
    <d v="2022-02-26T23:16:10"/>
    <s v="2/28/2022 07:01:16"/>
    <n v="0"/>
    <n v="2661"/>
    <s v="EQP-LAWPACK1"/>
    <n v="217"/>
    <x v="4"/>
    <x v="4"/>
  </r>
  <r>
    <x v="0"/>
    <x v="0"/>
    <x v="350"/>
    <x v="29"/>
    <d v="2022-02-28T07:01:16"/>
    <s v="2/28/2022 11:45:14"/>
    <n v="1535"/>
    <n v="24670"/>
    <s v="EQP-LAWPACK1"/>
    <n v="364"/>
    <x v="1"/>
    <x v="1"/>
  </r>
  <r>
    <x v="0"/>
    <x v="0"/>
    <x v="350"/>
    <x v="11"/>
    <d v="2022-02-28T11:45:15"/>
    <s v="2/28/2022 14:14:44"/>
    <n v="733"/>
    <n v="23905"/>
    <s v="EQP-LAWPACK1"/>
    <n v="364"/>
    <x v="1"/>
    <x v="1"/>
  </r>
  <r>
    <x v="0"/>
    <x v="0"/>
    <x v="350"/>
    <x v="40"/>
    <d v="2022-02-28T14:14:45"/>
    <s v="2/28/2022 19:03:44"/>
    <n v="1090"/>
    <n v="24666"/>
    <s v="EQP-LAWPACK1"/>
    <n v="364"/>
    <x v="1"/>
    <x v="1"/>
  </r>
  <r>
    <x v="0"/>
    <x v="0"/>
    <x v="351"/>
    <x v="17"/>
    <d v="2022-03-01T08:06:54"/>
    <s v="3/1/2022 18:11:44"/>
    <n v="2040"/>
    <n v="2670"/>
    <s v="EQP-LAWPACK1"/>
    <n v="217"/>
    <x v="4"/>
    <x v="4"/>
  </r>
  <r>
    <x v="0"/>
    <x v="0"/>
    <x v="351"/>
    <x v="19"/>
    <d v="2022-03-01T18:11:45"/>
    <s v="3/1/2022 21:24:56"/>
    <n v="550"/>
    <n v="2941"/>
    <s v="EQP-LAWPACK1"/>
    <n v="217"/>
    <x v="4"/>
    <x v="4"/>
  </r>
  <r>
    <x v="0"/>
    <x v="0"/>
    <x v="352"/>
    <x v="0"/>
    <d v="2022-03-02T07:10:25"/>
    <s v="3/2/2022 11:35:03"/>
    <n v="1283"/>
    <n v="96605"/>
    <s v="EQP-LAWPACK1"/>
    <n v="347"/>
    <x v="0"/>
    <x v="0"/>
  </r>
  <r>
    <x v="3"/>
    <x v="1"/>
    <x v="352"/>
    <x v="48"/>
    <d v="2022-03-02T08:37:39"/>
    <s v="3/2/2022 11:51:45"/>
    <n v="16"/>
    <n v="14528"/>
    <s v="SW-COMAS-PACKL"/>
    <s v=""/>
    <x v="5"/>
    <x v="5"/>
  </r>
  <r>
    <x v="0"/>
    <x v="0"/>
    <x v="352"/>
    <x v="15"/>
    <d v="2022-03-02T11:35:04"/>
    <s v="3/2/2022 17:54:09"/>
    <n v="1651"/>
    <n v="6661"/>
    <s v="EQP-LAWPACK1"/>
    <n v="352"/>
    <x v="6"/>
    <x v="6"/>
  </r>
  <r>
    <x v="0"/>
    <x v="0"/>
    <x v="352"/>
    <x v="13"/>
    <d v="2022-03-02T17:54:10"/>
    <s v="3/2/2022 21:56:03"/>
    <n v="1033"/>
    <n v="6670"/>
    <s v="EQP-LAWPACK1"/>
    <n v="352"/>
    <x v="6"/>
    <x v="6"/>
  </r>
  <r>
    <x v="0"/>
    <x v="0"/>
    <x v="353"/>
    <x v="3"/>
    <d v="2022-03-03T07:04:04"/>
    <s v="3/3/2022 12:16:10"/>
    <n v="951"/>
    <n v="27805"/>
    <s v="EQP-LAWPACK1"/>
    <n v="260"/>
    <x v="3"/>
    <x v="3"/>
  </r>
  <r>
    <x v="0"/>
    <x v="0"/>
    <x v="353"/>
    <x v="4"/>
    <d v="2022-03-03T12:16:11"/>
    <s v="3/3/2022 20:38:27"/>
    <n v="1990"/>
    <n v="27405"/>
    <s v="EQP-LAWPACK1"/>
    <n v="260"/>
    <x v="3"/>
    <x v="3"/>
  </r>
  <r>
    <x v="0"/>
    <x v="0"/>
    <x v="354"/>
    <x v="6"/>
    <d v="2022-03-05T07:25:32"/>
    <s v="3/5/2022 14:10:04"/>
    <n v="1164"/>
    <n v="2661"/>
    <s v="EQP-LAWPACK1"/>
    <n v="217"/>
    <x v="4"/>
    <x v="4"/>
  </r>
  <r>
    <x v="0"/>
    <x v="0"/>
    <x v="354"/>
    <x v="17"/>
    <d v="2022-03-05T14:10:05"/>
    <s v="3/5/2022 22:48:08"/>
    <n v="1726"/>
    <n v="2670"/>
    <s v="EQP-LAWPACK1"/>
    <n v="217"/>
    <x v="4"/>
    <x v="4"/>
  </r>
  <r>
    <x v="0"/>
    <x v="0"/>
    <x v="354"/>
    <x v="17"/>
    <d v="2022-03-05T22:48:08"/>
    <s v="3/5/2022 22:48:36"/>
    <n v="0"/>
    <n v="2670"/>
    <s v="EQP-LAWPACK1"/>
    <n v="217"/>
    <x v="4"/>
    <x v="4"/>
  </r>
  <r>
    <x v="0"/>
    <x v="0"/>
    <x v="355"/>
    <x v="17"/>
    <d v="2022-03-05T22:48:36"/>
    <s v="3/7/2022 07:02:55"/>
    <n v="0"/>
    <n v="2670"/>
    <s v="EQP-LAWPACK1"/>
    <n v="217"/>
    <x v="4"/>
    <x v="4"/>
  </r>
  <r>
    <x v="3"/>
    <x v="1"/>
    <x v="355"/>
    <x v="43"/>
    <d v="2022-03-02T11:51:46"/>
    <s v="3/7/2022 09:24:11"/>
    <n v="35"/>
    <n v="14528"/>
    <s v="SW-COMAS-PACKL"/>
    <n v="200"/>
    <x v="16"/>
    <x v="16"/>
  </r>
  <r>
    <x v="0"/>
    <x v="0"/>
    <x v="355"/>
    <x v="30"/>
    <d v="2022-03-07T07:02:56"/>
    <s v="3/7/2022 11:04:30"/>
    <n v="1220"/>
    <n v="7941"/>
    <s v="EQP-LAWPACK1"/>
    <n v="349"/>
    <x v="2"/>
    <x v="2"/>
  </r>
  <r>
    <x v="0"/>
    <x v="0"/>
    <x v="355"/>
    <x v="28"/>
    <d v="2022-03-07T11:04:31"/>
    <s v="3/7/2022 14:38:45"/>
    <n v="1216"/>
    <n v="24661"/>
    <s v="EQP-LAWPACK1"/>
    <n v="364"/>
    <x v="1"/>
    <x v="1"/>
  </r>
  <r>
    <x v="0"/>
    <x v="0"/>
    <x v="356"/>
    <x v="29"/>
    <d v="2022-03-07T14:38:46"/>
    <s v="3/8/2022 07:02:10"/>
    <n v="5017"/>
    <n v="24670"/>
    <s v="EQP-LAWPACK1"/>
    <n v="364"/>
    <x v="1"/>
    <x v="1"/>
  </r>
  <r>
    <x v="0"/>
    <x v="0"/>
    <x v="356"/>
    <x v="4"/>
    <d v="2022-03-08T07:02:13"/>
    <s v="3/8/2022 18:25:46"/>
    <n v="2023"/>
    <n v="27405"/>
    <s v="EQP-LAWPACK1"/>
    <n v="260"/>
    <x v="3"/>
    <x v="3"/>
  </r>
  <r>
    <x v="0"/>
    <x v="0"/>
    <x v="357"/>
    <x v="3"/>
    <d v="2022-03-08T18:25:47"/>
    <s v="3/9/2022 00:33:12"/>
    <n v="1042"/>
    <n v="27805"/>
    <s v="EQP-LAWPACK1"/>
    <n v="260"/>
    <x v="3"/>
    <x v="3"/>
  </r>
  <r>
    <x v="0"/>
    <x v="0"/>
    <x v="357"/>
    <x v="23"/>
    <d v="2022-03-09T00:33:13"/>
    <s v="3/9/2022 09:56:25"/>
    <n v="1557"/>
    <n v="2993"/>
    <s v="EQP-LAWPACK1"/>
    <n v="217"/>
    <x v="4"/>
    <x v="4"/>
  </r>
  <r>
    <x v="0"/>
    <x v="0"/>
    <x v="357"/>
    <x v="17"/>
    <d v="2022-03-09T09:56:27"/>
    <s v="3/9/2022 15:05:31"/>
    <n v="1067"/>
    <n v="2670"/>
    <s v="EQP-LAWPACK1"/>
    <n v="217"/>
    <x v="4"/>
    <x v="4"/>
  </r>
  <r>
    <x v="0"/>
    <x v="0"/>
    <x v="357"/>
    <x v="5"/>
    <d v="2022-03-09T15:05:32"/>
    <s v="3/9/2022 22:53:42"/>
    <n v="1573"/>
    <n v="2666"/>
    <s v="EQP-LAWPACK1"/>
    <n v="217"/>
    <x v="4"/>
    <x v="4"/>
  </r>
  <r>
    <x v="0"/>
    <x v="0"/>
    <x v="358"/>
    <x v="10"/>
    <d v="2022-03-09T22:53:43"/>
    <s v="3/10/2022 01:38:28"/>
    <n v="554"/>
    <n v="2946"/>
    <s v="EQP-LAWPACK1"/>
    <n v="217"/>
    <x v="4"/>
    <x v="4"/>
  </r>
  <r>
    <x v="0"/>
    <x v="0"/>
    <x v="358"/>
    <x v="19"/>
    <d v="2022-03-10T01:38:29"/>
    <s v="3/10/2022 07:37:41"/>
    <n v="835"/>
    <n v="2941"/>
    <s v="EQP-LAWPACK1"/>
    <n v="217"/>
    <x v="4"/>
    <x v="4"/>
  </r>
  <r>
    <x v="0"/>
    <x v="0"/>
    <x v="358"/>
    <x v="6"/>
    <d v="2022-03-10T07:37:42"/>
    <s v="3/10/2022 17:17:01"/>
    <n v="2054"/>
    <n v="2661"/>
    <s v="EQP-LAWPACK1"/>
    <n v="217"/>
    <x v="4"/>
    <x v="4"/>
  </r>
  <r>
    <x v="0"/>
    <x v="0"/>
    <x v="359"/>
    <x v="16"/>
    <d v="2022-03-12T08:39:21"/>
    <s v="3/12/2022 15:20:39"/>
    <n v="1223"/>
    <n v="2675"/>
    <s v="EQP-LAWPACK1"/>
    <n v="217"/>
    <x v="4"/>
    <x v="4"/>
  </r>
  <r>
    <x v="0"/>
    <x v="0"/>
    <x v="359"/>
    <x v="9"/>
    <d v="2022-03-12T15:20:40"/>
    <s v="3/12/2022 22:56:46"/>
    <n v="1356"/>
    <n v="2991"/>
    <s v="EQP-LAWPACK1"/>
    <n v="217"/>
    <x v="4"/>
    <x v="4"/>
  </r>
  <r>
    <x v="0"/>
    <x v="0"/>
    <x v="360"/>
    <x v="8"/>
    <d v="2022-03-12T22:56:46"/>
    <s v="3/14/2022 07:03:07"/>
    <n v="0"/>
    <n v="99999"/>
    <s v="EQP-LAWPACK1"/>
    <s v=""/>
    <x v="5"/>
    <x v="5"/>
  </r>
  <r>
    <x v="3"/>
    <x v="1"/>
    <x v="360"/>
    <x v="44"/>
    <d v="2022-03-07T09:24:11"/>
    <s v="3/14/2022 07:40:56"/>
    <n v="1381"/>
    <n v="15228"/>
    <s v="SW-COMAS-PACKL"/>
    <n v="100"/>
    <x v="17"/>
    <x v="17"/>
  </r>
  <r>
    <x v="0"/>
    <x v="0"/>
    <x v="360"/>
    <x v="3"/>
    <d v="2022-03-14T07:03:08"/>
    <s v="3/14/2022 17:06:50"/>
    <n v="2285"/>
    <n v="27805"/>
    <s v="EQP-LAWPACK1"/>
    <n v="260"/>
    <x v="3"/>
    <x v="3"/>
  </r>
  <r>
    <x v="3"/>
    <x v="1"/>
    <x v="361"/>
    <x v="43"/>
    <d v="2022-03-14T07:41:10"/>
    <s v="3/15/2022 07:17:45"/>
    <n v="221"/>
    <n v="12228"/>
    <s v="SW-COMAS-PACKL"/>
    <n v="200"/>
    <x v="16"/>
    <x v="16"/>
  </r>
  <r>
    <x v="0"/>
    <x v="0"/>
    <x v="361"/>
    <x v="4"/>
    <d v="2022-03-14T17:06:52"/>
    <s v="3/15/2022 10:59:40"/>
    <n v="1926"/>
    <n v="27405"/>
    <s v="EQP-LAWPACK1"/>
    <n v="260"/>
    <x v="3"/>
    <x v="3"/>
  </r>
  <r>
    <x v="0"/>
    <x v="0"/>
    <x v="361"/>
    <x v="30"/>
    <d v="2022-03-15T10:59:43"/>
    <s v="3/15/2022 18:40:13"/>
    <n v="2011"/>
    <n v="7941"/>
    <s v="EQP-LAWPACK1"/>
    <n v="349"/>
    <x v="2"/>
    <x v="2"/>
  </r>
  <r>
    <x v="0"/>
    <x v="0"/>
    <x v="361"/>
    <x v="32"/>
    <d v="2022-03-15T18:40:14"/>
    <s v="3/15/2022 22:29:23"/>
    <n v="799"/>
    <n v="7940"/>
    <s v="EQP-LAWPACK1"/>
    <n v="188"/>
    <x v="11"/>
    <x v="11"/>
  </r>
  <r>
    <x v="0"/>
    <x v="0"/>
    <x v="362"/>
    <x v="29"/>
    <d v="2022-03-15T22:29:24"/>
    <s v="3/16/2022 06:20:20"/>
    <n v="2020"/>
    <n v="24670"/>
    <s v="EQP-LAWPACK1"/>
    <n v="364"/>
    <x v="1"/>
    <x v="1"/>
  </r>
  <r>
    <x v="0"/>
    <x v="0"/>
    <x v="362"/>
    <x v="19"/>
    <d v="2022-03-16T06:20:21"/>
    <s v="3/16/2022 11:11:42"/>
    <n v="967"/>
    <n v="2941"/>
    <s v="EQP-LAWPACK1"/>
    <n v="217"/>
    <x v="4"/>
    <x v="4"/>
  </r>
  <r>
    <x v="0"/>
    <x v="0"/>
    <x v="362"/>
    <x v="4"/>
    <d v="2022-03-16T11:11:43"/>
    <s v="3/16/2022 16:35:17"/>
    <n v="42"/>
    <n v="27405"/>
    <s v="EQP-LAWPACK1"/>
    <n v="260"/>
    <x v="3"/>
    <x v="3"/>
  </r>
  <r>
    <x v="0"/>
    <x v="0"/>
    <x v="362"/>
    <x v="17"/>
    <d v="2022-03-16T16:35:18"/>
    <s v="3/16/2022 22:20:11"/>
    <n v="782"/>
    <n v="2670"/>
    <s v="EQP-LAWPACK1"/>
    <n v="217"/>
    <x v="4"/>
    <x v="4"/>
  </r>
  <r>
    <x v="0"/>
    <x v="0"/>
    <x v="363"/>
    <x v="28"/>
    <d v="2022-03-16T22:20:12"/>
    <s v="3/17/2022 07:48:42"/>
    <n v="1147"/>
    <n v="24661"/>
    <s v="EQP-LAWPACK1"/>
    <n v="364"/>
    <x v="1"/>
    <x v="1"/>
  </r>
  <r>
    <x v="3"/>
    <x v="1"/>
    <x v="364"/>
    <x v="44"/>
    <d v="2022-03-15T07:17:48"/>
    <s v="3/18/2022 09:41:09"/>
    <n v="1107"/>
    <n v="15228"/>
    <s v="SW-COMAS-PACKL"/>
    <n v="100"/>
    <x v="17"/>
    <x v="17"/>
  </r>
  <r>
    <x v="0"/>
    <x v="0"/>
    <x v="365"/>
    <x v="5"/>
    <d v="2022-03-19T17:14:03"/>
    <s v="3/19/2022 23:48:20"/>
    <n v="1042"/>
    <n v="2666"/>
    <s v="EQP-LAWPACK1"/>
    <n v="217"/>
    <x v="4"/>
    <x v="4"/>
  </r>
  <r>
    <x v="3"/>
    <x v="1"/>
    <x v="366"/>
    <x v="43"/>
    <d v="2022-03-18T09:41:12"/>
    <s v="3/21/2022 07:30:19"/>
    <n v="159"/>
    <n v="12228"/>
    <s v="SW-COMAS-PACKL"/>
    <n v="200"/>
    <x v="16"/>
    <x v="16"/>
  </r>
  <r>
    <x v="0"/>
    <x v="0"/>
    <x v="366"/>
    <x v="4"/>
    <d v="2022-03-21T07:12:14"/>
    <s v="3/21/2022 17:37:02"/>
    <n v="1444"/>
    <n v="27405"/>
    <s v="EQP-LAWPACK1"/>
    <n v="260"/>
    <x v="3"/>
    <x v="3"/>
  </r>
  <r>
    <x v="0"/>
    <x v="0"/>
    <x v="367"/>
    <x v="9"/>
    <d v="2022-03-21T17:37:04"/>
    <s v="3/22/2022 01:16:09"/>
    <n v="842"/>
    <n v="2991"/>
    <s v="EQP-LAWPACK1"/>
    <n v="217"/>
    <x v="4"/>
    <x v="4"/>
  </r>
  <r>
    <x v="0"/>
    <x v="0"/>
    <x v="367"/>
    <x v="10"/>
    <d v="2022-03-22T01:16:10"/>
    <s v="3/22/2022 08:41:48"/>
    <n v="662"/>
    <n v="2946"/>
    <s v="EQP-LAWPACK1"/>
    <n v="217"/>
    <x v="4"/>
    <x v="4"/>
  </r>
  <r>
    <x v="0"/>
    <x v="0"/>
    <x v="367"/>
    <x v="19"/>
    <d v="2022-03-22T08:41:48"/>
    <s v="3/22/2022 14:04:49"/>
    <n v="1085"/>
    <n v="2941"/>
    <s v="EQP-LAWPACK1"/>
    <n v="217"/>
    <x v="4"/>
    <x v="4"/>
  </r>
  <r>
    <x v="0"/>
    <x v="0"/>
    <x v="365"/>
    <x v="28"/>
    <d v="2022-03-19T08:22:42"/>
    <s v="3/19/2022 17:14:03"/>
    <n v="2697"/>
    <n v="24661"/>
    <s v="EQP-LAWPACK1"/>
    <n v="364"/>
    <x v="1"/>
    <x v="1"/>
  </r>
  <r>
    <x v="0"/>
    <x v="0"/>
    <x v="366"/>
    <x v="8"/>
    <d v="2022-03-19T23:48:21"/>
    <s v="3/21/2022 07:12:14"/>
    <n v="3"/>
    <n v="99999"/>
    <s v="EQP-LAWPACK1"/>
    <s v=""/>
    <x v="5"/>
    <x v="5"/>
  </r>
  <r>
    <x v="0"/>
    <x v="0"/>
    <x v="367"/>
    <x v="14"/>
    <d v="2022-03-22T14:04:50"/>
    <s v="3/22/2022 18:21:02"/>
    <n v="1181"/>
    <n v="24961"/>
    <s v="EQP-LAWPACK1"/>
    <n v="364"/>
    <x v="1"/>
    <x v="1"/>
  </r>
  <r>
    <x v="0"/>
    <x v="0"/>
    <x v="367"/>
    <x v="1"/>
    <d v="2022-03-22T18:21:03"/>
    <s v="3/22/2022 21:36:20"/>
    <n v="1008"/>
    <n v="24970"/>
    <s v="EQP-LAWPACK1"/>
    <n v="364"/>
    <x v="1"/>
    <x v="1"/>
  </r>
  <r>
    <x v="0"/>
    <x v="0"/>
    <x v="368"/>
    <x v="30"/>
    <d v="2022-03-22T21:36:20"/>
    <s v="3/23/2022 00:32:24"/>
    <n v="599"/>
    <n v="7941"/>
    <s v="EQP-LAWPACK1"/>
    <n v="349"/>
    <x v="2"/>
    <x v="2"/>
  </r>
  <r>
    <x v="0"/>
    <x v="0"/>
    <x v="368"/>
    <x v="32"/>
    <d v="2022-03-23T00:32:24"/>
    <s v="3/23/2022 10:32:42"/>
    <n v="677"/>
    <n v="7940"/>
    <s v="EQP-LAWPACK1"/>
    <n v="188"/>
    <x v="11"/>
    <x v="11"/>
  </r>
  <r>
    <x v="0"/>
    <x v="0"/>
    <x v="368"/>
    <x v="4"/>
    <d v="2022-03-23T10:32:43"/>
    <s v="3/23/2022 10:33:05"/>
    <n v="0"/>
    <n v="27405"/>
    <s v="EQP-LAWPACK1"/>
    <n v="260"/>
    <x v="3"/>
    <x v="3"/>
  </r>
  <r>
    <x v="0"/>
    <x v="0"/>
    <x v="368"/>
    <x v="4"/>
    <d v="2022-03-23T10:33:05"/>
    <s v="3/23/2022 15:53:06"/>
    <n v="368"/>
    <n v="27405"/>
    <s v="EQP-LAWPACK1"/>
    <n v="260"/>
    <x v="3"/>
    <x v="3"/>
  </r>
  <r>
    <x v="0"/>
    <x v="0"/>
    <x v="368"/>
    <x v="3"/>
    <d v="2022-03-23T15:53:07"/>
    <s v="3/23/2022 15:58:25"/>
    <n v="45"/>
    <n v="27805"/>
    <s v="EQP-LAWPACK1"/>
    <n v="260"/>
    <x v="3"/>
    <x v="3"/>
  </r>
  <r>
    <x v="0"/>
    <x v="0"/>
    <x v="368"/>
    <x v="4"/>
    <d v="2022-03-23T15:58:25"/>
    <s v="3/23/2022 16:42:28"/>
    <n v="4"/>
    <n v="27405"/>
    <s v="EQP-LAWPACK1"/>
    <n v="260"/>
    <x v="3"/>
    <x v="3"/>
  </r>
  <r>
    <x v="0"/>
    <x v="0"/>
    <x v="368"/>
    <x v="3"/>
    <d v="2022-03-23T16:42:28"/>
    <s v="3/23/2022 16:53:24"/>
    <n v="37"/>
    <n v="27805"/>
    <s v="EQP-LAWPACK1"/>
    <n v="260"/>
    <x v="3"/>
    <x v="3"/>
  </r>
  <r>
    <x v="0"/>
    <x v="0"/>
    <x v="369"/>
    <x v="4"/>
    <d v="2022-03-23T16:53:24"/>
    <s v="3/24/2022 00:00:03"/>
    <n v="1083"/>
    <n v="27405"/>
    <s v="EQP-LAWPACK1"/>
    <n v="260"/>
    <x v="3"/>
    <x v="3"/>
  </r>
  <r>
    <x v="0"/>
    <x v="0"/>
    <x v="369"/>
    <x v="32"/>
    <d v="2022-03-24T00:00:03"/>
    <s v="3/24/2022 07:17:56"/>
    <n v="1209"/>
    <n v="7940"/>
    <s v="EQP-LAWPACK1"/>
    <n v="188"/>
    <x v="11"/>
    <x v="11"/>
  </r>
  <r>
    <x v="0"/>
    <x v="0"/>
    <x v="369"/>
    <x v="6"/>
    <d v="2022-03-24T07:17:58"/>
    <s v="3/24/2022 11:29:28"/>
    <n v="867"/>
    <n v="2661"/>
    <s v="EQP-LAWPACK1"/>
    <n v="217"/>
    <x v="4"/>
    <x v="4"/>
  </r>
  <r>
    <x v="0"/>
    <x v="0"/>
    <x v="369"/>
    <x v="16"/>
    <d v="2022-03-24T11:29:29"/>
    <s v="3/24/2022 18:30:18"/>
    <n v="1330"/>
    <n v="2675"/>
    <s v="EQP-LAWPACK1"/>
    <n v="217"/>
    <x v="4"/>
    <x v="4"/>
  </r>
  <r>
    <x v="0"/>
    <x v="0"/>
    <x v="370"/>
    <x v="6"/>
    <d v="2022-03-26T07:33:08"/>
    <s v="3/26/2022 12:14:27"/>
    <n v="735"/>
    <n v="2661"/>
    <s v="EQP-LAWPACK1"/>
    <n v="217"/>
    <x v="4"/>
    <x v="4"/>
  </r>
  <r>
    <x v="0"/>
    <x v="0"/>
    <x v="371"/>
    <x v="3"/>
    <d v="2022-03-28T07:03:01"/>
    <s v="3/28/2022 12:15:25"/>
    <n v="1182"/>
    <n v="27805"/>
    <s v="EQP-LAWPACK1"/>
    <n v="260"/>
    <x v="3"/>
    <x v="3"/>
  </r>
  <r>
    <x v="0"/>
    <x v="0"/>
    <x v="371"/>
    <x v="0"/>
    <d v="2022-03-26T12:14:27"/>
    <s v="3/28/2022 07:03:01"/>
    <n v="2698"/>
    <n v="96605"/>
    <s v="EQP-LAWPACK1"/>
    <n v="347"/>
    <x v="0"/>
    <x v="0"/>
  </r>
  <r>
    <x v="0"/>
    <x v="0"/>
    <x v="372"/>
    <x v="32"/>
    <d v="2022-03-29T07:20:13"/>
    <s v="3/29/2022 10:51:42"/>
    <n v="930"/>
    <n v="7940"/>
    <s v="EQP-LAWPACK1"/>
    <n v="188"/>
    <x v="11"/>
    <x v="11"/>
  </r>
  <r>
    <x v="3"/>
    <x v="1"/>
    <x v="372"/>
    <x v="44"/>
    <d v="2022-03-21T07:30:23"/>
    <s v="3/29/2022 11:28:53"/>
    <n v="2876"/>
    <n v="15228"/>
    <s v="SW-COMAS-PACKL"/>
    <n v="100"/>
    <x v="17"/>
    <x v="17"/>
  </r>
  <r>
    <x v="0"/>
    <x v="0"/>
    <x v="372"/>
    <x v="30"/>
    <d v="2022-03-29T10:51:43"/>
    <s v="3/29/2022 13:36:56"/>
    <n v="862"/>
    <n v="7941"/>
    <s v="EQP-LAWPACK1"/>
    <n v="349"/>
    <x v="2"/>
    <x v="2"/>
  </r>
  <r>
    <x v="0"/>
    <x v="0"/>
    <x v="372"/>
    <x v="14"/>
    <d v="2022-03-29T13:36:56"/>
    <s v="3/29/2022 20:54:58"/>
    <n v="1889"/>
    <n v="24961"/>
    <s v="EQP-LAWPACK1"/>
    <n v="364"/>
    <x v="1"/>
    <x v="1"/>
  </r>
  <r>
    <x v="0"/>
    <x v="0"/>
    <x v="373"/>
    <x v="41"/>
    <d v="2022-03-29T20:54:58"/>
    <s v="3/30/2022 01:46:37"/>
    <n v="427"/>
    <n v="96905"/>
    <s v="EQP-LAWPACK1"/>
    <n v="347"/>
    <x v="0"/>
    <x v="0"/>
  </r>
  <r>
    <x v="3"/>
    <x v="1"/>
    <x v="373"/>
    <x v="43"/>
    <d v="2022-03-29T11:29:10"/>
    <s v="3/30/2022 08:17:50"/>
    <n v="245"/>
    <n v="12228"/>
    <s v="SW-COMAS-PACKL"/>
    <n v="200"/>
    <x v="16"/>
    <x v="16"/>
  </r>
  <r>
    <x v="0"/>
    <x v="0"/>
    <x v="373"/>
    <x v="0"/>
    <d v="2022-03-30T01:46:38"/>
    <s v="3/30/2022 09:32:50"/>
    <n v="1450"/>
    <n v="96605"/>
    <s v="EQP-LAWPACK1"/>
    <n v="347"/>
    <x v="0"/>
    <x v="0"/>
  </r>
  <r>
    <x v="0"/>
    <x v="0"/>
    <x v="373"/>
    <x v="22"/>
    <d v="2022-03-30T09:32:52"/>
    <s v="3/30/2022 12:48:40"/>
    <n v="591"/>
    <n v="2940"/>
    <s v="EQP-LAWPACK1"/>
    <n v="217"/>
    <x v="4"/>
    <x v="4"/>
  </r>
  <r>
    <x v="0"/>
    <x v="0"/>
    <x v="373"/>
    <x v="17"/>
    <d v="2022-03-30T12:48:41"/>
    <s v="3/30/2022 17:57:29"/>
    <n v="1062"/>
    <n v="2670"/>
    <s v="EQP-LAWPACK1"/>
    <n v="217"/>
    <x v="4"/>
    <x v="4"/>
  </r>
  <r>
    <x v="0"/>
    <x v="0"/>
    <x v="373"/>
    <x v="16"/>
    <d v="2022-03-30T17:57:29"/>
    <s v="3/30/2022 21:26:09"/>
    <n v="650"/>
    <n v="2675"/>
    <s v="EQP-LAWPACK1"/>
    <n v="217"/>
    <x v="4"/>
    <x v="4"/>
  </r>
  <r>
    <x v="0"/>
    <x v="0"/>
    <x v="374"/>
    <x v="5"/>
    <d v="2022-03-30T21:26:10"/>
    <s v="3/31/2022 01:48:22"/>
    <n v="701"/>
    <n v="2666"/>
    <s v="EQP-LAWPACK1"/>
    <n v="217"/>
    <x v="4"/>
    <x v="4"/>
  </r>
  <r>
    <x v="0"/>
    <x v="0"/>
    <x v="374"/>
    <x v="6"/>
    <d v="2022-03-31T01:48:22"/>
    <s v="3/31/2022 11:08:05"/>
    <n v="1406"/>
    <n v="2661"/>
    <s v="EQP-LAWPACK1"/>
    <n v="217"/>
    <x v="4"/>
    <x v="4"/>
  </r>
  <r>
    <x v="0"/>
    <x v="0"/>
    <x v="374"/>
    <x v="12"/>
    <d v="2022-03-31T11:08:06"/>
    <s v="3/31/2022 17:20:58"/>
    <n v="1943"/>
    <n v="24975"/>
    <s v="EQP-LAWPACK1"/>
    <n v="364"/>
    <x v="1"/>
    <x v="1"/>
  </r>
  <r>
    <x v="0"/>
    <x v="0"/>
    <x v="375"/>
    <x v="8"/>
    <d v="2022-04-01T17:00:26"/>
    <s v="4/1/2022 22:58:15"/>
    <n v="1"/>
    <n v="99999"/>
    <s v="EQP-LAWPACK1"/>
    <s v=""/>
    <x v="5"/>
    <x v="5"/>
  </r>
  <r>
    <x v="0"/>
    <x v="0"/>
    <x v="376"/>
    <x v="8"/>
    <d v="2022-04-01T23:01:05"/>
    <s v="4/4/2022 07:09:23"/>
    <n v="0"/>
    <n v="99999"/>
    <s v="EQP-LAWPACK1"/>
    <s v=""/>
    <x v="5"/>
    <x v="5"/>
  </r>
  <r>
    <x v="0"/>
    <x v="0"/>
    <x v="376"/>
    <x v="6"/>
    <d v="2022-04-04T07:09:23"/>
    <s v="4/4/2022 18:06:57"/>
    <n v="2110"/>
    <n v="2661"/>
    <s v="EQP-LAWPACK1"/>
    <n v="217"/>
    <x v="4"/>
    <x v="4"/>
  </r>
  <r>
    <x v="0"/>
    <x v="0"/>
    <x v="377"/>
    <x v="17"/>
    <d v="2022-04-04T18:06:59"/>
    <s v="4/5/2022 08:08:16"/>
    <n v="1992"/>
    <n v="2670"/>
    <s v="EQP-LAWPACK1"/>
    <n v="217"/>
    <x v="4"/>
    <x v="4"/>
  </r>
  <r>
    <x v="0"/>
    <x v="0"/>
    <x v="372"/>
    <x v="4"/>
    <d v="2022-03-28T12:15:25"/>
    <s v="3/29/2022 07:20:11"/>
    <n v="3310"/>
    <n v="27405"/>
    <s v="EQP-LAWPACK1"/>
    <n v="260"/>
    <x v="3"/>
    <x v="3"/>
  </r>
  <r>
    <x v="0"/>
    <x v="0"/>
    <x v="377"/>
    <x v="9"/>
    <d v="2022-04-05T08:08:18"/>
    <s v="4/5/2022 12:39:44"/>
    <n v="878"/>
    <n v="2991"/>
    <s v="EQP-LAWPACK1"/>
    <n v="217"/>
    <x v="4"/>
    <x v="4"/>
  </r>
  <r>
    <x v="0"/>
    <x v="0"/>
    <x v="378"/>
    <x v="32"/>
    <d v="2022-04-05T20:56:01"/>
    <s v="4/6/2022 04:36:03"/>
    <n v="1531"/>
    <n v="7940"/>
    <s v="EQP-LAWPACK1"/>
    <n v="188"/>
    <x v="11"/>
    <x v="11"/>
  </r>
  <r>
    <x v="0"/>
    <x v="0"/>
    <x v="378"/>
    <x v="1"/>
    <d v="2022-04-06T04:36:04"/>
    <s v="4/6/2022 08:31:59"/>
    <n v="1041"/>
    <n v="24970"/>
    <s v="EQP-LAWPACK1"/>
    <n v="364"/>
    <x v="1"/>
    <x v="1"/>
  </r>
  <r>
    <x v="0"/>
    <x v="0"/>
    <x v="378"/>
    <x v="6"/>
    <d v="2022-04-06T16:30:58"/>
    <s v="4/6/2022 23:55:23"/>
    <n v="1267"/>
    <n v="2661"/>
    <s v="EQP-LAWPACK1"/>
    <n v="217"/>
    <x v="4"/>
    <x v="4"/>
  </r>
  <r>
    <x v="0"/>
    <x v="0"/>
    <x v="379"/>
    <x v="6"/>
    <d v="2022-04-07T09:47:18"/>
    <s v="4/7/2022 13:28:26"/>
    <n v="610"/>
    <n v="2661"/>
    <s v="EQP-LAWPACK1"/>
    <n v="217"/>
    <x v="4"/>
    <x v="4"/>
  </r>
  <r>
    <x v="0"/>
    <x v="0"/>
    <x v="379"/>
    <x v="19"/>
    <d v="2022-04-06T23:55:25"/>
    <s v="4/7/2022 09:47:16"/>
    <n v="1787"/>
    <n v="2941"/>
    <s v="EQP-LAWPACK1"/>
    <n v="217"/>
    <x v="4"/>
    <x v="4"/>
  </r>
  <r>
    <x v="0"/>
    <x v="0"/>
    <x v="377"/>
    <x v="30"/>
    <d v="2022-04-05T15:51:23"/>
    <s v="4/5/2022 20:56:01"/>
    <n v="928"/>
    <n v="7941"/>
    <s v="EQP-LAWPACK1"/>
    <n v="349"/>
    <x v="2"/>
    <x v="2"/>
  </r>
  <r>
    <x v="3"/>
    <x v="1"/>
    <x v="380"/>
    <x v="44"/>
    <d v="2022-03-30T08:17:54"/>
    <s v="4/11/2022 09:08:44"/>
    <n v="2196"/>
    <n v="15228"/>
    <s v="SW-COMAS-PACKL"/>
    <n v="100"/>
    <x v="17"/>
    <x v="17"/>
  </r>
  <r>
    <x v="0"/>
    <x v="0"/>
    <x v="380"/>
    <x v="5"/>
    <d v="2022-04-11T07:05:01"/>
    <s v="4/11/2022 11:35:35"/>
    <n v="859"/>
    <n v="2666"/>
    <s v="EQP-LAWPACK1"/>
    <n v="217"/>
    <x v="4"/>
    <x v="4"/>
  </r>
  <r>
    <x v="0"/>
    <x v="0"/>
    <x v="377"/>
    <x v="10"/>
    <d v="2022-04-05T12:39:44"/>
    <s v="4/5/2022 15:51:23"/>
    <n v="612"/>
    <n v="2946"/>
    <s v="EQP-LAWPACK1"/>
    <n v="217"/>
    <x v="4"/>
    <x v="4"/>
  </r>
  <r>
    <x v="0"/>
    <x v="0"/>
    <x v="378"/>
    <x v="4"/>
    <d v="2022-04-06T08:32:00"/>
    <s v="4/6/2022 16:30:56"/>
    <n v="1568"/>
    <n v="27405"/>
    <s v="EQP-LAWPACK1"/>
    <n v="260"/>
    <x v="3"/>
    <x v="3"/>
  </r>
  <r>
    <x v="0"/>
    <x v="0"/>
    <x v="381"/>
    <x v="6"/>
    <d v="2022-04-11T11:35:36"/>
    <s v="4/12/2022 00:25:10"/>
    <n v="2550"/>
    <n v="2661"/>
    <s v="EQP-LAWPACK1"/>
    <n v="217"/>
    <x v="4"/>
    <x v="4"/>
  </r>
  <r>
    <x v="0"/>
    <x v="0"/>
    <x v="381"/>
    <x v="17"/>
    <d v="2022-04-12T00:25:12"/>
    <s v="4/12/2022 08:14:51"/>
    <n v="1366"/>
    <n v="2670"/>
    <s v="EQP-LAWPACK1"/>
    <n v="217"/>
    <x v="4"/>
    <x v="4"/>
  </r>
  <r>
    <x v="0"/>
    <x v="0"/>
    <x v="381"/>
    <x v="14"/>
    <d v="2022-04-12T15:41:15"/>
    <s v="4/12/2022 18:40:29"/>
    <n v="707"/>
    <n v="24961"/>
    <s v="EQP-LAWPACK1"/>
    <n v="364"/>
    <x v="1"/>
    <x v="1"/>
  </r>
  <r>
    <x v="0"/>
    <x v="0"/>
    <x v="381"/>
    <x v="5"/>
    <d v="2022-04-12T18:40:29"/>
    <s v="4/12/2022 23:31:51"/>
    <n v="770"/>
    <n v="2666"/>
    <s v="EQP-LAWPACK1"/>
    <n v="217"/>
    <x v="4"/>
    <x v="4"/>
  </r>
  <r>
    <x v="0"/>
    <x v="0"/>
    <x v="381"/>
    <x v="32"/>
    <d v="2022-04-12T08:14:53"/>
    <s v="4/12/2022 13:33:17"/>
    <n v="1294"/>
    <n v="7940"/>
    <s v="EQP-LAWPACK1"/>
    <n v="188"/>
    <x v="11"/>
    <x v="11"/>
  </r>
  <r>
    <x v="0"/>
    <x v="0"/>
    <x v="381"/>
    <x v="30"/>
    <d v="2022-04-12T13:33:18"/>
    <s v="4/12/2022 15:41:15"/>
    <n v="602"/>
    <n v="7941"/>
    <s v="EQP-LAWPACK1"/>
    <n v="349"/>
    <x v="2"/>
    <x v="2"/>
  </r>
  <r>
    <x v="3"/>
    <x v="1"/>
    <x v="382"/>
    <x v="45"/>
    <d v="2022-04-11T09:09:03"/>
    <s v="4/13/2022 07:09:49"/>
    <n v="626"/>
    <n v="12228"/>
    <s v="SW-COMAS-PACKL"/>
    <n v="69"/>
    <x v="18"/>
    <x v="18"/>
  </r>
  <r>
    <x v="0"/>
    <x v="0"/>
    <x v="382"/>
    <x v="16"/>
    <d v="2022-04-12T23:31:52"/>
    <s v="4/13/2022 09:24:34"/>
    <n v="1395"/>
    <n v="2675"/>
    <s v="EQP-LAWPACK1"/>
    <n v="217"/>
    <x v="4"/>
    <x v="4"/>
  </r>
  <r>
    <x v="0"/>
    <x v="0"/>
    <x v="382"/>
    <x v="9"/>
    <d v="2022-04-13T09:24:36"/>
    <s v="4/13/2022 10:50:37"/>
    <n v="214"/>
    <n v="2991"/>
    <s v="EQP-LAWPACK1"/>
    <n v="217"/>
    <x v="4"/>
    <x v="4"/>
  </r>
  <r>
    <x v="0"/>
    <x v="0"/>
    <x v="382"/>
    <x v="30"/>
    <d v="2022-04-13T10:50:37"/>
    <s v="4/13/2022 22:24:19"/>
    <n v="3184"/>
    <n v="7941"/>
    <s v="EQP-LAWPACK1"/>
    <n v="349"/>
    <x v="2"/>
    <x v="2"/>
  </r>
  <r>
    <x v="0"/>
    <x v="0"/>
    <x v="383"/>
    <x v="9"/>
    <d v="2022-04-13T22:24:21"/>
    <s v="4/14/2022 03:57:29"/>
    <n v="624"/>
    <n v="2991"/>
    <s v="EQP-LAWPACK1"/>
    <n v="217"/>
    <x v="4"/>
    <x v="4"/>
  </r>
  <r>
    <x v="0"/>
    <x v="0"/>
    <x v="383"/>
    <x v="6"/>
    <d v="2022-04-14T03:57:30"/>
    <s v="4/14/2022 07:05:04"/>
    <n v="232"/>
    <n v="2661"/>
    <s v="EQP-LAWPACK1"/>
    <n v="217"/>
    <x v="4"/>
    <x v="4"/>
  </r>
  <r>
    <x v="0"/>
    <x v="0"/>
    <x v="384"/>
    <x v="6"/>
    <d v="2022-04-15T20:28:39"/>
    <s v="4/18/2022 07:04:30"/>
    <n v="1339"/>
    <n v="2661"/>
    <s v="EQP-LAWPACK1"/>
    <n v="217"/>
    <x v="4"/>
    <x v="4"/>
  </r>
  <r>
    <x v="0"/>
    <x v="0"/>
    <x v="383"/>
    <x v="30"/>
    <d v="2022-04-14T09:38:15"/>
    <s v="4/14/2022 11:12:40"/>
    <n v="310"/>
    <n v="7941"/>
    <s v="EQP-LAWPACK1"/>
    <n v="349"/>
    <x v="2"/>
    <x v="2"/>
  </r>
  <r>
    <x v="0"/>
    <x v="0"/>
    <x v="384"/>
    <x v="40"/>
    <d v="2022-04-18T16:26:44"/>
    <s v="4/18/2022 21:48:08"/>
    <n v="835"/>
    <n v="24666"/>
    <s v="EQP-LAWPACK1"/>
    <n v="364"/>
    <x v="1"/>
    <x v="1"/>
  </r>
  <r>
    <x v="0"/>
    <x v="0"/>
    <x v="385"/>
    <x v="28"/>
    <d v="2022-04-18T21:48:08"/>
    <s v="4/19/2022 06:39:01"/>
    <n v="1359"/>
    <n v="24661"/>
    <s v="EQP-LAWPACK1"/>
    <n v="364"/>
    <x v="1"/>
    <x v="1"/>
  </r>
  <r>
    <x v="3"/>
    <x v="1"/>
    <x v="385"/>
    <x v="44"/>
    <d v="2022-04-13T07:09:56"/>
    <s v="4/19/2022 07:22:07"/>
    <n v="1530"/>
    <n v="12258"/>
    <s v="SW-COMAS-PACKL"/>
    <n v="100"/>
    <x v="17"/>
    <x v="17"/>
  </r>
  <r>
    <x v="0"/>
    <x v="0"/>
    <x v="385"/>
    <x v="32"/>
    <d v="2022-04-19T12:51:31"/>
    <s v="4/19/2022 19:13:25"/>
    <n v="1668"/>
    <n v="7940"/>
    <s v="EQP-LAWPACK1"/>
    <n v="188"/>
    <x v="11"/>
    <x v="11"/>
  </r>
  <r>
    <x v="0"/>
    <x v="0"/>
    <x v="385"/>
    <x v="1"/>
    <d v="2022-04-19T19:13:26"/>
    <s v="4/19/2022 23:10:34"/>
    <n v="1142"/>
    <n v="24970"/>
    <s v="EQP-LAWPACK1"/>
    <n v="364"/>
    <x v="1"/>
    <x v="1"/>
  </r>
  <r>
    <x v="3"/>
    <x v="1"/>
    <x v="386"/>
    <x v="46"/>
    <d v="2022-04-19T07:22:21"/>
    <s v="4/20/2022 07:12:21"/>
    <n v="633"/>
    <n v="12228"/>
    <s v="SW-COMAS-PACKL"/>
    <s v=""/>
    <x v="5"/>
    <x v="5"/>
  </r>
  <r>
    <x v="3"/>
    <x v="1"/>
    <x v="386"/>
    <x v="44"/>
    <d v="2022-04-20T07:12:25"/>
    <s v="4/20/2022 07:13:18"/>
    <n v="0"/>
    <n v="14558"/>
    <s v="SW-COMAS-PACKL"/>
    <n v="100"/>
    <x v="17"/>
    <x v="17"/>
  </r>
  <r>
    <x v="0"/>
    <x v="0"/>
    <x v="387"/>
    <x v="22"/>
    <d v="2022-04-21T10:21:06"/>
    <s v="4/21/2022 10:21:46"/>
    <n v="1"/>
    <n v="2940"/>
    <s v="EQP-LAWPACK1"/>
    <n v="217"/>
    <x v="4"/>
    <x v="4"/>
  </r>
  <r>
    <x v="0"/>
    <x v="0"/>
    <x v="384"/>
    <x v="4"/>
    <d v="2022-04-18T07:04:30"/>
    <s v="4/18/2022 16:26:43"/>
    <n v="1946"/>
    <n v="27405"/>
    <s v="EQP-LAWPACK1"/>
    <n v="260"/>
    <x v="3"/>
    <x v="3"/>
  </r>
  <r>
    <x v="0"/>
    <x v="0"/>
    <x v="385"/>
    <x v="6"/>
    <d v="2022-04-19T06:39:01"/>
    <s v="4/19/2022 12:51:30"/>
    <n v="1160"/>
    <n v="2661"/>
    <s v="EQP-LAWPACK1"/>
    <n v="217"/>
    <x v="4"/>
    <x v="4"/>
  </r>
  <r>
    <x v="0"/>
    <x v="0"/>
    <x v="386"/>
    <x v="19"/>
    <d v="2022-04-19T23:10:35"/>
    <s v="4/20/2022 09:56:49"/>
    <n v="1761"/>
    <n v="2941"/>
    <s v="EQP-LAWPACK1"/>
    <n v="217"/>
    <x v="4"/>
    <x v="4"/>
  </r>
  <r>
    <x v="0"/>
    <x v="0"/>
    <x v="387"/>
    <x v="17"/>
    <d v="2022-04-21T03:03:38"/>
    <s v="4/21/2022 10:21:05"/>
    <n v="1117"/>
    <n v="2670"/>
    <s v="EQP-LAWPACK1"/>
    <n v="217"/>
    <x v="4"/>
    <x v="4"/>
  </r>
  <r>
    <x v="3"/>
    <x v="1"/>
    <x v="387"/>
    <x v="45"/>
    <d v="2022-04-21T07:26:00"/>
    <s v="4/21/2022 09:19:55"/>
    <n v="120"/>
    <n v="12228"/>
    <s v="SW-COMAS-PACKL"/>
    <n v="69"/>
    <x v="18"/>
    <x v="18"/>
  </r>
  <r>
    <x v="0"/>
    <x v="0"/>
    <x v="387"/>
    <x v="17"/>
    <d v="2022-04-21T10:21:46"/>
    <s v="4/21/2022 12:03:03"/>
    <n v="47"/>
    <n v="2670"/>
    <s v="EQP-LAWPACK1"/>
    <n v="217"/>
    <x v="4"/>
    <x v="4"/>
  </r>
  <r>
    <x v="3"/>
    <x v="1"/>
    <x v="386"/>
    <x v="48"/>
    <d v="2022-04-20T07:13:19"/>
    <s v="4/20/2022 11:31:40"/>
    <n v="280"/>
    <n v="12228"/>
    <s v="SW-COMAS-PACKL"/>
    <s v=""/>
    <x v="5"/>
    <x v="5"/>
  </r>
  <r>
    <x v="3"/>
    <x v="1"/>
    <x v="388"/>
    <x v="44"/>
    <d v="2022-04-21T09:19:56"/>
    <s v="4/23/2022 07:17:51"/>
    <n v="788"/>
    <n v="12258"/>
    <s v="SW-COMAS-PACKL"/>
    <n v="100"/>
    <x v="17"/>
    <x v="17"/>
  </r>
  <r>
    <x v="0"/>
    <x v="0"/>
    <x v="389"/>
    <x v="8"/>
    <d v="2022-04-22T23:53:05"/>
    <s v="4/25/2022 07:02:46"/>
    <n v="0"/>
    <n v="99999"/>
    <s v="EQP-LAWPACK1"/>
    <s v=""/>
    <x v="5"/>
    <x v="5"/>
  </r>
  <r>
    <x v="0"/>
    <x v="0"/>
    <x v="389"/>
    <x v="6"/>
    <d v="2022-04-25T07:02:48"/>
    <s v="4/25/2022 13:16:08"/>
    <n v="1322"/>
    <n v="2661"/>
    <s v="EQP-LAWPACK1"/>
    <n v="217"/>
    <x v="4"/>
    <x v="4"/>
  </r>
  <r>
    <x v="3"/>
    <x v="1"/>
    <x v="389"/>
    <x v="43"/>
    <d v="2022-04-23T07:17:54"/>
    <s v="4/25/2022 08:06:06"/>
    <n v="390"/>
    <n v="12228"/>
    <s v="SW-COMAS-PACKL"/>
    <n v="200"/>
    <x v="16"/>
    <x v="16"/>
  </r>
  <r>
    <x v="0"/>
    <x v="0"/>
    <x v="389"/>
    <x v="17"/>
    <d v="2022-04-25T13:16:09"/>
    <s v="4/25/2022 23:29:29"/>
    <n v="1887"/>
    <n v="2670"/>
    <s v="EQP-LAWPACK1"/>
    <n v="217"/>
    <x v="4"/>
    <x v="4"/>
  </r>
  <r>
    <x v="0"/>
    <x v="0"/>
    <x v="390"/>
    <x v="7"/>
    <d v="2022-04-25T23:29:31"/>
    <s v="4/26/2022 07:05:54"/>
    <n v="0"/>
    <n v="88888"/>
    <s v="EQP-LAWPACK1"/>
    <s v=""/>
    <x v="5"/>
    <x v="5"/>
  </r>
  <r>
    <x v="0"/>
    <x v="0"/>
    <x v="390"/>
    <x v="23"/>
    <d v="2022-04-26T07:05:56"/>
    <s v="4/26/2022 07:06:09"/>
    <n v="0"/>
    <n v="2993"/>
    <s v="EQP-LAWPACK1"/>
    <n v="217"/>
    <x v="4"/>
    <x v="4"/>
  </r>
  <r>
    <x v="0"/>
    <x v="0"/>
    <x v="390"/>
    <x v="23"/>
    <d v="2022-04-26T07:06:09"/>
    <s v="4/26/2022 13:33:09"/>
    <n v="1369"/>
    <n v="2993"/>
    <s v="EQP-LAWPACK1"/>
    <n v="217"/>
    <x v="4"/>
    <x v="4"/>
  </r>
  <r>
    <x v="3"/>
    <x v="1"/>
    <x v="390"/>
    <x v="48"/>
    <d v="2022-04-26T07:31:54"/>
    <s v="4/26/2022 15:07:16"/>
    <n v="556"/>
    <n v="12258"/>
    <s v="SW-COMAS-PACKL"/>
    <s v=""/>
    <x v="5"/>
    <x v="5"/>
  </r>
  <r>
    <x v="0"/>
    <x v="0"/>
    <x v="386"/>
    <x v="19"/>
    <d v="2022-04-20T09:56:52"/>
    <s v="4/20/2022 14:47:36"/>
    <n v="1016"/>
    <n v="2941"/>
    <s v="EQP-LAWPACK1"/>
    <n v="217"/>
    <x v="4"/>
    <x v="4"/>
  </r>
  <r>
    <x v="0"/>
    <x v="0"/>
    <x v="390"/>
    <x v="32"/>
    <d v="2022-04-26T13:33:11"/>
    <s v="4/26/2022 17:00:12"/>
    <n v="904"/>
    <n v="7940"/>
    <s v="EQP-LAWPACK1"/>
    <n v="188"/>
    <x v="11"/>
    <x v="11"/>
  </r>
  <r>
    <x v="0"/>
    <x v="0"/>
    <x v="390"/>
    <x v="30"/>
    <d v="2022-04-26T17:00:13"/>
    <s v="4/26/2022 22:52:21"/>
    <n v="1845"/>
    <n v="7941"/>
    <s v="EQP-LAWPACK1"/>
    <n v="349"/>
    <x v="2"/>
    <x v="2"/>
  </r>
  <r>
    <x v="0"/>
    <x v="0"/>
    <x v="386"/>
    <x v="9"/>
    <d v="2022-04-20T20:40:20"/>
    <s v="4/20/2022 23:27:28"/>
    <n v="546"/>
    <n v="2991"/>
    <s v="EQP-LAWPACK1"/>
    <n v="217"/>
    <x v="4"/>
    <x v="4"/>
  </r>
  <r>
    <x v="3"/>
    <x v="1"/>
    <x v="390"/>
    <x v="45"/>
    <d v="2022-04-25T08:06:07"/>
    <s v="4/26/2022 07:31:49"/>
    <n v="456"/>
    <n v="15228"/>
    <s v="SW-COMAS-PACKL"/>
    <n v="69"/>
    <x v="18"/>
    <x v="18"/>
  </r>
  <r>
    <x v="3"/>
    <x v="1"/>
    <x v="391"/>
    <x v="44"/>
    <d v="2022-04-26T15:07:18"/>
    <s v="4/27/2022 09:08:20"/>
    <n v="120"/>
    <n v="14528"/>
    <s v="SW-COMAS-PACKL"/>
    <n v="100"/>
    <x v="17"/>
    <x v="17"/>
  </r>
  <r>
    <x v="0"/>
    <x v="0"/>
    <x v="391"/>
    <x v="7"/>
    <d v="2022-04-26T22:52:22"/>
    <s v="4/27/2022 07:12:28"/>
    <n v="0"/>
    <n v="88888"/>
    <s v="EQP-LAWPACK1"/>
    <s v=""/>
    <x v="5"/>
    <x v="5"/>
  </r>
  <r>
    <x v="0"/>
    <x v="0"/>
    <x v="391"/>
    <x v="9"/>
    <d v="2022-04-27T07:12:30"/>
    <s v="4/27/2022 16:18:08"/>
    <n v="1619"/>
    <n v="2991"/>
    <s v="EQP-LAWPACK1"/>
    <n v="217"/>
    <x v="4"/>
    <x v="4"/>
  </r>
  <r>
    <x v="0"/>
    <x v="0"/>
    <x v="391"/>
    <x v="19"/>
    <d v="2022-04-27T16:18:10"/>
    <s v="4/27/2022 21:28:16"/>
    <n v="996"/>
    <n v="2941"/>
    <s v="EQP-LAWPACK1"/>
    <n v="217"/>
    <x v="4"/>
    <x v="4"/>
  </r>
  <r>
    <x v="0"/>
    <x v="0"/>
    <x v="386"/>
    <x v="6"/>
    <d v="2022-04-20T14:47:38"/>
    <s v="4/20/2022 20:40:19"/>
    <n v="1133"/>
    <n v="2661"/>
    <s v="EQP-LAWPACK1"/>
    <n v="217"/>
    <x v="4"/>
    <x v="4"/>
  </r>
  <r>
    <x v="0"/>
    <x v="0"/>
    <x v="391"/>
    <x v="6"/>
    <d v="2022-04-27T21:28:17"/>
    <s v="4/27/2022 22:56:41"/>
    <n v="262"/>
    <n v="2661"/>
    <s v="EQP-LAWPACK1"/>
    <n v="217"/>
    <x v="4"/>
    <x v="4"/>
  </r>
  <r>
    <x v="0"/>
    <x v="0"/>
    <x v="387"/>
    <x v="22"/>
    <d v="2022-04-20T23:27:29"/>
    <s v="4/21/2022 03:03:37"/>
    <n v="646"/>
    <n v="2940"/>
    <s v="EQP-LAWPACK1"/>
    <n v="217"/>
    <x v="4"/>
    <x v="4"/>
  </r>
  <r>
    <x v="3"/>
    <x v="1"/>
    <x v="387"/>
    <x v="44"/>
    <d v="2022-04-20T11:31:41"/>
    <s v="4/21/2022 07:25:56"/>
    <n v="234"/>
    <n v="14528"/>
    <s v="SW-COMAS-PACKL"/>
    <n v="100"/>
    <x v="17"/>
    <x v="17"/>
  </r>
  <r>
    <x v="0"/>
    <x v="0"/>
    <x v="392"/>
    <x v="8"/>
    <d v="2022-04-27T22:56:41"/>
    <s v="4/28/2022 07:14:37"/>
    <n v="0"/>
    <n v="99999"/>
    <s v="EQP-LAWPACK1"/>
    <s v=""/>
    <x v="5"/>
    <x v="5"/>
  </r>
  <r>
    <x v="0"/>
    <x v="0"/>
    <x v="393"/>
    <x v="8"/>
    <d v="2022-04-28T23:34:30"/>
    <s v="4/29/2022 07:04:31"/>
    <n v="0"/>
    <n v="99999"/>
    <s v="EQP-LAWPACK1"/>
    <s v=""/>
    <x v="5"/>
    <x v="5"/>
  </r>
  <r>
    <x v="0"/>
    <x v="0"/>
    <x v="394"/>
    <x v="0"/>
    <d v="2022-04-30T07:01:41"/>
    <s v="4/30/2022 13:48:34"/>
    <n v="2124"/>
    <n v="96605"/>
    <s v="EQP-LAWPACK1"/>
    <n v="347"/>
    <x v="0"/>
    <x v="0"/>
  </r>
  <r>
    <x v="0"/>
    <x v="0"/>
    <x v="394"/>
    <x v="8"/>
    <d v="2022-04-29T23:20:50"/>
    <s v="4/30/2022 07:01:40"/>
    <n v="0"/>
    <n v="99999"/>
    <s v="EQP-LAWPACK1"/>
    <s v=""/>
    <x v="5"/>
    <x v="5"/>
  </r>
  <r>
    <x v="3"/>
    <x v="1"/>
    <x v="394"/>
    <x v="43"/>
    <d v="2022-04-27T09:08:25"/>
    <s v="4/30/2022 08:18:32"/>
    <n v="128"/>
    <n v="12228"/>
    <s v="SW-COMAS-PACKL"/>
    <n v="200"/>
    <x v="16"/>
    <x v="16"/>
  </r>
  <r>
    <x v="0"/>
    <x v="0"/>
    <x v="395"/>
    <x v="13"/>
    <d v="2022-05-02T07:01:52"/>
    <s v="5/2/2022 13:09:48"/>
    <n v="1828"/>
    <n v="6670"/>
    <s v="EQP-LAWPACK1"/>
    <n v="352"/>
    <x v="6"/>
    <x v="6"/>
  </r>
  <r>
    <x v="0"/>
    <x v="0"/>
    <x v="395"/>
    <x v="13"/>
    <d v="2022-05-02T13:09:49"/>
    <s v="5/2/2022 13:10:03"/>
    <n v="0"/>
    <n v="6670"/>
    <s v="EQP-LAWPACK1"/>
    <n v="352"/>
    <x v="6"/>
    <x v="6"/>
  </r>
  <r>
    <x v="0"/>
    <x v="0"/>
    <x v="395"/>
    <x v="3"/>
    <d v="2022-05-02T13:10:03"/>
    <s v="5/2/2022 17:56:42"/>
    <n v="844"/>
    <n v="27805"/>
    <s v="EQP-LAWPACK1"/>
    <n v="260"/>
    <x v="3"/>
    <x v="3"/>
  </r>
  <r>
    <x v="0"/>
    <x v="0"/>
    <x v="396"/>
    <x v="4"/>
    <d v="2022-05-02T17:56:43"/>
    <s v="5/3/2022 00:03:22"/>
    <n v="1265"/>
    <n v="27405"/>
    <s v="EQP-LAWPACK1"/>
    <n v="260"/>
    <x v="3"/>
    <x v="3"/>
  </r>
  <r>
    <x v="0"/>
    <x v="0"/>
    <x v="395"/>
    <x v="17"/>
    <d v="2022-04-30T13:48:35"/>
    <s v="5/2/2022 07:01:52"/>
    <n v="1666"/>
    <n v="99999"/>
    <s v="EQP-LAWPACK1"/>
    <n v="217"/>
    <x v="4"/>
    <x v="4"/>
  </r>
  <r>
    <x v="0"/>
    <x v="0"/>
    <x v="396"/>
    <x v="7"/>
    <d v="2022-05-03T00:03:23"/>
    <s v="5/3/2022 07:07:40"/>
    <n v="0"/>
    <n v="88888"/>
    <s v="EQP-LAWPACK1"/>
    <s v=""/>
    <x v="5"/>
    <x v="5"/>
  </r>
  <r>
    <x v="0"/>
    <x v="0"/>
    <x v="396"/>
    <x v="6"/>
    <d v="2022-05-03T07:07:42"/>
    <s v="5/3/2022 13:56:23"/>
    <n v="750"/>
    <n v="2661"/>
    <s v="EQP-LAWPACK1"/>
    <n v="217"/>
    <x v="4"/>
    <x v="4"/>
  </r>
  <r>
    <x v="0"/>
    <x v="0"/>
    <x v="396"/>
    <x v="14"/>
    <d v="2022-05-03T13:56:24"/>
    <s v="5/3/2022 18:38:41"/>
    <n v="1216"/>
    <n v="24961"/>
    <s v="EQP-LAWPACK1"/>
    <n v="364"/>
    <x v="1"/>
    <x v="1"/>
  </r>
  <r>
    <x v="0"/>
    <x v="0"/>
    <x v="396"/>
    <x v="1"/>
    <d v="2022-05-03T18:38:42"/>
    <s v="5/3/2022 22:45:58"/>
    <n v="1534"/>
    <n v="24970"/>
    <s v="EQP-LAWPACK1"/>
    <n v="364"/>
    <x v="1"/>
    <x v="1"/>
  </r>
  <r>
    <x v="0"/>
    <x v="0"/>
    <x v="397"/>
    <x v="10"/>
    <d v="2022-05-04T07:09:14"/>
    <s v="5/4/2022 10:44:18"/>
    <n v="776"/>
    <n v="2946"/>
    <s v="EQP-LAWPACK1"/>
    <n v="217"/>
    <x v="4"/>
    <x v="4"/>
  </r>
  <r>
    <x v="0"/>
    <x v="0"/>
    <x v="397"/>
    <x v="23"/>
    <d v="2022-05-04T10:44:18"/>
    <s v="5/4/2022 14:52:18"/>
    <n v="653"/>
    <n v="2993"/>
    <s v="EQP-LAWPACK1"/>
    <n v="217"/>
    <x v="4"/>
    <x v="4"/>
  </r>
  <r>
    <x v="0"/>
    <x v="0"/>
    <x v="397"/>
    <x v="19"/>
    <d v="2022-05-04T14:52:19"/>
    <s v="5/4/2022 17:40:55"/>
    <n v="503"/>
    <n v="2941"/>
    <s v="EQP-LAWPACK1"/>
    <n v="217"/>
    <x v="4"/>
    <x v="4"/>
  </r>
  <r>
    <x v="0"/>
    <x v="0"/>
    <x v="397"/>
    <x v="6"/>
    <d v="2022-05-04T17:40:56"/>
    <s v="5/4/2022 22:55:55"/>
    <n v="1145"/>
    <n v="2661"/>
    <s v="EQP-LAWPACK1"/>
    <n v="217"/>
    <x v="4"/>
    <x v="4"/>
  </r>
  <r>
    <x v="0"/>
    <x v="0"/>
    <x v="397"/>
    <x v="8"/>
    <d v="2022-05-03T22:45:59"/>
    <s v="5/4/2022 07:09:13"/>
    <n v="1"/>
    <n v="99999"/>
    <s v="EQP-LAWPACK1"/>
    <s v=""/>
    <x v="5"/>
    <x v="5"/>
  </r>
  <r>
    <x v="0"/>
    <x v="0"/>
    <x v="398"/>
    <x v="6"/>
    <d v="2022-05-05T07:03:18"/>
    <s v="5/5/2022 15:21:45"/>
    <n v="1731"/>
    <n v="2661"/>
    <s v="EQP-LAWPACK1"/>
    <n v="217"/>
    <x v="4"/>
    <x v="4"/>
  </r>
  <r>
    <x v="0"/>
    <x v="0"/>
    <x v="398"/>
    <x v="17"/>
    <d v="2022-05-05T15:21:46"/>
    <s v="5/5/2022 23:31:22"/>
    <n v="1624"/>
    <n v="2670"/>
    <s v="EQP-LAWPACK1"/>
    <n v="217"/>
    <x v="4"/>
    <x v="4"/>
  </r>
  <r>
    <x v="0"/>
    <x v="0"/>
    <x v="398"/>
    <x v="8"/>
    <d v="2022-05-04T22:55:55"/>
    <s v="5/5/2022 07:03:16"/>
    <n v="0"/>
    <n v="99999"/>
    <s v="EQP-LAWPACK1"/>
    <s v=""/>
    <x v="5"/>
    <x v="5"/>
  </r>
  <r>
    <x v="0"/>
    <x v="0"/>
    <x v="399"/>
    <x v="8"/>
    <d v="2022-05-06T22:35:49"/>
    <s v="5/9/2022 07:05:30"/>
    <n v="0"/>
    <n v="99999"/>
    <s v="EQP-LAWPACK1"/>
    <s v=""/>
    <x v="5"/>
    <x v="5"/>
  </r>
  <r>
    <x v="0"/>
    <x v="0"/>
    <x v="399"/>
    <x v="10"/>
    <d v="2022-05-09T07:05:32"/>
    <s v="5/9/2022 10:46:43"/>
    <n v="742"/>
    <n v="2946"/>
    <s v="EQP-LAWPACK1"/>
    <n v="217"/>
    <x v="4"/>
    <x v="4"/>
  </r>
  <r>
    <x v="0"/>
    <x v="0"/>
    <x v="400"/>
    <x v="8"/>
    <d v="2022-05-05T23:31:23"/>
    <s v="5/6/2022 07:06:39"/>
    <n v="0"/>
    <n v="99999"/>
    <s v="EQP-LAWPACK1"/>
    <s v=""/>
    <x v="5"/>
    <x v="5"/>
  </r>
  <r>
    <x v="0"/>
    <x v="0"/>
    <x v="399"/>
    <x v="5"/>
    <d v="2022-05-09T10:46:44"/>
    <s v="5/9/2022 13:26:59"/>
    <n v="549"/>
    <n v="2666"/>
    <s v="EQP-LAWPACK1"/>
    <n v="217"/>
    <x v="4"/>
    <x v="4"/>
  </r>
  <r>
    <x v="0"/>
    <x v="0"/>
    <x v="399"/>
    <x v="19"/>
    <d v="2022-05-09T13:27:00"/>
    <s v="5/9/2022 23:12:29"/>
    <n v="1928"/>
    <n v="2941"/>
    <s v="EQP-LAWPACK1"/>
    <n v="217"/>
    <x v="4"/>
    <x v="4"/>
  </r>
  <r>
    <x v="0"/>
    <x v="0"/>
    <x v="401"/>
    <x v="8"/>
    <d v="2022-05-09T23:12:29"/>
    <s v="5/10/2022 07:07:02"/>
    <n v="0"/>
    <n v="99999"/>
    <s v="EQP-LAWPACK1"/>
    <s v=""/>
    <x v="5"/>
    <x v="5"/>
  </r>
  <r>
    <x v="0"/>
    <x v="0"/>
    <x v="400"/>
    <x v="32"/>
    <d v="2022-05-06T07:06:40"/>
    <s v="5/6/2022 09:56:51"/>
    <n v="906"/>
    <n v="7940"/>
    <s v="EQP-LAWPACK1"/>
    <n v="188"/>
    <x v="11"/>
    <x v="11"/>
  </r>
  <r>
    <x v="0"/>
    <x v="0"/>
    <x v="401"/>
    <x v="6"/>
    <d v="2022-05-10T07:07:04"/>
    <s v="5/10/2022 16:54:45"/>
    <n v="1924"/>
    <n v="2661"/>
    <s v="EQP-LAWPACK1"/>
    <n v="217"/>
    <x v="4"/>
    <x v="4"/>
  </r>
  <r>
    <x v="0"/>
    <x v="0"/>
    <x v="401"/>
    <x v="17"/>
    <d v="2022-05-10T16:54:47"/>
    <s v="5/10/2022 23:02:21"/>
    <n v="1292"/>
    <n v="2670"/>
    <s v="EQP-LAWPACK1"/>
    <n v="217"/>
    <x v="4"/>
    <x v="4"/>
  </r>
  <r>
    <x v="0"/>
    <x v="0"/>
    <x v="400"/>
    <x v="1"/>
    <d v="2022-05-06T09:56:52"/>
    <s v="5/6/2022 11:35:11"/>
    <n v="512"/>
    <n v="24970"/>
    <s v="EQP-LAWPACK1"/>
    <n v="364"/>
    <x v="1"/>
    <x v="1"/>
  </r>
  <r>
    <x v="0"/>
    <x v="0"/>
    <x v="402"/>
    <x v="8"/>
    <d v="2022-05-10T23:02:22"/>
    <s v="5/11/2022 07:03:21"/>
    <n v="0"/>
    <n v="99999"/>
    <s v="EQP-LAWPACK1"/>
    <s v=""/>
    <x v="5"/>
    <x v="5"/>
  </r>
  <r>
    <x v="0"/>
    <x v="0"/>
    <x v="403"/>
    <x v="29"/>
    <d v="2022-05-11T11:59:17"/>
    <s v="5/12/2022 07:01:52"/>
    <n v="3879"/>
    <n v="24670"/>
    <s v="EQP-LAWPACK1"/>
    <n v="364"/>
    <x v="1"/>
    <x v="1"/>
  </r>
  <r>
    <x v="0"/>
    <x v="0"/>
    <x v="403"/>
    <x v="8"/>
    <d v="2022-05-12T07:01:56"/>
    <s v="5/12/2022 07:07:31"/>
    <n v="0"/>
    <n v="99999"/>
    <s v="EQP-LAWPACK1"/>
    <s v=""/>
    <x v="5"/>
    <x v="5"/>
  </r>
  <r>
    <x v="0"/>
    <x v="0"/>
    <x v="402"/>
    <x v="28"/>
    <d v="2022-05-11T07:03:22"/>
    <s v="5/11/2022 11:59:16"/>
    <n v="1674"/>
    <n v="24661"/>
    <s v="EQP-LAWPACK1"/>
    <n v="364"/>
    <x v="1"/>
    <x v="1"/>
  </r>
  <r>
    <x v="0"/>
    <x v="0"/>
    <x v="400"/>
    <x v="16"/>
    <d v="2022-05-06T20:45:23"/>
    <s v="5/6/2022 22:35:49"/>
    <n v="389"/>
    <n v="2675"/>
    <s v="EQP-LAWPACK1"/>
    <n v="217"/>
    <x v="4"/>
    <x v="4"/>
  </r>
  <r>
    <x v="0"/>
    <x v="0"/>
    <x v="400"/>
    <x v="9"/>
    <d v="2022-05-06T11:35:11"/>
    <s v="5/6/2022 20:45:22"/>
    <n v="1984"/>
    <n v="2991"/>
    <s v="EQP-LAWPACK1"/>
    <n v="217"/>
    <x v="4"/>
    <x v="4"/>
  </r>
  <r>
    <x v="0"/>
    <x v="0"/>
    <x v="404"/>
    <x v="8"/>
    <d v="2022-05-17T19:04:30"/>
    <s v="5/18/2022 07:02:30"/>
    <n v="0"/>
    <n v="99999"/>
    <s v="EQP-LAWPACK1"/>
    <s v=""/>
    <x v="5"/>
    <x v="5"/>
  </r>
  <r>
    <x v="0"/>
    <x v="0"/>
    <x v="404"/>
    <x v="17"/>
    <d v="2022-05-18T07:02:32"/>
    <s v="5/18/2022 15:58:54"/>
    <n v="1317"/>
    <n v="2670"/>
    <s v="EQP-LAWPACK1"/>
    <n v="217"/>
    <x v="4"/>
    <x v="4"/>
  </r>
  <r>
    <x v="0"/>
    <x v="0"/>
    <x v="405"/>
    <x v="8"/>
    <d v="2022-05-16T23:08:11"/>
    <s v="5/17/2022 07:01:58"/>
    <n v="0"/>
    <n v="99999"/>
    <s v="EQP-LAWPACK1"/>
    <s v=""/>
    <x v="5"/>
    <x v="5"/>
  </r>
  <r>
    <x v="0"/>
    <x v="0"/>
    <x v="406"/>
    <x v="6"/>
    <d v="2022-05-18T15:58:56"/>
    <s v="5/19/2022 07:01:15"/>
    <n v="1217"/>
    <n v="2661"/>
    <s v="EQP-LAWPACK1"/>
    <n v="217"/>
    <x v="4"/>
    <x v="4"/>
  </r>
  <r>
    <x v="0"/>
    <x v="0"/>
    <x v="406"/>
    <x v="8"/>
    <d v="2022-05-19T07:01:17"/>
    <s v="5/19/2022 07:16:25"/>
    <n v="0"/>
    <n v="99999"/>
    <s v="EQP-LAWPACK1"/>
    <s v=""/>
    <x v="5"/>
    <x v="5"/>
  </r>
  <r>
    <x v="0"/>
    <x v="0"/>
    <x v="407"/>
    <x v="4"/>
    <d v="2022-05-23T07:09:26"/>
    <s v="5/23/2022 07:32:48"/>
    <n v="32"/>
    <n v="27405"/>
    <s v="EQP-LAWPACK1"/>
    <n v="260"/>
    <x v="3"/>
    <x v="3"/>
  </r>
  <r>
    <x v="0"/>
    <x v="0"/>
    <x v="407"/>
    <x v="3"/>
    <d v="2022-05-23T07:32:48"/>
    <s v="5/23/2022 15:38:30"/>
    <n v="1800"/>
    <n v="27805"/>
    <s v="EQP-LAWPACK1"/>
    <n v="260"/>
    <x v="3"/>
    <x v="3"/>
  </r>
  <r>
    <x v="0"/>
    <x v="0"/>
    <x v="408"/>
    <x v="4"/>
    <d v="2022-05-23T15:38:31"/>
    <s v="5/24/2022 07:03:51"/>
    <n v="1364"/>
    <n v="27405"/>
    <s v="EQP-LAWPACK1"/>
    <n v="260"/>
    <x v="3"/>
    <x v="3"/>
  </r>
  <r>
    <x v="0"/>
    <x v="0"/>
    <x v="409"/>
    <x v="17"/>
    <d v="2022-05-24T07:03:54"/>
    <s v="5/25/2022 07:02:00"/>
    <n v="3357"/>
    <n v="99999"/>
    <s v="EQP-LAWPACK1"/>
    <n v="217"/>
    <x v="4"/>
    <x v="4"/>
  </r>
  <r>
    <x v="0"/>
    <x v="0"/>
    <x v="409"/>
    <x v="6"/>
    <d v="2022-05-25T07:02:03"/>
    <s v="5/25/2022 19:12:58"/>
    <n v="2501"/>
    <n v="2661"/>
    <s v="EQP-LAWPACK1"/>
    <n v="217"/>
    <x v="4"/>
    <x v="4"/>
  </r>
  <r>
    <x v="0"/>
    <x v="0"/>
    <x v="410"/>
    <x v="17"/>
    <d v="2022-05-25T19:12:59"/>
    <s v="5/26/2022 07:05:21"/>
    <n v="723"/>
    <n v="99999"/>
    <s v="EQP-LAWPACK1"/>
    <n v="217"/>
    <x v="4"/>
    <x v="4"/>
  </r>
  <r>
    <x v="3"/>
    <x v="1"/>
    <x v="411"/>
    <x v="43"/>
    <d v="2022-05-13T08:26:16"/>
    <s v="5/27/2022 06:16:54"/>
    <n v="14"/>
    <n v="12228"/>
    <s v="SW-COMAS-PACKL"/>
    <n v="200"/>
    <x v="16"/>
    <x v="16"/>
  </r>
  <r>
    <x v="0"/>
    <x v="0"/>
    <x v="405"/>
    <x v="16"/>
    <d v="2022-05-17T07:02:00"/>
    <s v="5/17/2022 19:04:29"/>
    <n v="264"/>
    <n v="2675"/>
    <s v="EQP-LAWPACK1"/>
    <n v="217"/>
    <x v="4"/>
    <x v="4"/>
  </r>
  <r>
    <x v="3"/>
    <x v="1"/>
    <x v="411"/>
    <x v="44"/>
    <d v="2022-05-27T06:16:56"/>
    <s v="5/27/2022 06:59:42"/>
    <n v="0"/>
    <n v="15228"/>
    <s v="SW-COMAS-PACKL"/>
    <n v="100"/>
    <x v="17"/>
    <x v="17"/>
  </r>
  <r>
    <x v="0"/>
    <x v="0"/>
    <x v="411"/>
    <x v="8"/>
    <d v="2022-05-26T22:37:45"/>
    <s v="5/27/2022 07:12:05"/>
    <n v="0"/>
    <n v="99999"/>
    <s v="EQP-LAWPACK1"/>
    <s v=""/>
    <x v="5"/>
    <x v="5"/>
  </r>
  <r>
    <x v="0"/>
    <x v="0"/>
    <x v="407"/>
    <x v="52"/>
    <d v="2022-05-20T19:19:21"/>
    <s v="5/23/2022 07:09:24"/>
    <n v="501"/>
    <n v="99999"/>
    <s v="EQP-LAWPACK1"/>
    <n v="336"/>
    <x v="20"/>
    <x v="20"/>
  </r>
  <r>
    <x v="0"/>
    <x v="0"/>
    <x v="412"/>
    <x v="6"/>
    <d v="2022-05-31T07:02:23"/>
    <s v="6/1/2022 07:03:30"/>
    <n v="3235"/>
    <n v="99999"/>
    <s v="EQP-LAWPACK1"/>
    <n v="217"/>
    <x v="4"/>
    <x v="4"/>
  </r>
  <r>
    <x v="0"/>
    <x v="0"/>
    <x v="412"/>
    <x v="5"/>
    <d v="2022-06-01T07:03:33"/>
    <s v="6/1/2022 14:13:10"/>
    <n v="1292"/>
    <n v="2666"/>
    <s v="EQP-LAWPACK1"/>
    <n v="217"/>
    <x v="4"/>
    <x v="4"/>
  </r>
  <r>
    <x v="0"/>
    <x v="0"/>
    <x v="413"/>
    <x v="17"/>
    <d v="2022-06-01T14:13:11"/>
    <s v="6/2/2022 07:04:15"/>
    <n v="1911"/>
    <n v="99999"/>
    <s v="EQP-LAWPACK1"/>
    <n v="217"/>
    <x v="4"/>
    <x v="4"/>
  </r>
  <r>
    <x v="3"/>
    <x v="1"/>
    <x v="414"/>
    <x v="43"/>
    <d v="2022-05-27T06:59:43"/>
    <s v="6/3/2022 08:11:19"/>
    <n v="0"/>
    <n v="12228"/>
    <s v="SW-COMAS-PACKL"/>
    <n v="200"/>
    <x v="16"/>
    <x v="16"/>
  </r>
  <r>
    <x v="0"/>
    <x v="0"/>
    <x v="414"/>
    <x v="53"/>
    <d v="2022-06-02T22:09:23"/>
    <s v="6/3/2022 07:03:00"/>
    <n v="245"/>
    <n v="99999"/>
    <s v="EQP-LAWPACK1"/>
    <n v="269"/>
    <x v="21"/>
    <x v="21"/>
  </r>
  <r>
    <x v="0"/>
    <x v="0"/>
    <x v="415"/>
    <x v="8"/>
    <d v="2022-06-03T22:58:34"/>
    <s v="6/6/2022 07:04:20"/>
    <n v="0"/>
    <n v="99999"/>
    <s v="EQP-LAWPACK1"/>
    <s v=""/>
    <x v="5"/>
    <x v="5"/>
  </r>
  <r>
    <x v="0"/>
    <x v="0"/>
    <x v="415"/>
    <x v="6"/>
    <d v="2022-06-06T07:04:21"/>
    <s v="6/6/2022 18:26:03"/>
    <n v="1725"/>
    <n v="2661"/>
    <s v="EQP-LAWPACK1"/>
    <n v="217"/>
    <x v="4"/>
    <x v="4"/>
  </r>
  <r>
    <x v="0"/>
    <x v="0"/>
    <x v="415"/>
    <x v="15"/>
    <d v="2022-06-06T18:26:05"/>
    <s v="6/6/2022 22:54:39"/>
    <n v="1244"/>
    <n v="6661"/>
    <s v="EQP-LAWPACK1"/>
    <n v="352"/>
    <x v="6"/>
    <x v="6"/>
  </r>
  <r>
    <x v="0"/>
    <x v="0"/>
    <x v="416"/>
    <x v="8"/>
    <d v="2022-06-06T22:54:40"/>
    <s v="6/7/2022 07:00:21"/>
    <n v="0"/>
    <n v="99999"/>
    <s v="EQP-LAWPACK1"/>
    <s v=""/>
    <x v="5"/>
    <x v="5"/>
  </r>
  <r>
    <x v="0"/>
    <x v="0"/>
    <x v="416"/>
    <x v="3"/>
    <d v="2022-06-07T07:00:22"/>
    <s v="6/7/2022 11:30:32"/>
    <n v="910"/>
    <n v="27805"/>
    <s v="EQP-LAWPACK1"/>
    <n v="260"/>
    <x v="3"/>
    <x v="3"/>
  </r>
  <r>
    <x v="0"/>
    <x v="0"/>
    <x v="416"/>
    <x v="4"/>
    <d v="2022-06-07T11:30:33"/>
    <s v="6/7/2022 23:32:21"/>
    <n v="2467"/>
    <n v="27405"/>
    <s v="EQP-LAWPACK1"/>
    <n v="260"/>
    <x v="3"/>
    <x v="3"/>
  </r>
  <r>
    <x v="0"/>
    <x v="0"/>
    <x v="417"/>
    <x v="8"/>
    <d v="2022-06-07T23:32:22"/>
    <s v="6/8/2022 07:05:51"/>
    <n v="0"/>
    <n v="99999"/>
    <s v="EQP-LAWPACK1"/>
    <s v=""/>
    <x v="5"/>
    <x v="5"/>
  </r>
  <r>
    <x v="0"/>
    <x v="0"/>
    <x v="417"/>
    <x v="4"/>
    <d v="2022-06-08T07:05:53"/>
    <s v="6/8/2022 07:11:43"/>
    <n v="1"/>
    <n v="27405"/>
    <s v="EQP-LAWPACK1"/>
    <n v="260"/>
    <x v="3"/>
    <x v="3"/>
  </r>
  <r>
    <x v="0"/>
    <x v="0"/>
    <x v="417"/>
    <x v="3"/>
    <d v="2022-06-08T07:11:43"/>
    <s v="6/8/2022 12:22:24"/>
    <n v="1063"/>
    <n v="27805"/>
    <s v="EQP-LAWPACK1"/>
    <n v="260"/>
    <x v="3"/>
    <x v="3"/>
  </r>
  <r>
    <x v="0"/>
    <x v="0"/>
    <x v="418"/>
    <x v="4"/>
    <d v="2022-06-08T12:22:25"/>
    <s v="6/9/2022 07:02:45"/>
    <n v="2444"/>
    <n v="27405"/>
    <s v="EQP-LAWPACK1"/>
    <n v="260"/>
    <x v="3"/>
    <x v="3"/>
  </r>
  <r>
    <x v="0"/>
    <x v="0"/>
    <x v="419"/>
    <x v="53"/>
    <d v="2022-06-09T19:58:04"/>
    <s v="6/10/2022 07:13:04"/>
    <n v="828"/>
    <n v="99999"/>
    <s v="EQP-LAWPACK1"/>
    <n v="269"/>
    <x v="21"/>
    <x v="21"/>
  </r>
  <r>
    <x v="0"/>
    <x v="0"/>
    <x v="420"/>
    <x v="54"/>
    <d v="2022-06-10T15:46:25"/>
    <s v="6/13/2022 07:11:10"/>
    <n v="1552"/>
    <n v="99999"/>
    <s v="EQP-LAWPACK1"/>
    <n v="269"/>
    <x v="21"/>
    <x v="21"/>
  </r>
  <r>
    <x v="0"/>
    <x v="0"/>
    <x v="420"/>
    <x v="6"/>
    <d v="2022-06-13T07:11:12"/>
    <s v="6/13/2022 22:56:43"/>
    <n v="2892"/>
    <n v="2661"/>
    <s v="EQP-LAWPACK1"/>
    <n v="217"/>
    <x v="4"/>
    <x v="4"/>
  </r>
  <r>
    <x v="0"/>
    <x v="0"/>
    <x v="421"/>
    <x v="3"/>
    <d v="2022-06-14T07:00:56"/>
    <s v="6/14/2022 12:11:51"/>
    <n v="1063"/>
    <n v="27805"/>
    <s v="EQP-LAWPACK1"/>
    <n v="260"/>
    <x v="3"/>
    <x v="3"/>
  </r>
  <r>
    <x v="0"/>
    <x v="0"/>
    <x v="421"/>
    <x v="8"/>
    <d v="2022-06-13T22:56:45"/>
    <s v="6/14/2022 07:00:55"/>
    <n v="0"/>
    <n v="99999"/>
    <s v="EQP-LAWPACK1"/>
    <s v=""/>
    <x v="5"/>
    <x v="5"/>
  </r>
  <r>
    <x v="0"/>
    <x v="0"/>
    <x v="421"/>
    <x v="4"/>
    <d v="2022-06-14T12:11:51"/>
    <s v="6/14/2022 23:07:22"/>
    <n v="2860"/>
    <n v="27405"/>
    <s v="EQP-LAWPACK1"/>
    <n v="260"/>
    <x v="3"/>
    <x v="3"/>
  </r>
  <r>
    <x v="0"/>
    <x v="0"/>
    <x v="422"/>
    <x v="8"/>
    <d v="2022-06-14T23:07:23"/>
    <s v="6/15/2022 06:58:00"/>
    <n v="0"/>
    <n v="99999"/>
    <s v="EQP-LAWPACK1"/>
    <s v=""/>
    <x v="5"/>
    <x v="5"/>
  </r>
  <r>
    <x v="3"/>
    <x v="1"/>
    <x v="422"/>
    <x v="45"/>
    <d v="2022-06-14T06:56:06"/>
    <s v="6/15/2022 07:23:58"/>
    <n v="556"/>
    <n v="12228"/>
    <s v="SW-COMAS-PACKL"/>
    <n v="69"/>
    <x v="18"/>
    <x v="18"/>
  </r>
  <r>
    <x v="0"/>
    <x v="0"/>
    <x v="422"/>
    <x v="1"/>
    <d v="2022-06-15T06:58:01"/>
    <s v="6/15/2022 16:12:18"/>
    <n v="2959"/>
    <n v="24970"/>
    <s v="EQP-LAWPACK1"/>
    <n v="364"/>
    <x v="1"/>
    <x v="1"/>
  </r>
  <r>
    <x v="0"/>
    <x v="0"/>
    <x v="422"/>
    <x v="14"/>
    <d v="2022-06-15T16:12:19"/>
    <s v="6/15/2022 22:54:10"/>
    <n v="2325"/>
    <n v="24961"/>
    <s v="EQP-LAWPACK1"/>
    <n v="364"/>
    <x v="1"/>
    <x v="1"/>
  </r>
  <r>
    <x v="3"/>
    <x v="1"/>
    <x v="421"/>
    <x v="44"/>
    <d v="2022-06-03T08:11:36"/>
    <s v="6/14/2022 06:55:45"/>
    <n v="791"/>
    <n v="15228"/>
    <s v="SW-COMAS-PACKL"/>
    <n v="100"/>
    <x v="17"/>
    <x v="17"/>
  </r>
  <r>
    <x v="0"/>
    <x v="0"/>
    <x v="423"/>
    <x v="8"/>
    <d v="2022-06-15T22:54:10"/>
    <s v="6/16/2022 07:12:22"/>
    <n v="0"/>
    <n v="99999"/>
    <s v="EQP-LAWPACK1"/>
    <s v=""/>
    <x v="5"/>
    <x v="5"/>
  </r>
  <r>
    <x v="3"/>
    <x v="1"/>
    <x v="424"/>
    <x v="44"/>
    <d v="2022-06-15T07:24:00"/>
    <s v="6/17/2022 07:35:24"/>
    <n v="1797"/>
    <n v="12258"/>
    <s v="SW-COMAS-PACKL"/>
    <n v="100"/>
    <x v="17"/>
    <x v="17"/>
  </r>
  <r>
    <x v="0"/>
    <x v="0"/>
    <x v="425"/>
    <x v="4"/>
    <d v="2022-06-21T07:14:47"/>
    <s v="6/21/2022 23:03:42"/>
    <n v="3641"/>
    <n v="27405"/>
    <s v="EQP-LAWPACK1"/>
    <n v="260"/>
    <x v="3"/>
    <x v="3"/>
  </r>
  <r>
    <x v="0"/>
    <x v="0"/>
    <x v="426"/>
    <x v="8"/>
    <d v="2022-06-21T23:03:44"/>
    <s v="6/22/2022 07:10:22"/>
    <n v="0"/>
    <n v="99999"/>
    <s v="EQP-LAWPACK1"/>
    <s v=""/>
    <x v="5"/>
    <x v="5"/>
  </r>
  <r>
    <x v="3"/>
    <x v="1"/>
    <x v="426"/>
    <x v="44"/>
    <d v="2022-06-20T21:21:22"/>
    <s v="6/22/2022 07:33:53"/>
    <n v="867"/>
    <n v="15228"/>
    <s v="SW-COMAS-PACKL"/>
    <n v="100"/>
    <x v="17"/>
    <x v="17"/>
  </r>
  <r>
    <x v="0"/>
    <x v="0"/>
    <x v="426"/>
    <x v="6"/>
    <d v="2022-06-22T07:10:22"/>
    <s v="6/22/2022 15:30:59"/>
    <n v="4"/>
    <n v="2661"/>
    <s v="EQP-LAWPACK1"/>
    <n v="217"/>
    <x v="4"/>
    <x v="4"/>
  </r>
  <r>
    <x v="3"/>
    <x v="1"/>
    <x v="427"/>
    <x v="45"/>
    <d v="2022-06-22T07:33:57"/>
    <s v="6/23/2022 07:12:07"/>
    <n v="786"/>
    <n v="12228"/>
    <s v="SW-COMAS-PACKL"/>
    <n v="69"/>
    <x v="18"/>
    <x v="18"/>
  </r>
  <r>
    <x v="0"/>
    <x v="0"/>
    <x v="427"/>
    <x v="17"/>
    <d v="2022-06-22T15:31:01"/>
    <s v="6/23/2022 07:17:17"/>
    <n v="942"/>
    <n v="2670"/>
    <s v="EQP-LAWPACK1"/>
    <n v="217"/>
    <x v="4"/>
    <x v="4"/>
  </r>
  <r>
    <x v="3"/>
    <x v="1"/>
    <x v="428"/>
    <x v="43"/>
    <d v="2022-06-17T07:35:29"/>
    <s v="6/20/2022 21:21:16"/>
    <n v="1059"/>
    <n v="12228"/>
    <s v="SW-COMAS-PACKL"/>
    <n v="200"/>
    <x v="16"/>
    <x v="16"/>
  </r>
  <r>
    <x v="0"/>
    <x v="0"/>
    <x v="429"/>
    <x v="17"/>
    <d v="2022-06-24T07:02:33"/>
    <s v="6/24/2022 07:03:22"/>
    <n v="942"/>
    <n v="99999"/>
    <s v="EQP-LAWPACK1"/>
    <n v="217"/>
    <x v="4"/>
    <x v="4"/>
  </r>
  <r>
    <x v="0"/>
    <x v="0"/>
    <x v="428"/>
    <x v="8"/>
    <d v="2022-06-17T23:54:52"/>
    <s v="6/20/2022 07:18:48"/>
    <n v="1"/>
    <n v="99999"/>
    <s v="EQP-LAWPACK1"/>
    <s v=""/>
    <x v="5"/>
    <x v="5"/>
  </r>
  <r>
    <x v="3"/>
    <x v="1"/>
    <x v="430"/>
    <x v="43"/>
    <d v="2022-06-23T07:12:11"/>
    <s v="6/28/2022 07:43:47"/>
    <n v="2497"/>
    <n v="12258"/>
    <s v="SW-COMAS-PACKL"/>
    <n v="200"/>
    <x v="16"/>
    <x v="16"/>
  </r>
  <r>
    <x v="0"/>
    <x v="0"/>
    <x v="431"/>
    <x v="1"/>
    <d v="2022-06-28T17:38:06"/>
    <s v="6/29/2022 07:13:02"/>
    <n v="1569"/>
    <n v="24970"/>
    <s v="EQP-LAWPACK1"/>
    <n v="364"/>
    <x v="1"/>
    <x v="1"/>
  </r>
  <r>
    <x v="0"/>
    <x v="0"/>
    <x v="432"/>
    <x v="55"/>
    <d v="2022-06-29T07:13:03"/>
    <s v="6/30/2022 07:06:34"/>
    <n v="3328"/>
    <n v="27905"/>
    <s v="EQP-LAWPACK1"/>
    <n v="260"/>
    <x v="3"/>
    <x v="3"/>
  </r>
  <r>
    <x v="0"/>
    <x v="0"/>
    <x v="430"/>
    <x v="28"/>
    <d v="2022-06-27T07:04:41"/>
    <s v="6/28/2022 08:41:56"/>
    <n v="370"/>
    <n v="24661"/>
    <s v="EQP-LAWPACK1"/>
    <n v="364"/>
    <x v="1"/>
    <x v="1"/>
  </r>
  <r>
    <x v="0"/>
    <x v="0"/>
    <x v="430"/>
    <x v="14"/>
    <d v="2022-06-28T08:42:00"/>
    <s v="6/28/2022 17:38:05"/>
    <n v="2554"/>
    <n v="24961"/>
    <s v="EQP-LAWPACK1"/>
    <n v="364"/>
    <x v="1"/>
    <x v="1"/>
  </r>
  <r>
    <x v="0"/>
    <x v="0"/>
    <x v="425"/>
    <x v="6"/>
    <d v="2022-06-20T13:01:37"/>
    <s v="6/21/2022 07:14:45"/>
    <n v="2104"/>
    <n v="99999"/>
    <s v="EQP-LAWPACK1"/>
    <n v="217"/>
    <x v="4"/>
    <x v="4"/>
  </r>
  <r>
    <x v="0"/>
    <x v="0"/>
    <x v="428"/>
    <x v="19"/>
    <d v="2022-06-20T07:18:49"/>
    <s v="6/20/2022 13:01:36"/>
    <n v="1053"/>
    <n v="2941"/>
    <s v="EQP-LAWPACK1"/>
    <n v="217"/>
    <x v="4"/>
    <x v="4"/>
  </r>
  <r>
    <x v="0"/>
    <x v="0"/>
    <x v="433"/>
    <x v="55"/>
    <d v="2022-07-07T07:09:17"/>
    <s v="7/8/2022 07:07:56"/>
    <n v="2887"/>
    <n v="99999"/>
    <s v="EQP-LAWPACK1"/>
    <n v="260"/>
    <x v="3"/>
    <x v="3"/>
  </r>
  <r>
    <x v="0"/>
    <x v="0"/>
    <x v="433"/>
    <x v="55"/>
    <d v="2022-07-08T07:07:58"/>
    <s v="7/8/2022 16:10:09"/>
    <n v="1259"/>
    <n v="27905"/>
    <s v="EQP-LAWPACK1"/>
    <n v="260"/>
    <x v="3"/>
    <x v="3"/>
  </r>
  <r>
    <x v="0"/>
    <x v="0"/>
    <x v="433"/>
    <x v="4"/>
    <d v="2022-07-08T16:10:11"/>
    <s v="7/8/2022 17:13:18"/>
    <n v="269"/>
    <n v="27405"/>
    <s v="EQP-LAWPACK1"/>
    <n v="260"/>
    <x v="3"/>
    <x v="3"/>
  </r>
  <r>
    <x v="0"/>
    <x v="0"/>
    <x v="433"/>
    <x v="3"/>
    <d v="2022-07-08T17:13:18"/>
    <s v="7/8/2022 17:18:59"/>
    <n v="25"/>
    <n v="27805"/>
    <s v="EQP-LAWPACK1"/>
    <n v="260"/>
    <x v="3"/>
    <x v="3"/>
  </r>
  <r>
    <x v="0"/>
    <x v="0"/>
    <x v="434"/>
    <x v="4"/>
    <d v="2022-07-08T17:18:59"/>
    <s v="7/11/2022 07:07:14"/>
    <n v="1203"/>
    <n v="99999"/>
    <s v="EQP-LAWPACK1"/>
    <n v="260"/>
    <x v="3"/>
    <x v="3"/>
  </r>
  <r>
    <x v="3"/>
    <x v="1"/>
    <x v="434"/>
    <x v="44"/>
    <d v="2022-06-28T07:43:58"/>
    <s v="7/11/2022 06:48:11"/>
    <n v="2124"/>
    <n v="12228"/>
    <s v="SW-COMAS-PACKL"/>
    <n v="100"/>
    <x v="17"/>
    <x v="17"/>
  </r>
  <r>
    <x v="0"/>
    <x v="0"/>
    <x v="435"/>
    <x v="8"/>
    <d v="2022-07-14T23:57:15"/>
    <s v="7/15/2022 07:06:02"/>
    <n v="0"/>
    <n v="99999"/>
    <s v="EQP-LAWPACK1"/>
    <s v=""/>
    <x v="5"/>
    <x v="5"/>
  </r>
  <r>
    <x v="3"/>
    <x v="1"/>
    <x v="435"/>
    <x v="44"/>
    <d v="2022-07-13T07:16:08"/>
    <s v="7/15/2022 07:20:03"/>
    <n v="1137"/>
    <n v="15228"/>
    <s v="SW-COMAS-PACKL"/>
    <n v="100"/>
    <x v="17"/>
    <x v="17"/>
  </r>
  <r>
    <x v="0"/>
    <x v="0"/>
    <x v="436"/>
    <x v="8"/>
    <d v="2022-07-14T00:35:03"/>
    <s v="7/14/2022 07:08:02"/>
    <n v="0"/>
    <n v="99999"/>
    <s v="EQP-LAWPACK1"/>
    <s v=""/>
    <x v="5"/>
    <x v="5"/>
  </r>
  <r>
    <x v="0"/>
    <x v="0"/>
    <x v="437"/>
    <x v="54"/>
    <d v="2022-07-15T19:27:52"/>
    <s v="7/18/2022 07:02:29"/>
    <n v="809"/>
    <n v="99999"/>
    <s v="EQP-LAWPACK1"/>
    <n v="269"/>
    <x v="21"/>
    <x v="21"/>
  </r>
  <r>
    <x v="3"/>
    <x v="1"/>
    <x v="437"/>
    <x v="45"/>
    <d v="2022-07-15T07:20:09"/>
    <s v="7/18/2022 07:08:31"/>
    <n v="669"/>
    <n v="12228"/>
    <s v="SW-COMAS-PACKL"/>
    <n v="69"/>
    <x v="18"/>
    <x v="18"/>
  </r>
  <r>
    <x v="0"/>
    <x v="0"/>
    <x v="438"/>
    <x v="55"/>
    <d v="2022-07-11T07:07:16"/>
    <s v="7/12/2022 07:10:05"/>
    <n v="3171"/>
    <n v="27905"/>
    <s v="EQP-LAWPACK1"/>
    <n v="260"/>
    <x v="3"/>
    <x v="3"/>
  </r>
  <r>
    <x v="0"/>
    <x v="0"/>
    <x v="439"/>
    <x v="55"/>
    <d v="2022-07-18T07:02:30"/>
    <s v="7/19/2022 07:03:26"/>
    <n v="263"/>
    <n v="99999"/>
    <s v="EQP-LAWPACK1"/>
    <n v="260"/>
    <x v="3"/>
    <x v="3"/>
  </r>
  <r>
    <x v="0"/>
    <x v="0"/>
    <x v="440"/>
    <x v="52"/>
    <d v="2022-07-21T17:58:35"/>
    <s v="7/22/2022 07:03:50"/>
    <n v="1557"/>
    <n v="99999"/>
    <s v="EQP-LAWPACK1"/>
    <n v="336"/>
    <x v="20"/>
    <x v="20"/>
  </r>
  <r>
    <x v="0"/>
    <x v="0"/>
    <x v="441"/>
    <x v="55"/>
    <d v="2022-07-19T07:03:27"/>
    <s v="7/20/2022 06:41:20"/>
    <n v="2967"/>
    <n v="99999"/>
    <s v="EQP-LAWPACK1"/>
    <n v="260"/>
    <x v="3"/>
    <x v="3"/>
  </r>
  <r>
    <x v="0"/>
    <x v="0"/>
    <x v="442"/>
    <x v="54"/>
    <d v="2022-07-22T21:13:30"/>
    <s v="7/25/2022 07:03:44"/>
    <n v="457"/>
    <n v="99999"/>
    <s v="EQP-LAWPACK1"/>
    <n v="269"/>
    <x v="21"/>
    <x v="21"/>
  </r>
  <r>
    <x v="3"/>
    <x v="1"/>
    <x v="442"/>
    <x v="44"/>
    <d v="2022-07-21T07:03:39"/>
    <s v="7/25/2022 12:04:53"/>
    <n v="748"/>
    <n v="12258"/>
    <s v="SW-COMAS-PACKL"/>
    <n v="100"/>
    <x v="17"/>
    <x v="17"/>
  </r>
  <r>
    <x v="0"/>
    <x v="0"/>
    <x v="443"/>
    <x v="55"/>
    <d v="2022-07-13T07:08:06"/>
    <s v="7/13/2022 10:35:22"/>
    <n v="626"/>
    <n v="27905"/>
    <s v="EQP-LAWPACK1"/>
    <n v="260"/>
    <x v="3"/>
    <x v="3"/>
  </r>
  <r>
    <x v="3"/>
    <x v="1"/>
    <x v="443"/>
    <x v="43"/>
    <d v="2022-07-11T06:48:41"/>
    <s v="7/13/2022 07:16:05"/>
    <n v="1936"/>
    <n v="12228"/>
    <s v="SW-COMAS-PACKL"/>
    <n v="200"/>
    <x v="16"/>
    <x v="16"/>
  </r>
  <r>
    <x v="0"/>
    <x v="0"/>
    <x v="443"/>
    <x v="3"/>
    <d v="2022-07-13T13:52:45"/>
    <s v="7/13/2022 14:03:28"/>
    <n v="71"/>
    <n v="27805"/>
    <s v="EQP-LAWPACK1"/>
    <n v="260"/>
    <x v="3"/>
    <x v="3"/>
  </r>
  <r>
    <x v="0"/>
    <x v="0"/>
    <x v="443"/>
    <x v="55"/>
    <d v="2022-07-13T10:35:23"/>
    <s v="7/13/2022 13:52:45"/>
    <n v="308"/>
    <n v="27905"/>
    <s v="EQP-LAWPACK1"/>
    <n v="260"/>
    <x v="3"/>
    <x v="3"/>
  </r>
  <r>
    <x v="0"/>
    <x v="0"/>
    <x v="443"/>
    <x v="55"/>
    <d v="2022-07-12T07:10:06"/>
    <s v="7/13/2022 07:08:04"/>
    <n v="3208"/>
    <n v="27905"/>
    <s v="EQP-LAWPACK1"/>
    <n v="260"/>
    <x v="3"/>
    <x v="3"/>
  </r>
  <r>
    <x v="0"/>
    <x v="0"/>
    <x v="444"/>
    <x v="8"/>
    <d v="2022-07-25T23:07:41"/>
    <s v="7/26/2022 06:41:14"/>
    <n v="0"/>
    <n v="99999"/>
    <s v="EQP-LAWPACK1"/>
    <s v=""/>
    <x v="5"/>
    <x v="5"/>
  </r>
  <r>
    <x v="0"/>
    <x v="0"/>
    <x v="443"/>
    <x v="55"/>
    <d v="2022-07-13T14:03:28"/>
    <s v="7/13/2022 17:46:59"/>
    <n v="53"/>
    <n v="27905"/>
    <s v="EQP-LAWPACK1"/>
    <n v="260"/>
    <x v="3"/>
    <x v="3"/>
  </r>
  <r>
    <x v="0"/>
    <x v="0"/>
    <x v="445"/>
    <x v="8"/>
    <d v="2022-07-27T06:45:55"/>
    <s v="7/27/2022 06:46:21"/>
    <n v="0"/>
    <n v="99999"/>
    <s v="EQP-LAWPACK1"/>
    <s v=""/>
    <x v="5"/>
    <x v="5"/>
  </r>
  <r>
    <x v="3"/>
    <x v="1"/>
    <x v="445"/>
    <x v="43"/>
    <d v="2022-07-25T12:04:58"/>
    <s v="7/27/2022 07:08:43"/>
    <n v="1718"/>
    <n v="12228"/>
    <s v="SW-COMAS-PACKL"/>
    <n v="200"/>
    <x v="16"/>
    <x v="16"/>
  </r>
  <r>
    <x v="0"/>
    <x v="0"/>
    <x v="441"/>
    <x v="55"/>
    <d v="2022-07-20T06:41:21"/>
    <s v="7/20/2022 11:38:44"/>
    <n v="749"/>
    <n v="27905"/>
    <s v="EQP-LAWPACK1"/>
    <n v="260"/>
    <x v="3"/>
    <x v="3"/>
  </r>
  <r>
    <x v="0"/>
    <x v="0"/>
    <x v="441"/>
    <x v="3"/>
    <d v="2022-07-20T11:38:44"/>
    <s v="7/20/2022 12:18:21"/>
    <n v="11"/>
    <n v="27805"/>
    <s v="EQP-LAWPACK1"/>
    <n v="260"/>
    <x v="3"/>
    <x v="3"/>
  </r>
  <r>
    <x v="0"/>
    <x v="0"/>
    <x v="446"/>
    <x v="8"/>
    <d v="2022-07-28T07:03:34"/>
    <s v="7/28/2022 07:04:57"/>
    <n v="0"/>
    <n v="99999"/>
    <s v="EQP-LAWPACK1"/>
    <s v=""/>
    <x v="5"/>
    <x v="5"/>
  </r>
  <r>
    <x v="0"/>
    <x v="0"/>
    <x v="446"/>
    <x v="55"/>
    <d v="2022-07-28T07:04:57"/>
    <s v="7/28/2022 14:03:27"/>
    <n v="1044"/>
    <n v="27905"/>
    <s v="EQP-LAWPACK1"/>
    <n v="260"/>
    <x v="3"/>
    <x v="3"/>
  </r>
  <r>
    <x v="0"/>
    <x v="0"/>
    <x v="446"/>
    <x v="4"/>
    <d v="2022-07-28T14:03:28"/>
    <s v="7/28/2022 23:22:31"/>
    <n v="2033"/>
    <n v="27405"/>
    <s v="EQP-LAWPACK1"/>
    <n v="260"/>
    <x v="3"/>
    <x v="3"/>
  </r>
  <r>
    <x v="0"/>
    <x v="0"/>
    <x v="447"/>
    <x v="8"/>
    <d v="2022-07-28T23:22:32"/>
    <s v="8/1/2022 06:38:15"/>
    <n v="0"/>
    <n v="99999"/>
    <s v="EQP-LAWPACK1"/>
    <s v=""/>
    <x v="5"/>
    <x v="5"/>
  </r>
  <r>
    <x v="3"/>
    <x v="1"/>
    <x v="447"/>
    <x v="44"/>
    <d v="2022-07-27T07:08:50"/>
    <s v="8/1/2022 07:07:20"/>
    <n v="634"/>
    <n v="15228"/>
    <s v="SW-COMAS-PACKL"/>
    <n v="100"/>
    <x v="17"/>
    <x v="17"/>
  </r>
  <r>
    <x v="0"/>
    <x v="0"/>
    <x v="447"/>
    <x v="55"/>
    <d v="2022-08-01T06:38:16"/>
    <s v="8/1/2022 22:58:28"/>
    <n v="3229"/>
    <n v="27905"/>
    <s v="EQP-LAWPACK1"/>
    <n v="260"/>
    <x v="3"/>
    <x v="3"/>
  </r>
  <r>
    <x v="0"/>
    <x v="0"/>
    <x v="447"/>
    <x v="3"/>
    <d v="2022-08-01T22:58:29"/>
    <s v="8/1/2022 23:06:27"/>
    <n v="39"/>
    <n v="27805"/>
    <s v="EQP-LAWPACK1"/>
    <n v="260"/>
    <x v="3"/>
    <x v="3"/>
  </r>
  <r>
    <x v="3"/>
    <x v="1"/>
    <x v="441"/>
    <x v="43"/>
    <d v="2022-07-18T07:08:34"/>
    <s v="7/20/2022 07:04:51"/>
    <n v="2038"/>
    <n v="12258"/>
    <s v="SW-COMAS-PACKL"/>
    <n v="200"/>
    <x v="16"/>
    <x v="16"/>
  </r>
  <r>
    <x v="3"/>
    <x v="1"/>
    <x v="448"/>
    <x v="45"/>
    <d v="2022-07-20T07:04:54"/>
    <s v="7/21/2022 07:03:36"/>
    <n v="410"/>
    <n v="15228"/>
    <s v="SW-COMAS-PACKL"/>
    <n v="69"/>
    <x v="18"/>
    <x v="18"/>
  </r>
  <r>
    <x v="0"/>
    <x v="0"/>
    <x v="449"/>
    <x v="8"/>
    <d v="2022-08-01T23:06:28"/>
    <s v="8/2/2022 06:45:41"/>
    <n v="0"/>
    <n v="99999"/>
    <s v="EQP-LAWPACK1"/>
    <s v=""/>
    <x v="5"/>
    <x v="5"/>
  </r>
  <r>
    <x v="3"/>
    <x v="1"/>
    <x v="449"/>
    <x v="45"/>
    <d v="2022-08-01T07:07:26"/>
    <s v="8/2/2022 11:58:38"/>
    <n v="845"/>
    <n v="12228"/>
    <s v="SW-COMAS-PACKL"/>
    <n v="69"/>
    <x v="18"/>
    <x v="18"/>
  </r>
  <r>
    <x v="0"/>
    <x v="0"/>
    <x v="449"/>
    <x v="55"/>
    <d v="2022-08-02T06:45:42"/>
    <s v="8/2/2022 22:05:36"/>
    <n v="2985"/>
    <n v="27905"/>
    <s v="EQP-LAWPACK1"/>
    <n v="260"/>
    <x v="3"/>
    <x v="3"/>
  </r>
  <r>
    <x v="0"/>
    <x v="0"/>
    <x v="449"/>
    <x v="3"/>
    <d v="2022-08-02T22:05:37"/>
    <s v="8/2/2022 23:08:22"/>
    <n v="213"/>
    <n v="27805"/>
    <s v="EQP-LAWPACK1"/>
    <n v="260"/>
    <x v="3"/>
    <x v="3"/>
  </r>
  <r>
    <x v="0"/>
    <x v="0"/>
    <x v="450"/>
    <x v="8"/>
    <d v="2022-08-02T23:08:23"/>
    <s v="8/3/2022 07:00:57"/>
    <n v="0"/>
    <n v="99999"/>
    <s v="EQP-LAWPACK1"/>
    <s v=""/>
    <x v="5"/>
    <x v="5"/>
  </r>
  <r>
    <x v="3"/>
    <x v="1"/>
    <x v="450"/>
    <x v="44"/>
    <d v="2022-08-02T11:58:40"/>
    <s v="8/3/2022 13:28:22"/>
    <n v="666"/>
    <n v="12258"/>
    <s v="SW-COMAS-PACKL"/>
    <n v="100"/>
    <x v="17"/>
    <x v="17"/>
  </r>
  <r>
    <x v="0"/>
    <x v="0"/>
    <x v="451"/>
    <x v="52"/>
    <d v="2022-08-03T22:09:45"/>
    <s v="8/4/2022 06:54:03"/>
    <n v="247"/>
    <n v="88888"/>
    <s v="EQP-LAWPACK1"/>
    <n v="336"/>
    <x v="20"/>
    <x v="20"/>
  </r>
  <r>
    <x v="3"/>
    <x v="1"/>
    <x v="452"/>
    <x v="43"/>
    <d v="2022-08-03T13:28:27"/>
    <s v="8/8/2022 07:00:49"/>
    <n v="1614"/>
    <n v="12228"/>
    <s v="SW-COMAS-PACKL"/>
    <n v="200"/>
    <x v="16"/>
    <x v="16"/>
  </r>
  <r>
    <x v="0"/>
    <x v="0"/>
    <x v="452"/>
    <x v="8"/>
    <d v="2022-08-04T22:27:44"/>
    <s v="8/8/2022 07:08:19"/>
    <n v="831"/>
    <n v="99999"/>
    <s v="EQP-LAWPACK1"/>
    <s v=""/>
    <x v="5"/>
    <x v="5"/>
  </r>
  <r>
    <x v="0"/>
    <x v="0"/>
    <x v="453"/>
    <x v="8"/>
    <d v="2022-08-08T23:01:56"/>
    <s v="8/9/2022 07:07:31"/>
    <n v="0"/>
    <n v="99999"/>
    <s v="EQP-LAWPACK1"/>
    <s v=""/>
    <x v="5"/>
    <x v="5"/>
  </r>
  <r>
    <x v="0"/>
    <x v="0"/>
    <x v="454"/>
    <x v="8"/>
    <d v="2022-08-09T22:40:29"/>
    <s v="8/10/2022 07:05:35"/>
    <n v="0"/>
    <n v="99999"/>
    <s v="EQP-LAWPACK1"/>
    <s v=""/>
    <x v="5"/>
    <x v="5"/>
  </r>
  <r>
    <x v="0"/>
    <x v="0"/>
    <x v="454"/>
    <x v="3"/>
    <d v="2022-08-10T07:05:36"/>
    <s v="8/10/2022 10:04:47"/>
    <n v="637"/>
    <n v="27805"/>
    <s v="EQP-LAWPACK1"/>
    <n v="260"/>
    <x v="3"/>
    <x v="3"/>
  </r>
  <r>
    <x v="0"/>
    <x v="0"/>
    <x v="454"/>
    <x v="55"/>
    <d v="2022-08-10T10:04:48"/>
    <s v="8/10/2022 18:18:53"/>
    <n v="1009"/>
    <n v="27905"/>
    <s v="EQP-LAWPACK1"/>
    <n v="260"/>
    <x v="3"/>
    <x v="3"/>
  </r>
  <r>
    <x v="0"/>
    <x v="0"/>
    <x v="454"/>
    <x v="4"/>
    <d v="2022-08-10T18:18:54"/>
    <s v="8/10/2022 23:29:09"/>
    <n v="1125"/>
    <n v="27405"/>
    <s v="EQP-LAWPACK1"/>
    <n v="260"/>
    <x v="3"/>
    <x v="3"/>
  </r>
  <r>
    <x v="3"/>
    <x v="1"/>
    <x v="455"/>
    <x v="44"/>
    <d v="2022-08-08T07:00:49"/>
    <s v="8/11/2022 06:59:32"/>
    <n v="2029"/>
    <n v="15228"/>
    <s v="SW-COMAS-PACKL"/>
    <n v="100"/>
    <x v="17"/>
    <x v="17"/>
  </r>
  <r>
    <x v="0"/>
    <x v="0"/>
    <x v="451"/>
    <x v="7"/>
    <d v="2022-08-04T14:55:27"/>
    <s v="8/4/2022 14:58:55"/>
    <n v="0"/>
    <n v="88888"/>
    <s v="EQP-LAWPACK1"/>
    <s v=""/>
    <x v="5"/>
    <x v="5"/>
  </r>
  <r>
    <x v="0"/>
    <x v="0"/>
    <x v="451"/>
    <x v="8"/>
    <d v="2022-08-04T14:54:06"/>
    <s v="8/4/2022 14:55:27"/>
    <n v="0"/>
    <n v="99999"/>
    <s v="EQP-LAWPACK1"/>
    <s v=""/>
    <x v="5"/>
    <x v="5"/>
  </r>
  <r>
    <x v="0"/>
    <x v="0"/>
    <x v="455"/>
    <x v="8"/>
    <d v="2022-08-10T23:29:09"/>
    <s v="8/11/2022 07:06:42"/>
    <n v="0"/>
    <n v="99999"/>
    <s v="EQP-LAWPACK1"/>
    <s v=""/>
    <x v="5"/>
    <x v="5"/>
  </r>
  <r>
    <x v="3"/>
    <x v="1"/>
    <x v="455"/>
    <x v="43"/>
    <d v="2022-08-11T06:59:40"/>
    <s v="8/11/2022 14:31:36"/>
    <n v="361"/>
    <n v="12228"/>
    <s v="SW-COMAS-PACKL"/>
    <n v="200"/>
    <x v="16"/>
    <x v="16"/>
  </r>
  <r>
    <x v="0"/>
    <x v="0"/>
    <x v="456"/>
    <x v="6"/>
    <d v="2022-08-11T07:06:43"/>
    <s v="8/15/2022 07:06:50"/>
    <n v="2670"/>
    <n v="2661"/>
    <s v="EQP-LAWPACK1"/>
    <n v="217"/>
    <x v="4"/>
    <x v="4"/>
  </r>
  <r>
    <x v="3"/>
    <x v="1"/>
    <x v="456"/>
    <x v="45"/>
    <d v="2022-08-11T14:31:37"/>
    <s v="8/15/2022 07:06:58"/>
    <n v="305"/>
    <n v="15228"/>
    <s v="SW-COMAS-PACKL"/>
    <n v="69"/>
    <x v="18"/>
    <x v="18"/>
  </r>
  <r>
    <x v="0"/>
    <x v="0"/>
    <x v="456"/>
    <x v="12"/>
    <d v="2022-08-15T07:06:54"/>
    <s v="8/15/2022 10:10:01"/>
    <n v="799"/>
    <n v="24975"/>
    <s v="EQP-LAWPACK1"/>
    <n v="364"/>
    <x v="1"/>
    <x v="1"/>
  </r>
  <r>
    <x v="0"/>
    <x v="0"/>
    <x v="456"/>
    <x v="51"/>
    <d v="2022-08-15T10:10:02"/>
    <s v="8/15/2022 14:24:20"/>
    <n v="1205"/>
    <n v="24966"/>
    <s v="EQP-LAWPACK1"/>
    <n v="364"/>
    <x v="1"/>
    <x v="1"/>
  </r>
  <r>
    <x v="0"/>
    <x v="0"/>
    <x v="456"/>
    <x v="29"/>
    <d v="2022-08-15T14:24:20"/>
    <s v="8/15/2022 17:44:03"/>
    <n v="683"/>
    <n v="24670"/>
    <s v="EQP-LAWPACK1"/>
    <n v="364"/>
    <x v="1"/>
    <x v="1"/>
  </r>
  <r>
    <x v="0"/>
    <x v="0"/>
    <x v="456"/>
    <x v="32"/>
    <d v="2022-08-15T17:44:04"/>
    <s v="8/15/2022 23:46:57"/>
    <n v="1000"/>
    <n v="7940"/>
    <s v="EQP-LAWPACK1"/>
    <n v="188"/>
    <x v="11"/>
    <x v="11"/>
  </r>
  <r>
    <x v="3"/>
    <x v="1"/>
    <x v="457"/>
    <x v="44"/>
    <d v="2022-08-15T07:07:01"/>
    <s v="8/16/2022 06:47:08"/>
    <n v="765"/>
    <n v="12258"/>
    <s v="SW-COMAS-PACKL"/>
    <n v="100"/>
    <x v="17"/>
    <x v="17"/>
  </r>
  <r>
    <x v="0"/>
    <x v="0"/>
    <x v="457"/>
    <x v="8"/>
    <d v="2022-08-15T23:46:57"/>
    <s v="8/16/2022 07:06:40"/>
    <n v="0"/>
    <n v="99999"/>
    <s v="EQP-LAWPACK1"/>
    <s v=""/>
    <x v="5"/>
    <x v="5"/>
  </r>
  <r>
    <x v="0"/>
    <x v="0"/>
    <x v="457"/>
    <x v="30"/>
    <d v="2022-08-16T07:06:41"/>
    <s v="8/16/2022 12:14:10"/>
    <n v="1405"/>
    <n v="7941"/>
    <s v="EQP-LAWPACK1"/>
    <n v="349"/>
    <x v="2"/>
    <x v="2"/>
  </r>
  <r>
    <x v="3"/>
    <x v="1"/>
    <x v="458"/>
    <x v="45"/>
    <d v="2022-08-16T06:47:11"/>
    <s v="8/17/2022 06:44:32"/>
    <n v="668"/>
    <n v="12228"/>
    <s v="SW-COMAS-PACKL"/>
    <n v="69"/>
    <x v="18"/>
    <x v="18"/>
  </r>
  <r>
    <x v="0"/>
    <x v="0"/>
    <x v="458"/>
    <x v="6"/>
    <d v="2022-08-16T12:14:11"/>
    <s v="8/17/2022 07:10:11"/>
    <n v="1737"/>
    <n v="2661"/>
    <s v="EQP-LAWPACK1"/>
    <n v="217"/>
    <x v="4"/>
    <x v="4"/>
  </r>
  <r>
    <x v="0"/>
    <x v="0"/>
    <x v="459"/>
    <x v="8"/>
    <d v="2022-08-18T22:54:22"/>
    <s v="8/19/2022 07:05:41"/>
    <n v="0"/>
    <n v="99999"/>
    <s v="EQP-LAWPACK1"/>
    <s v=""/>
    <x v="5"/>
    <x v="5"/>
  </r>
  <r>
    <x v="0"/>
    <x v="0"/>
    <x v="458"/>
    <x v="17"/>
    <d v="2022-08-17T07:10:13"/>
    <s v="8/17/2022 13:19:02"/>
    <n v="924"/>
    <n v="2670"/>
    <s v="EQP-LAWPACK1"/>
    <n v="217"/>
    <x v="4"/>
    <x v="4"/>
  </r>
  <r>
    <x v="0"/>
    <x v="0"/>
    <x v="460"/>
    <x v="8"/>
    <d v="2022-08-22T07:05:10"/>
    <s v="8/22/2022 07:05:38"/>
    <n v="0"/>
    <n v="99999"/>
    <s v="EQP-LAWPACK1"/>
    <s v=""/>
    <x v="5"/>
    <x v="5"/>
  </r>
  <r>
    <x v="0"/>
    <x v="0"/>
    <x v="460"/>
    <x v="10"/>
    <d v="2022-08-22T07:05:38"/>
    <s v="8/22/2022 12:36:02"/>
    <n v="964"/>
    <n v="2946"/>
    <s v="EQP-LAWPACK1"/>
    <n v="217"/>
    <x v="4"/>
    <x v="4"/>
  </r>
  <r>
    <x v="0"/>
    <x v="0"/>
    <x v="461"/>
    <x v="22"/>
    <d v="2022-08-22T12:36:03"/>
    <s v="8/23/2022 07:06:32"/>
    <n v="1975"/>
    <n v="99999"/>
    <s v="EQP-LAWPACK1"/>
    <n v="217"/>
    <x v="4"/>
    <x v="4"/>
  </r>
  <r>
    <x v="0"/>
    <x v="0"/>
    <x v="461"/>
    <x v="17"/>
    <d v="2022-08-23T07:06:35"/>
    <s v="8/23/2022 11:55:15"/>
    <n v="243"/>
    <n v="2670"/>
    <s v="EQP-LAWPACK1"/>
    <n v="217"/>
    <x v="4"/>
    <x v="4"/>
  </r>
  <r>
    <x v="0"/>
    <x v="0"/>
    <x v="462"/>
    <x v="22"/>
    <d v="2022-08-23T11:55:16"/>
    <s v="8/24/2022 07:08:20"/>
    <n v="0"/>
    <n v="99999"/>
    <s v="EQP-LAWPACK1"/>
    <n v="217"/>
    <x v="4"/>
    <x v="4"/>
  </r>
  <r>
    <x v="0"/>
    <x v="0"/>
    <x v="462"/>
    <x v="22"/>
    <d v="2022-08-24T07:08:24"/>
    <s v="8/24/2022 12:17:53"/>
    <n v="0"/>
    <n v="2940"/>
    <s v="EQP-LAWPACK1"/>
    <n v="217"/>
    <x v="4"/>
    <x v="4"/>
  </r>
  <r>
    <x v="0"/>
    <x v="0"/>
    <x v="462"/>
    <x v="17"/>
    <d v="2022-08-24T12:17:55"/>
    <s v="8/24/2022 23:20:42"/>
    <n v="376"/>
    <n v="2670"/>
    <s v="EQP-LAWPACK1"/>
    <n v="217"/>
    <x v="4"/>
    <x v="4"/>
  </r>
  <r>
    <x v="0"/>
    <x v="0"/>
    <x v="463"/>
    <x v="8"/>
    <d v="2022-08-24T23:20:44"/>
    <s v="8/25/2022 07:06:52"/>
    <n v="0"/>
    <n v="99999"/>
    <s v="EQP-LAWPACK1"/>
    <s v=""/>
    <x v="5"/>
    <x v="5"/>
  </r>
  <r>
    <x v="0"/>
    <x v="0"/>
    <x v="464"/>
    <x v="6"/>
    <d v="2022-08-18T07:08:05"/>
    <s v="8/18/2022 07:10:07"/>
    <n v="1737"/>
    <n v="99999"/>
    <s v="EQP-LAWPACK1"/>
    <n v="217"/>
    <x v="4"/>
    <x v="4"/>
  </r>
  <r>
    <x v="0"/>
    <x v="0"/>
    <x v="463"/>
    <x v="16"/>
    <d v="2022-08-25T07:06:53"/>
    <s v="8/25/2022 10:50:41"/>
    <n v="506"/>
    <n v="2675"/>
    <s v="EQP-LAWPACK1"/>
    <n v="217"/>
    <x v="4"/>
    <x v="4"/>
  </r>
  <r>
    <x v="0"/>
    <x v="0"/>
    <x v="463"/>
    <x v="5"/>
    <d v="2022-08-25T10:50:41"/>
    <s v="8/25/2022 15:22:43"/>
    <n v="709"/>
    <n v="2666"/>
    <s v="EQP-LAWPACK1"/>
    <n v="217"/>
    <x v="4"/>
    <x v="4"/>
  </r>
  <r>
    <x v="0"/>
    <x v="0"/>
    <x v="463"/>
    <x v="6"/>
    <d v="2022-08-25T15:22:44"/>
    <s v="8/25/2022 23:35:42"/>
    <n v="1125"/>
    <n v="2661"/>
    <s v="EQP-LAWPACK1"/>
    <n v="217"/>
    <x v="4"/>
    <x v="4"/>
  </r>
  <r>
    <x v="0"/>
    <x v="0"/>
    <x v="465"/>
    <x v="8"/>
    <d v="2022-08-25T23:35:43"/>
    <s v="8/26/2022 07:07:16"/>
    <n v="0"/>
    <n v="99999"/>
    <s v="EQP-LAWPACK1"/>
    <s v=""/>
    <x v="5"/>
    <x v="5"/>
  </r>
  <r>
    <x v="3"/>
    <x v="1"/>
    <x v="465"/>
    <x v="44"/>
    <d v="2022-08-17T06:44:35"/>
    <s v="8/26/2022 07:33:58"/>
    <n v="4059"/>
    <n v="12258"/>
    <s v="SW-COMAS-PACKL"/>
    <n v="100"/>
    <x v="17"/>
    <x v="17"/>
  </r>
  <r>
    <x v="0"/>
    <x v="0"/>
    <x v="465"/>
    <x v="6"/>
    <d v="2022-08-26T07:07:17"/>
    <s v="8/26/2022 18:32:37"/>
    <n v="1760"/>
    <n v="2661"/>
    <s v="EQP-LAWPACK1"/>
    <n v="217"/>
    <x v="4"/>
    <x v="4"/>
  </r>
  <r>
    <x v="0"/>
    <x v="0"/>
    <x v="465"/>
    <x v="8"/>
    <d v="2022-08-26T18:32:39"/>
    <s v="8/26/2022 18:33:42"/>
    <n v="0"/>
    <n v="99999"/>
    <s v="EQP-LAWPACK1"/>
    <s v=""/>
    <x v="5"/>
    <x v="5"/>
  </r>
  <r>
    <x v="0"/>
    <x v="0"/>
    <x v="466"/>
    <x v="17"/>
    <d v="2022-08-26T18:33:42"/>
    <s v="8/29/2022 07:03:18"/>
    <n v="634"/>
    <n v="2670"/>
    <s v="EQP-LAWPACK1"/>
    <n v="217"/>
    <x v="4"/>
    <x v="4"/>
  </r>
  <r>
    <x v="0"/>
    <x v="0"/>
    <x v="466"/>
    <x v="8"/>
    <d v="2022-08-29T07:03:20"/>
    <s v="8/29/2022 07:04:44"/>
    <n v="0"/>
    <n v="99999"/>
    <s v="EQP-LAWPACK1"/>
    <s v=""/>
    <x v="5"/>
    <x v="5"/>
  </r>
  <r>
    <x v="3"/>
    <x v="1"/>
    <x v="466"/>
    <x v="45"/>
    <d v="2022-08-26T07:34:17"/>
    <s v="8/29/2022 08:03:49"/>
    <n v="702"/>
    <n v="12228"/>
    <s v="SW-COMAS-PACKL"/>
    <n v="69"/>
    <x v="18"/>
    <x v="18"/>
  </r>
  <r>
    <x v="0"/>
    <x v="0"/>
    <x v="466"/>
    <x v="20"/>
    <d v="2022-08-29T07:04:45"/>
    <s v="8/29/2022 15:41:28"/>
    <n v="1235"/>
    <n v="7946"/>
    <s v="EQP-LAWPACK1"/>
    <n v="349"/>
    <x v="2"/>
    <x v="2"/>
  </r>
  <r>
    <x v="3"/>
    <x v="1"/>
    <x v="467"/>
    <x v="44"/>
    <d v="2022-08-29T08:03:53"/>
    <s v="8/30/2022 07:02:04"/>
    <n v="680"/>
    <n v="12258"/>
    <s v="SW-COMAS-PACKL"/>
    <n v="100"/>
    <x v="17"/>
    <x v="17"/>
  </r>
  <r>
    <x v="0"/>
    <x v="0"/>
    <x v="467"/>
    <x v="30"/>
    <d v="2022-08-29T15:41:29"/>
    <s v="8/30/2022 07:17:26"/>
    <n v="1957"/>
    <n v="99999"/>
    <s v="EQP-LAWPACK1"/>
    <n v="349"/>
    <x v="2"/>
    <x v="2"/>
  </r>
  <r>
    <x v="3"/>
    <x v="1"/>
    <x v="467"/>
    <x v="45"/>
    <d v="2022-08-30T07:02:09"/>
    <s v="8/30/2022 14:50:38"/>
    <n v="412"/>
    <n v="12228"/>
    <s v="SW-COMAS-PACKL"/>
    <n v="69"/>
    <x v="18"/>
    <x v="18"/>
  </r>
  <r>
    <x v="3"/>
    <x v="1"/>
    <x v="468"/>
    <x v="44"/>
    <d v="2022-08-30T14:50:39"/>
    <s v="9/2/2022 09:51:39"/>
    <n v="2180"/>
    <n v="12228"/>
    <s v="SW-COMAS-PACKL"/>
    <n v="100"/>
    <x v="17"/>
    <x v="17"/>
  </r>
  <r>
    <x v="0"/>
    <x v="0"/>
    <x v="469"/>
    <x v="8"/>
    <d v="2022-09-06T23:01:37"/>
    <s v="9/7/2022 07:13:23"/>
    <n v="0"/>
    <n v="99999"/>
    <s v="EQP-LAWPACK1"/>
    <s v=""/>
    <x v="5"/>
    <x v="5"/>
  </r>
  <r>
    <x v="3"/>
    <x v="1"/>
    <x v="469"/>
    <x v="45"/>
    <d v="2022-09-06T14:34:03"/>
    <s v="9/7/2022 07:42:21"/>
    <n v="350"/>
    <n v="12228"/>
    <s v="SW-COMAS-PACKL"/>
    <n v="69"/>
    <x v="18"/>
    <x v="18"/>
  </r>
  <r>
    <x v="0"/>
    <x v="0"/>
    <x v="469"/>
    <x v="5"/>
    <d v="2022-09-07T07:13:24"/>
    <s v="9/7/2022 11:58:22"/>
    <n v="865"/>
    <n v="2666"/>
    <s v="EQP-LAWPACK1"/>
    <n v="217"/>
    <x v="4"/>
    <x v="4"/>
  </r>
  <r>
    <x v="0"/>
    <x v="0"/>
    <x v="470"/>
    <x v="33"/>
    <d v="2022-09-02T07:16:06"/>
    <s v="9/6/2022 07:09:46"/>
    <n v="3448"/>
    <n v="99999"/>
    <s v="EQP-LAWPACK1"/>
    <n v="364"/>
    <x v="1"/>
    <x v="1"/>
  </r>
  <r>
    <x v="3"/>
    <x v="1"/>
    <x v="470"/>
    <x v="43"/>
    <d v="2022-09-02T09:51:49"/>
    <s v="9/6/2022 07:07:43"/>
    <n v="453"/>
    <n v="12228"/>
    <s v="SW-COMAS-PACKL"/>
    <n v="200"/>
    <x v="16"/>
    <x v="16"/>
  </r>
  <r>
    <x v="0"/>
    <x v="0"/>
    <x v="471"/>
    <x v="6"/>
    <d v="2022-09-07T11:58:23"/>
    <s v="9/8/2022 07:04:54"/>
    <n v="2091"/>
    <n v="2661"/>
    <s v="EQP-LAWPACK1"/>
    <n v="217"/>
    <x v="4"/>
    <x v="4"/>
  </r>
  <r>
    <x v="0"/>
    <x v="0"/>
    <x v="472"/>
    <x v="56"/>
    <d v="2022-08-30T19:47:19"/>
    <s v="8/31/2022 07:07:08"/>
    <n v="1003"/>
    <n v="99999"/>
    <s v="EQP-LAWPACK1"/>
    <n v="269"/>
    <x v="21"/>
    <x v="21"/>
  </r>
  <r>
    <x v="0"/>
    <x v="0"/>
    <x v="471"/>
    <x v="17"/>
    <d v="2022-09-08T07:04:56"/>
    <s v="9/8/2022 23:14:07"/>
    <n v="3191"/>
    <n v="2670"/>
    <s v="EQP-LAWPACK1"/>
    <n v="217"/>
    <x v="4"/>
    <x v="4"/>
  </r>
  <r>
    <x v="0"/>
    <x v="0"/>
    <x v="470"/>
    <x v="9"/>
    <d v="2022-09-06T09:10:06"/>
    <s v="9/6/2022 10:49:50"/>
    <n v="311"/>
    <n v="2991"/>
    <s v="EQP-LAWPACK1"/>
    <n v="217"/>
    <x v="4"/>
    <x v="4"/>
  </r>
  <r>
    <x v="0"/>
    <x v="0"/>
    <x v="470"/>
    <x v="19"/>
    <d v="2022-09-06T10:49:51"/>
    <s v="9/6/2022 14:00:57"/>
    <n v="585"/>
    <n v="2941"/>
    <s v="EQP-LAWPACK1"/>
    <n v="217"/>
    <x v="4"/>
    <x v="4"/>
  </r>
  <r>
    <x v="0"/>
    <x v="0"/>
    <x v="473"/>
    <x v="8"/>
    <d v="2022-09-08T23:14:10"/>
    <s v="9/9/2022 07:06:51"/>
    <n v="0"/>
    <n v="99999"/>
    <s v="EQP-LAWPACK1"/>
    <s v=""/>
    <x v="5"/>
    <x v="5"/>
  </r>
  <r>
    <x v="0"/>
    <x v="0"/>
    <x v="473"/>
    <x v="16"/>
    <d v="2022-09-09T07:06:53"/>
    <s v="9/9/2022 08:54:04"/>
    <n v="346"/>
    <n v="2675"/>
    <s v="EQP-LAWPACK1"/>
    <n v="217"/>
    <x v="4"/>
    <x v="4"/>
  </r>
  <r>
    <x v="0"/>
    <x v="0"/>
    <x v="473"/>
    <x v="9"/>
    <d v="2022-09-09T08:54:04"/>
    <s v="9/9/2022 09:12:34"/>
    <n v="2"/>
    <n v="2991"/>
    <s v="EQP-LAWPACK1"/>
    <n v="217"/>
    <x v="4"/>
    <x v="4"/>
  </r>
  <r>
    <x v="0"/>
    <x v="0"/>
    <x v="470"/>
    <x v="9"/>
    <d v="2022-09-06T07:09:51"/>
    <s v="9/6/2022 09:10:05"/>
    <n v="360"/>
    <n v="2991"/>
    <s v="EQP-LAWPACK1"/>
    <n v="217"/>
    <x v="4"/>
    <x v="4"/>
  </r>
  <r>
    <x v="3"/>
    <x v="1"/>
    <x v="470"/>
    <x v="44"/>
    <d v="2022-09-06T07:07:47"/>
    <s v="9/6/2022 14:34:00"/>
    <n v="455"/>
    <n v="15228"/>
    <s v="SW-COMAS-PACKL"/>
    <n v="100"/>
    <x v="17"/>
    <x v="17"/>
  </r>
  <r>
    <x v="0"/>
    <x v="0"/>
    <x v="473"/>
    <x v="9"/>
    <d v="2022-09-09T09:12:34"/>
    <s v="9/9/2022 22:04:51"/>
    <n v="2560"/>
    <n v="2991"/>
    <s v="EQP-LAWPACK1"/>
    <n v="217"/>
    <x v="4"/>
    <x v="4"/>
  </r>
  <r>
    <x v="0"/>
    <x v="0"/>
    <x v="470"/>
    <x v="6"/>
    <d v="2022-09-06T14:00:58"/>
    <s v="9/6/2022 18:12:54"/>
    <n v="786"/>
    <n v="2661"/>
    <s v="EQP-LAWPACK1"/>
    <n v="217"/>
    <x v="4"/>
    <x v="4"/>
  </r>
  <r>
    <x v="0"/>
    <x v="0"/>
    <x v="473"/>
    <x v="16"/>
    <d v="2022-09-09T22:04:54"/>
    <s v="9/9/2022 23:08:22"/>
    <n v="161"/>
    <n v="2675"/>
    <s v="EQP-LAWPACK1"/>
    <n v="217"/>
    <x v="4"/>
    <x v="4"/>
  </r>
  <r>
    <x v="0"/>
    <x v="0"/>
    <x v="474"/>
    <x v="8"/>
    <d v="2022-09-09T23:08:23"/>
    <s v="9/12/2022 07:05:08"/>
    <n v="0"/>
    <n v="99999"/>
    <s v="EQP-LAWPACK1"/>
    <s v=""/>
    <x v="5"/>
    <x v="5"/>
  </r>
  <r>
    <x v="3"/>
    <x v="1"/>
    <x v="474"/>
    <x v="44"/>
    <d v="2022-09-07T07:42:23"/>
    <s v="9/12/2022 09:01:24"/>
    <n v="2788"/>
    <n v="12258"/>
    <s v="SW-COMAS-PACKL"/>
    <n v="100"/>
    <x v="17"/>
    <x v="17"/>
  </r>
  <r>
    <x v="0"/>
    <x v="0"/>
    <x v="474"/>
    <x v="11"/>
    <d v="2022-09-12T07:05:09"/>
    <s v="9/12/2022 12:31:31"/>
    <n v="1489"/>
    <n v="23905"/>
    <s v="EQP-LAWPACK1"/>
    <n v="364"/>
    <x v="1"/>
    <x v="1"/>
  </r>
  <r>
    <x v="0"/>
    <x v="0"/>
    <x v="475"/>
    <x v="30"/>
    <d v="2022-09-12T12:31:32"/>
    <s v="9/13/2022 07:04:20"/>
    <n v="3289"/>
    <n v="88888"/>
    <s v="EQP-LAWPACK1"/>
    <n v="349"/>
    <x v="2"/>
    <x v="2"/>
  </r>
  <r>
    <x v="0"/>
    <x v="0"/>
    <x v="475"/>
    <x v="4"/>
    <d v="2022-09-13T09:35:26"/>
    <s v="9/13/2022 10:53:54"/>
    <n v="309"/>
    <n v="27405"/>
    <s v="EQP-LAWPACK1"/>
    <n v="260"/>
    <x v="3"/>
    <x v="3"/>
  </r>
  <r>
    <x v="0"/>
    <x v="0"/>
    <x v="475"/>
    <x v="55"/>
    <d v="2022-09-13T09:05:27"/>
    <s v="9/13/2022 09:35:26"/>
    <n v="68"/>
    <n v="27905"/>
    <s v="EQP-LAWPACK1"/>
    <n v="260"/>
    <x v="3"/>
    <x v="3"/>
  </r>
  <r>
    <x v="0"/>
    <x v="0"/>
    <x v="470"/>
    <x v="33"/>
    <d v="2022-09-06T18:12:55"/>
    <s v="9/6/2022 23:01:36"/>
    <n v="1433"/>
    <n v="24675"/>
    <s v="EQP-LAWPACK1"/>
    <n v="364"/>
    <x v="1"/>
    <x v="1"/>
  </r>
  <r>
    <x v="0"/>
    <x v="0"/>
    <x v="475"/>
    <x v="4"/>
    <d v="2022-09-13T07:23:29"/>
    <s v="9/13/2022 09:05:26"/>
    <n v="368"/>
    <n v="27405"/>
    <s v="EQP-LAWPACK1"/>
    <n v="260"/>
    <x v="3"/>
    <x v="3"/>
  </r>
  <r>
    <x v="0"/>
    <x v="0"/>
    <x v="476"/>
    <x v="55"/>
    <d v="2022-09-14T07:08:30"/>
    <s v="9/14/2022 07:22:46"/>
    <n v="3"/>
    <n v="27905"/>
    <s v="EQP-LAWPACK1"/>
    <n v="260"/>
    <x v="3"/>
    <x v="3"/>
  </r>
  <r>
    <x v="0"/>
    <x v="0"/>
    <x v="477"/>
    <x v="55"/>
    <d v="2022-09-14T08:59:48"/>
    <s v="9/15/2022 07:18:21"/>
    <n v="2741"/>
    <n v="99999"/>
    <s v="EQP-LAWPACK1"/>
    <n v="260"/>
    <x v="3"/>
    <x v="3"/>
  </r>
  <r>
    <x v="0"/>
    <x v="0"/>
    <x v="475"/>
    <x v="55"/>
    <d v="2022-09-13T07:04:25"/>
    <s v="9/13/2022 07:23:29"/>
    <n v="3"/>
    <n v="27905"/>
    <s v="EQP-LAWPACK1"/>
    <n v="260"/>
    <x v="3"/>
    <x v="3"/>
  </r>
  <r>
    <x v="0"/>
    <x v="0"/>
    <x v="476"/>
    <x v="4"/>
    <d v="2022-09-13T11:14:19"/>
    <s v="9/14/2022 07:08:27"/>
    <n v="2816"/>
    <n v="99999"/>
    <s v="EQP-LAWPACK1"/>
    <n v="260"/>
    <x v="3"/>
    <x v="3"/>
  </r>
  <r>
    <x v="0"/>
    <x v="0"/>
    <x v="476"/>
    <x v="4"/>
    <d v="2022-09-14T07:22:46"/>
    <s v="9/14/2022 08:59:48"/>
    <n v="234"/>
    <n v="27405"/>
    <s v="EQP-LAWPACK1"/>
    <n v="260"/>
    <x v="3"/>
    <x v="3"/>
  </r>
  <r>
    <x v="0"/>
    <x v="0"/>
    <x v="478"/>
    <x v="0"/>
    <d v="2022-09-21T07:06:16"/>
    <s v="9/21/2022 10:50:26"/>
    <n v="671"/>
    <n v="96605"/>
    <s v="EQP-LAWPACK1"/>
    <n v="347"/>
    <x v="0"/>
    <x v="0"/>
  </r>
  <r>
    <x v="3"/>
    <x v="1"/>
    <x v="479"/>
    <x v="45"/>
    <d v="2022-09-14T07:23:36"/>
    <s v="9/16/2022 07:05:41"/>
    <n v="1942"/>
    <n v="15228"/>
    <s v="SW-COMAS-PACKL"/>
    <n v="69"/>
    <x v="18"/>
    <x v="18"/>
  </r>
  <r>
    <x v="0"/>
    <x v="0"/>
    <x v="478"/>
    <x v="5"/>
    <d v="2022-09-21T10:50:26"/>
    <s v="9/21/2022 16:11:25"/>
    <n v="994"/>
    <n v="2666"/>
    <s v="EQP-LAWPACK1"/>
    <n v="217"/>
    <x v="4"/>
    <x v="4"/>
  </r>
  <r>
    <x v="0"/>
    <x v="0"/>
    <x v="478"/>
    <x v="19"/>
    <d v="2022-09-21T16:11:25"/>
    <s v="9/21/2022 18:43:06"/>
    <n v="421"/>
    <n v="2941"/>
    <s v="EQP-LAWPACK1"/>
    <n v="217"/>
    <x v="4"/>
    <x v="4"/>
  </r>
  <r>
    <x v="0"/>
    <x v="0"/>
    <x v="480"/>
    <x v="18"/>
    <d v="2022-09-19T07:05:12"/>
    <s v="9/19/2022 11:15:43"/>
    <n v="563"/>
    <n v="2665"/>
    <s v="EQP-LAWPACK1"/>
    <n v="217"/>
    <x v="4"/>
    <x v="4"/>
  </r>
  <r>
    <x v="0"/>
    <x v="0"/>
    <x v="475"/>
    <x v="55"/>
    <d v="2022-09-13T10:53:55"/>
    <s v="9/13/2022 11:14:19"/>
    <n v="48"/>
    <n v="27905"/>
    <s v="EQP-LAWPACK1"/>
    <n v="260"/>
    <x v="3"/>
    <x v="3"/>
  </r>
  <r>
    <x v="0"/>
    <x v="0"/>
    <x v="481"/>
    <x v="19"/>
    <d v="2022-09-20T14:02:06"/>
    <s v="9/20/2022 19:52:13"/>
    <n v="739"/>
    <n v="2941"/>
    <s v="EQP-LAWPACK1"/>
    <n v="217"/>
    <x v="4"/>
    <x v="4"/>
  </r>
  <r>
    <x v="0"/>
    <x v="0"/>
    <x v="482"/>
    <x v="8"/>
    <d v="2022-09-22T07:08:26"/>
    <s v="9/22/2022 07:11:39"/>
    <n v="0"/>
    <n v="99999"/>
    <s v="EQP-LAWPACK1"/>
    <s v=""/>
    <x v="5"/>
    <x v="5"/>
  </r>
  <r>
    <x v="3"/>
    <x v="1"/>
    <x v="482"/>
    <x v="44"/>
    <d v="2022-09-16T07:05:49"/>
    <s v="9/22/2022 06:24:34"/>
    <n v="2598"/>
    <n v="12258"/>
    <s v="SW-COMAS-PACKL"/>
    <n v="100"/>
    <x v="17"/>
    <x v="17"/>
  </r>
  <r>
    <x v="3"/>
    <x v="1"/>
    <x v="483"/>
    <x v="43"/>
    <d v="2022-09-22T06:24:49"/>
    <s v="9/23/2022 07:16:23"/>
    <n v="1409"/>
    <n v="12228"/>
    <s v="SW-COMAS-PACKL"/>
    <n v="200"/>
    <x v="16"/>
    <x v="16"/>
  </r>
  <r>
    <x v="0"/>
    <x v="0"/>
    <x v="482"/>
    <x v="6"/>
    <d v="2022-09-21T18:43:07"/>
    <s v="9/22/2022 07:08:23"/>
    <n v="868"/>
    <n v="2661"/>
    <s v="EQP-LAWPACK1"/>
    <n v="217"/>
    <x v="4"/>
    <x v="4"/>
  </r>
  <r>
    <x v="0"/>
    <x v="0"/>
    <x v="480"/>
    <x v="0"/>
    <d v="2022-09-19T11:15:43"/>
    <s v="9/19/2022 23:08:39"/>
    <n v="3157"/>
    <n v="96605"/>
    <s v="EQP-LAWPACK1"/>
    <n v="347"/>
    <x v="0"/>
    <x v="0"/>
  </r>
  <r>
    <x v="0"/>
    <x v="0"/>
    <x v="481"/>
    <x v="6"/>
    <d v="2022-09-20T19:52:15"/>
    <s v="9/20/2022 22:38:53"/>
    <n v="410"/>
    <n v="2661"/>
    <s v="EQP-LAWPACK1"/>
    <n v="217"/>
    <x v="4"/>
    <x v="4"/>
  </r>
  <r>
    <x v="0"/>
    <x v="0"/>
    <x v="480"/>
    <x v="57"/>
    <d v="2022-09-16T19:17:52"/>
    <s v="9/19/2022 07:05:10"/>
    <n v="177"/>
    <n v="99999"/>
    <s v="EQP-LAWPACK1"/>
    <n v="269"/>
    <x v="21"/>
    <x v="21"/>
  </r>
  <r>
    <x v="0"/>
    <x v="0"/>
    <x v="481"/>
    <x v="8"/>
    <d v="2022-09-19T23:08:41"/>
    <s v="9/20/2022 07:08:44"/>
    <n v="0"/>
    <n v="99999"/>
    <s v="EQP-LAWPACK1"/>
    <s v=""/>
    <x v="5"/>
    <x v="5"/>
  </r>
  <r>
    <x v="0"/>
    <x v="0"/>
    <x v="484"/>
    <x v="8"/>
    <d v="2022-09-23T23:42:14"/>
    <s v="9/26/2022 07:09:14"/>
    <n v="0"/>
    <n v="99999"/>
    <s v="EQP-LAWPACK1"/>
    <s v=""/>
    <x v="5"/>
    <x v="5"/>
  </r>
  <r>
    <x v="3"/>
    <x v="1"/>
    <x v="484"/>
    <x v="44"/>
    <d v="2022-09-23T07:16:27"/>
    <s v="9/26/2022 08:18:55"/>
    <n v="906"/>
    <n v="15228"/>
    <s v="SW-COMAS-PACKL"/>
    <n v="100"/>
    <x v="17"/>
    <x v="17"/>
  </r>
  <r>
    <x v="0"/>
    <x v="0"/>
    <x v="484"/>
    <x v="6"/>
    <d v="2022-09-26T07:09:15"/>
    <s v="9/26/2022 08:41:46"/>
    <n v="270"/>
    <n v="2661"/>
    <s v="EQP-LAWPACK1"/>
    <n v="217"/>
    <x v="4"/>
    <x v="4"/>
  </r>
  <r>
    <x v="3"/>
    <x v="1"/>
    <x v="476"/>
    <x v="43"/>
    <d v="2022-09-12T09:01:37"/>
    <s v="9/14/2022 07:23:26"/>
    <n v="2062"/>
    <n v="12228"/>
    <s v="SW-COMAS-PACKL"/>
    <n v="200"/>
    <x v="16"/>
    <x v="16"/>
  </r>
  <r>
    <x v="0"/>
    <x v="0"/>
    <x v="481"/>
    <x v="9"/>
    <d v="2022-09-20T07:08:45"/>
    <s v="9/20/2022 14:02:06"/>
    <n v="1014"/>
    <n v="2991"/>
    <s v="EQP-LAWPACK1"/>
    <n v="217"/>
    <x v="4"/>
    <x v="4"/>
  </r>
  <r>
    <x v="0"/>
    <x v="0"/>
    <x v="478"/>
    <x v="8"/>
    <d v="2022-09-20T22:38:53"/>
    <s v="9/21/2022 07:06:14"/>
    <n v="0"/>
    <n v="99999"/>
    <s v="EQP-LAWPACK1"/>
    <s v=""/>
    <x v="5"/>
    <x v="5"/>
  </r>
  <r>
    <x v="0"/>
    <x v="0"/>
    <x v="485"/>
    <x v="19"/>
    <d v="2022-09-26T08:41:47"/>
    <s v="9/27/2022 09:42:18"/>
    <n v="795"/>
    <n v="2991"/>
    <s v="EQP-LAWPACK1"/>
    <n v="217"/>
    <x v="4"/>
    <x v="4"/>
  </r>
  <r>
    <x v="0"/>
    <x v="0"/>
    <x v="486"/>
    <x v="8"/>
    <d v="2022-09-27T22:54:11"/>
    <s v="9/28/2022 07:10:57"/>
    <n v="0"/>
    <n v="99999"/>
    <s v="EQP-LAWPACK1"/>
    <s v=""/>
    <x v="5"/>
    <x v="5"/>
  </r>
  <r>
    <x v="3"/>
    <x v="1"/>
    <x v="485"/>
    <x v="43"/>
    <d v="2022-09-26T08:18:58"/>
    <s v="9/27/2022 07:10:33"/>
    <n v="1652"/>
    <n v="12228"/>
    <s v="SW-COMAS-PACKL"/>
    <n v="200"/>
    <x v="16"/>
    <x v="16"/>
  </r>
  <r>
    <x v="0"/>
    <x v="0"/>
    <x v="486"/>
    <x v="16"/>
    <d v="2022-09-28T07:10:58"/>
    <s v="9/28/2022 13:26:16"/>
    <n v="1276"/>
    <n v="2675"/>
    <s v="EQP-LAWPACK1"/>
    <n v="217"/>
    <x v="4"/>
    <x v="4"/>
  </r>
  <r>
    <x v="0"/>
    <x v="0"/>
    <x v="487"/>
    <x v="6"/>
    <d v="2022-09-28T13:26:18"/>
    <s v="9/29/2022 06:59:20"/>
    <n v="1954"/>
    <n v="2661"/>
    <s v="EQP-LAWPACK1"/>
    <n v="217"/>
    <x v="4"/>
    <x v="4"/>
  </r>
  <r>
    <x v="0"/>
    <x v="0"/>
    <x v="487"/>
    <x v="8"/>
    <d v="2022-09-29T06:59:22"/>
    <s v="9/29/2022 07:06:37"/>
    <n v="0"/>
    <n v="99999"/>
    <s v="EQP-LAWPACK1"/>
    <s v=""/>
    <x v="5"/>
    <x v="5"/>
  </r>
  <r>
    <x v="0"/>
    <x v="0"/>
    <x v="488"/>
    <x v="4"/>
    <d v="2022-09-29T17:34:22"/>
    <s v="9/30/2022 06:56:28"/>
    <n v="1306"/>
    <n v="27405"/>
    <s v="EQP-LAWPACK1"/>
    <n v="260"/>
    <x v="3"/>
    <x v="3"/>
  </r>
  <r>
    <x v="0"/>
    <x v="0"/>
    <x v="485"/>
    <x v="9"/>
    <d v="2022-09-27T09:48:23"/>
    <s v="9/27/2022 11:11:44"/>
    <n v="259"/>
    <n v="2991"/>
    <s v="EQP-LAWPACK1"/>
    <n v="217"/>
    <x v="4"/>
    <x v="4"/>
  </r>
  <r>
    <x v="3"/>
    <x v="1"/>
    <x v="487"/>
    <x v="44"/>
    <d v="2022-09-27T07:10:38"/>
    <s v="9/29/2022 12:06:56"/>
    <n v="2020"/>
    <n v="15228"/>
    <s v="SW-COMAS-PACKL"/>
    <n v="100"/>
    <x v="17"/>
    <x v="17"/>
  </r>
  <r>
    <x v="0"/>
    <x v="0"/>
    <x v="485"/>
    <x v="32"/>
    <d v="2022-09-27T09:42:24"/>
    <s v="9/27/2022 09:43:13"/>
    <n v="795"/>
    <n v="2991"/>
    <s v="EQP-LAWPACK1"/>
    <n v="188"/>
    <x v="11"/>
    <x v="11"/>
  </r>
  <r>
    <x v="3"/>
    <x v="1"/>
    <x v="489"/>
    <x v="44"/>
    <d v="2022-09-30T06:26:59"/>
    <s v="10/3/2022 07:12:16"/>
    <n v="971"/>
    <n v="12258"/>
    <s v="SW-COMAS-PACKL"/>
    <n v="100"/>
    <x v="17"/>
    <x v="17"/>
  </r>
  <r>
    <x v="0"/>
    <x v="0"/>
    <x v="485"/>
    <x v="10"/>
    <d v="2022-09-27T11:11:45"/>
    <s v="9/27/2022 13:50:52"/>
    <n v="536"/>
    <n v="2946"/>
    <s v="EQP-LAWPACK1"/>
    <n v="217"/>
    <x v="4"/>
    <x v="4"/>
  </r>
  <r>
    <x v="0"/>
    <x v="0"/>
    <x v="487"/>
    <x v="55"/>
    <d v="2022-09-29T07:06:37"/>
    <s v="9/29/2022 12:11:47"/>
    <n v="1032"/>
    <n v="27905"/>
    <s v="EQP-LAWPACK1"/>
    <n v="260"/>
    <x v="3"/>
    <x v="3"/>
  </r>
  <r>
    <x v="0"/>
    <x v="0"/>
    <x v="489"/>
    <x v="10"/>
    <d v="2022-10-03T07:09:25"/>
    <s v="10/3/2022 14:30:14"/>
    <n v="190"/>
    <n v="2946"/>
    <s v="EQP-LAWPACK1"/>
    <n v="217"/>
    <x v="4"/>
    <x v="4"/>
  </r>
  <r>
    <x v="0"/>
    <x v="0"/>
    <x v="489"/>
    <x v="19"/>
    <d v="2022-10-03T14:30:15"/>
    <s v="10/3/2022 19:17:49"/>
    <n v="172"/>
    <n v="2941"/>
    <s v="EQP-LAWPACK1"/>
    <n v="217"/>
    <x v="4"/>
    <x v="4"/>
  </r>
  <r>
    <x v="0"/>
    <x v="0"/>
    <x v="487"/>
    <x v="3"/>
    <d v="2022-09-29T12:11:48"/>
    <s v="9/29/2022 17:34:21"/>
    <n v="691"/>
    <n v="27805"/>
    <s v="EQP-LAWPACK1"/>
    <n v="260"/>
    <x v="3"/>
    <x v="3"/>
  </r>
  <r>
    <x v="3"/>
    <x v="1"/>
    <x v="490"/>
    <x v="45"/>
    <d v="2022-10-03T07:12:22"/>
    <s v="10/4/2022 06:14:33"/>
    <n v="924"/>
    <n v="12228"/>
    <s v="SW-COMAS-PACKL"/>
    <n v="69"/>
    <x v="18"/>
    <x v="18"/>
  </r>
  <r>
    <x v="0"/>
    <x v="0"/>
    <x v="485"/>
    <x v="22"/>
    <d v="2022-09-27T13:50:52"/>
    <s v="9/27/2022 16:57:56"/>
    <n v="526"/>
    <n v="2940"/>
    <s v="EQP-LAWPACK1"/>
    <n v="217"/>
    <x v="4"/>
    <x v="4"/>
  </r>
  <r>
    <x v="0"/>
    <x v="0"/>
    <x v="491"/>
    <x v="4"/>
    <d v="2022-10-05T21:54:30"/>
    <s v="10/6/2022 07:08:21"/>
    <n v="286"/>
    <n v="27405"/>
    <s v="EQP-LAWPACK1"/>
    <n v="260"/>
    <x v="3"/>
    <x v="3"/>
  </r>
  <r>
    <x v="0"/>
    <x v="0"/>
    <x v="492"/>
    <x v="55"/>
    <d v="2022-10-05T06:44:11"/>
    <s v="10/5/2022 16:15:02"/>
    <n v="1920"/>
    <n v="27905"/>
    <s v="EQP-LAWPACK1"/>
    <n v="260"/>
    <x v="3"/>
    <x v="3"/>
  </r>
  <r>
    <x v="0"/>
    <x v="0"/>
    <x v="493"/>
    <x v="22"/>
    <d v="2022-10-11T11:05:46"/>
    <s v="10/11/2022 16:23:02"/>
    <n v="968"/>
    <n v="2940"/>
    <s v="EQP-LAWPACK1"/>
    <n v="217"/>
    <x v="4"/>
    <x v="4"/>
  </r>
  <r>
    <x v="0"/>
    <x v="0"/>
    <x v="493"/>
    <x v="29"/>
    <d v="2022-10-11T16:23:04"/>
    <s v="10/11/2022 16:23:47"/>
    <n v="0"/>
    <n v="24670"/>
    <s v="EQP-LAWPACK1"/>
    <n v="364"/>
    <x v="1"/>
    <x v="1"/>
  </r>
  <r>
    <x v="0"/>
    <x v="0"/>
    <x v="485"/>
    <x v="17"/>
    <d v="2022-09-27T16:57:58"/>
    <s v="9/27/2022 22:54:10"/>
    <n v="1268"/>
    <n v="2670"/>
    <s v="EQP-LAWPACK1"/>
    <n v="217"/>
    <x v="4"/>
    <x v="4"/>
  </r>
  <r>
    <x v="0"/>
    <x v="0"/>
    <x v="492"/>
    <x v="8"/>
    <d v="2022-10-03T19:17:50"/>
    <s v="10/5/2022 06:44:07"/>
    <n v="0"/>
    <n v="99999"/>
    <s v="EQP-LAWPACK1"/>
    <s v=""/>
    <x v="5"/>
    <x v="5"/>
  </r>
  <r>
    <x v="3"/>
    <x v="1"/>
    <x v="488"/>
    <x v="45"/>
    <d v="2022-09-29T12:07:01"/>
    <s v="9/30/2022 06:26:57"/>
    <n v="496"/>
    <n v="12228"/>
    <s v="SW-COMAS-PACKL"/>
    <n v="69"/>
    <x v="18"/>
    <x v="18"/>
  </r>
  <r>
    <x v="0"/>
    <x v="0"/>
    <x v="492"/>
    <x v="3"/>
    <d v="2022-10-05T16:15:03"/>
    <s v="10/5/2022 21:54:29"/>
    <n v="1225"/>
    <n v="27805"/>
    <s v="EQP-LAWPACK1"/>
    <n v="260"/>
    <x v="3"/>
    <x v="3"/>
  </r>
  <r>
    <x v="0"/>
    <x v="0"/>
    <x v="493"/>
    <x v="29"/>
    <d v="2022-10-11T16:23:47"/>
    <s v="10/11/2022 20:50:50"/>
    <n v="1306"/>
    <n v="24670"/>
    <s v="EQP-LAWPACK1"/>
    <n v="364"/>
    <x v="1"/>
    <x v="1"/>
  </r>
  <r>
    <x v="0"/>
    <x v="0"/>
    <x v="494"/>
    <x v="41"/>
    <d v="2022-10-10T07:04:35"/>
    <s v="10/10/2022 09:20:31"/>
    <n v="601"/>
    <n v="96905"/>
    <s v="EQP-LAWPACK1"/>
    <n v="347"/>
    <x v="0"/>
    <x v="0"/>
  </r>
  <r>
    <x v="0"/>
    <x v="0"/>
    <x v="495"/>
    <x v="32"/>
    <d v="2022-10-11T20:50:50"/>
    <s v="10/12/2022 06:55:10"/>
    <n v="582"/>
    <n v="7940"/>
    <s v="EQP-LAWPACK1"/>
    <n v="188"/>
    <x v="11"/>
    <x v="11"/>
  </r>
  <r>
    <x v="0"/>
    <x v="0"/>
    <x v="494"/>
    <x v="10"/>
    <d v="2022-10-10T09:20:32"/>
    <s v="10/10/2022 12:53:58"/>
    <n v="621"/>
    <n v="2946"/>
    <s v="EQP-LAWPACK1"/>
    <n v="217"/>
    <x v="4"/>
    <x v="4"/>
  </r>
  <r>
    <x v="0"/>
    <x v="0"/>
    <x v="495"/>
    <x v="55"/>
    <d v="2022-10-12T06:55:12"/>
    <s v="10/12/2022 11:02:42"/>
    <n v="723"/>
    <n v="27905"/>
    <s v="EQP-LAWPACK1"/>
    <n v="260"/>
    <x v="3"/>
    <x v="3"/>
  </r>
  <r>
    <x v="0"/>
    <x v="0"/>
    <x v="495"/>
    <x v="4"/>
    <d v="2022-10-12T11:02:44"/>
    <s v="10/12/2022 16:26:06"/>
    <n v="1295"/>
    <n v="27405"/>
    <s v="EQP-LAWPACK1"/>
    <n v="260"/>
    <x v="3"/>
    <x v="3"/>
  </r>
  <r>
    <x v="0"/>
    <x v="0"/>
    <x v="495"/>
    <x v="55"/>
    <d v="2022-10-12T16:26:08"/>
    <s v="10/12/2022 22:53:44"/>
    <n v="1398"/>
    <n v="27905"/>
    <s v="EQP-LAWPACK1"/>
    <n v="260"/>
    <x v="3"/>
    <x v="3"/>
  </r>
  <r>
    <x v="0"/>
    <x v="0"/>
    <x v="496"/>
    <x v="8"/>
    <d v="2022-10-12T22:53:44"/>
    <s v="10/13/2022 06:59:33"/>
    <n v="0"/>
    <n v="99999"/>
    <s v="EQP-LAWPACK1"/>
    <s v=""/>
    <x v="5"/>
    <x v="5"/>
  </r>
  <r>
    <x v="0"/>
    <x v="0"/>
    <x v="496"/>
    <x v="19"/>
    <d v="2022-10-13T06:59:35"/>
    <s v="10/13/2022 14:03:37"/>
    <n v="1354"/>
    <n v="2941"/>
    <s v="EQP-LAWPACK1"/>
    <n v="217"/>
    <x v="4"/>
    <x v="4"/>
  </r>
  <r>
    <x v="0"/>
    <x v="0"/>
    <x v="496"/>
    <x v="6"/>
    <d v="2022-10-13T14:03:39"/>
    <s v="10/13/2022 20:45:04"/>
    <n v="1075"/>
    <n v="2661"/>
    <s v="EQP-LAWPACK1"/>
    <n v="217"/>
    <x v="4"/>
    <x v="4"/>
  </r>
  <r>
    <x v="0"/>
    <x v="0"/>
    <x v="494"/>
    <x v="5"/>
    <d v="2022-10-10T12:53:58"/>
    <s v="10/10/2022 18:42:52"/>
    <n v="951"/>
    <n v="2666"/>
    <s v="EQP-LAWPACK1"/>
    <n v="217"/>
    <x v="4"/>
    <x v="4"/>
  </r>
  <r>
    <x v="0"/>
    <x v="0"/>
    <x v="497"/>
    <x v="13"/>
    <d v="2022-10-13T20:45:05"/>
    <s v="10/14/2022 07:04:50"/>
    <n v="587"/>
    <n v="99999"/>
    <s v="EQP-LAWPACK1"/>
    <n v="352"/>
    <x v="6"/>
    <x v="6"/>
  </r>
  <r>
    <x v="3"/>
    <x v="1"/>
    <x v="497"/>
    <x v="44"/>
    <d v="2022-10-04T06:14:37"/>
    <s v="10/14/2022 07:21:00"/>
    <n v="4790"/>
    <n v="12258"/>
    <s v="SW-COMAS-PACKL"/>
    <n v="100"/>
    <x v="17"/>
    <x v="17"/>
  </r>
  <r>
    <x v="0"/>
    <x v="0"/>
    <x v="493"/>
    <x v="58"/>
    <d v="2022-10-11T07:09:27"/>
    <s v="10/11/2022 07:10:52"/>
    <n v="1809"/>
    <n v="99999"/>
    <s v="EQP-LAWPACK1"/>
    <n v="269"/>
    <x v="21"/>
    <x v="21"/>
  </r>
  <r>
    <x v="0"/>
    <x v="0"/>
    <x v="498"/>
    <x v="8"/>
    <d v="2022-10-14T23:52:48"/>
    <s v="10/17/2022 07:03:14"/>
    <n v="0"/>
    <n v="99999"/>
    <s v="EQP-LAWPACK1"/>
    <s v=""/>
    <x v="5"/>
    <x v="5"/>
  </r>
  <r>
    <x v="0"/>
    <x v="0"/>
    <x v="499"/>
    <x v="55"/>
    <d v="2022-10-18T06:09:38"/>
    <s v="10/18/2022 06:10:16"/>
    <n v="0"/>
    <n v="27905"/>
    <s v="EQP-LAWPACK1"/>
    <n v="260"/>
    <x v="3"/>
    <x v="3"/>
  </r>
  <r>
    <x v="0"/>
    <x v="0"/>
    <x v="500"/>
    <x v="8"/>
    <d v="2022-10-06T22:55:19"/>
    <s v="10/7/2022 07:05:02"/>
    <n v="0"/>
    <n v="99999"/>
    <s v="EQP-LAWPACK1"/>
    <s v=""/>
    <x v="5"/>
    <x v="5"/>
  </r>
  <r>
    <x v="0"/>
    <x v="0"/>
    <x v="493"/>
    <x v="19"/>
    <d v="2022-10-10T18:42:52"/>
    <s v="10/11/2022 07:09:26"/>
    <n v="1809"/>
    <n v="2941"/>
    <s v="EQP-LAWPACK1"/>
    <n v="217"/>
    <x v="4"/>
    <x v="4"/>
  </r>
  <r>
    <x v="3"/>
    <x v="1"/>
    <x v="499"/>
    <x v="45"/>
    <d v="2022-10-14T07:21:10"/>
    <s v="10/18/2022 11:11:42"/>
    <n v="869"/>
    <n v="12228"/>
    <s v="SW-COMAS-PACKL"/>
    <n v="69"/>
    <x v="18"/>
    <x v="18"/>
  </r>
  <r>
    <x v="0"/>
    <x v="0"/>
    <x v="499"/>
    <x v="55"/>
    <d v="2022-10-18T06:10:16"/>
    <s v="10/18/2022 20:21:19"/>
    <n v="3015"/>
    <n v="27905"/>
    <s v="EQP-LAWPACK1"/>
    <n v="260"/>
    <x v="3"/>
    <x v="3"/>
  </r>
  <r>
    <x v="0"/>
    <x v="0"/>
    <x v="501"/>
    <x v="4"/>
    <d v="2022-10-18T20:21:22"/>
    <s v="10/19/2022 06:20:28"/>
    <n v="709"/>
    <n v="27905"/>
    <s v="EQP-LAWPACK1"/>
    <n v="260"/>
    <x v="3"/>
    <x v="3"/>
  </r>
  <r>
    <x v="0"/>
    <x v="0"/>
    <x v="501"/>
    <x v="55"/>
    <d v="2022-10-19T06:20:30"/>
    <s v="10/19/2022 10:40:54"/>
    <n v="858"/>
    <n v="27905"/>
    <s v="EQP-LAWPACK1"/>
    <n v="260"/>
    <x v="3"/>
    <x v="3"/>
  </r>
  <r>
    <x v="0"/>
    <x v="0"/>
    <x v="501"/>
    <x v="4"/>
    <d v="2022-10-19T10:40:55"/>
    <s v="10/19/2022 15:46:03"/>
    <n v="1214"/>
    <n v="27405"/>
    <s v="EQP-LAWPACK1"/>
    <n v="260"/>
    <x v="3"/>
    <x v="3"/>
  </r>
  <r>
    <x v="0"/>
    <x v="0"/>
    <x v="501"/>
    <x v="3"/>
    <d v="2022-10-19T15:46:04"/>
    <s v="10/19/2022 18:37:29"/>
    <n v="615"/>
    <n v="27805"/>
    <s v="EQP-LAWPACK1"/>
    <n v="260"/>
    <x v="3"/>
    <x v="3"/>
  </r>
  <r>
    <x v="0"/>
    <x v="0"/>
    <x v="493"/>
    <x v="40"/>
    <d v="2022-10-11T07:10:53"/>
    <s v="10/11/2022 11:05:45"/>
    <n v="1054"/>
    <n v="24666"/>
    <s v="EQP-LAWPACK1"/>
    <n v="364"/>
    <x v="1"/>
    <x v="1"/>
  </r>
  <r>
    <x v="0"/>
    <x v="0"/>
    <x v="498"/>
    <x v="11"/>
    <d v="2022-10-17T15:15:36"/>
    <s v="10/17/2022 18:13:29"/>
    <n v="806"/>
    <n v="23905"/>
    <s v="EQP-LAWPACK1"/>
    <n v="364"/>
    <x v="1"/>
    <x v="1"/>
  </r>
  <r>
    <x v="0"/>
    <x v="0"/>
    <x v="498"/>
    <x v="0"/>
    <d v="2022-10-17T07:03:15"/>
    <s v="10/17/2022 15:15:35"/>
    <n v="4"/>
    <n v="96605"/>
    <s v="EQP-LAWPACK1"/>
    <n v="347"/>
    <x v="0"/>
    <x v="0"/>
  </r>
  <r>
    <x v="3"/>
    <x v="1"/>
    <x v="502"/>
    <x v="44"/>
    <d v="2022-10-18T11:11:53"/>
    <s v="10/20/2022 06:10:32"/>
    <n v="916"/>
    <n v="12258"/>
    <s v="SW-COMAS-PACKL"/>
    <n v="100"/>
    <x v="17"/>
    <x v="17"/>
  </r>
  <r>
    <x v="0"/>
    <x v="0"/>
    <x v="502"/>
    <x v="4"/>
    <d v="2022-10-19T18:37:30"/>
    <s v="10/20/2022 07:01:44"/>
    <n v="1021"/>
    <n v="99999"/>
    <s v="EQP-LAWPACK1"/>
    <n v="260"/>
    <x v="3"/>
    <x v="3"/>
  </r>
  <r>
    <x v="0"/>
    <x v="0"/>
    <x v="502"/>
    <x v="40"/>
    <d v="2022-10-20T07:01:48"/>
    <s v="10/20/2022 09:25:35"/>
    <n v="595"/>
    <n v="24666"/>
    <s v="EQP-LAWPACK1"/>
    <n v="364"/>
    <x v="1"/>
    <x v="1"/>
  </r>
  <r>
    <x v="0"/>
    <x v="0"/>
    <x v="502"/>
    <x v="5"/>
    <d v="2022-10-20T09:25:36"/>
    <s v="10/20/2022 16:26:29"/>
    <n v="1317"/>
    <n v="2666"/>
    <s v="EQP-LAWPACK1"/>
    <n v="217"/>
    <x v="4"/>
    <x v="4"/>
  </r>
  <r>
    <x v="0"/>
    <x v="0"/>
    <x v="503"/>
    <x v="6"/>
    <d v="2022-10-20T16:26:30"/>
    <s v="10/21/2022 06:57:32"/>
    <n v="1021"/>
    <n v="2661"/>
    <s v="EQP-LAWPACK1"/>
    <n v="217"/>
    <x v="4"/>
    <x v="4"/>
  </r>
  <r>
    <x v="0"/>
    <x v="0"/>
    <x v="503"/>
    <x v="4"/>
    <d v="2022-10-21T06:57:35"/>
    <s v="10/21/2022 07:01:29"/>
    <n v="1021"/>
    <n v="99999"/>
    <s v="EQP-LAWPACK1"/>
    <n v="260"/>
    <x v="3"/>
    <x v="3"/>
  </r>
  <r>
    <x v="0"/>
    <x v="0"/>
    <x v="498"/>
    <x v="10"/>
    <d v="2022-10-17T18:13:30"/>
    <s v="10/17/2022 21:40:39"/>
    <n v="576"/>
    <n v="2946"/>
    <s v="EQP-LAWPACK1"/>
    <n v="217"/>
    <x v="4"/>
    <x v="4"/>
  </r>
  <r>
    <x v="0"/>
    <x v="0"/>
    <x v="504"/>
    <x v="58"/>
    <d v="2022-10-21T19:47:01"/>
    <s v="10/24/2022 07:01:24"/>
    <n v="1033"/>
    <n v="99999"/>
    <s v="EQP-LAWPACK1"/>
    <n v="269"/>
    <x v="21"/>
    <x v="21"/>
  </r>
  <r>
    <x v="0"/>
    <x v="0"/>
    <x v="504"/>
    <x v="9"/>
    <d v="2022-10-24T07:01:25"/>
    <s v="10/24/2022 07:01:50"/>
    <n v="0"/>
    <n v="2991"/>
    <s v="EQP-LAWPACK1"/>
    <n v="217"/>
    <x v="4"/>
    <x v="4"/>
  </r>
  <r>
    <x v="0"/>
    <x v="0"/>
    <x v="504"/>
    <x v="9"/>
    <d v="2022-10-24T07:01:50"/>
    <s v="10/24/2022 13:39:59"/>
    <n v="1325"/>
    <n v="2991"/>
    <s v="EQP-LAWPACK1"/>
    <n v="217"/>
    <x v="4"/>
    <x v="4"/>
  </r>
  <r>
    <x v="0"/>
    <x v="0"/>
    <x v="504"/>
    <x v="19"/>
    <d v="2022-10-24T13:40:00"/>
    <s v="10/24/2022 13:40:28"/>
    <n v="0"/>
    <n v="2941"/>
    <s v="EQP-LAWPACK1"/>
    <n v="217"/>
    <x v="4"/>
    <x v="4"/>
  </r>
  <r>
    <x v="0"/>
    <x v="0"/>
    <x v="504"/>
    <x v="9"/>
    <d v="2022-10-24T13:40:28"/>
    <s v="10/24/2022 13:41:00"/>
    <n v="1"/>
    <n v="2991"/>
    <s v="EQP-LAWPACK1"/>
    <n v="217"/>
    <x v="4"/>
    <x v="4"/>
  </r>
  <r>
    <x v="0"/>
    <x v="0"/>
    <x v="505"/>
    <x v="19"/>
    <d v="2022-10-24T13:41:00"/>
    <s v="10/25/2022 07:05:26"/>
    <n v="1033"/>
    <n v="2941"/>
    <s v="EQP-LAWPACK1"/>
    <n v="217"/>
    <x v="4"/>
    <x v="4"/>
  </r>
  <r>
    <x v="0"/>
    <x v="0"/>
    <x v="499"/>
    <x v="6"/>
    <d v="2022-10-17T21:40:41"/>
    <s v="10/18/2022 06:09:36"/>
    <n v="158"/>
    <n v="99999"/>
    <s v="EQP-LAWPACK1"/>
    <n v="217"/>
    <x v="4"/>
    <x v="4"/>
  </r>
  <r>
    <x v="0"/>
    <x v="0"/>
    <x v="505"/>
    <x v="58"/>
    <d v="2022-10-25T07:05:29"/>
    <s v="10/25/2022 07:06:59"/>
    <n v="1033"/>
    <n v="99999"/>
    <s v="EQP-LAWPACK1"/>
    <n v="269"/>
    <x v="21"/>
    <x v="21"/>
  </r>
  <r>
    <x v="0"/>
    <x v="0"/>
    <x v="505"/>
    <x v="22"/>
    <d v="2022-10-25T07:06:59"/>
    <s v="10/25/2022 12:48:29"/>
    <n v="1140"/>
    <n v="2940"/>
    <s v="EQP-LAWPACK1"/>
    <n v="217"/>
    <x v="4"/>
    <x v="4"/>
  </r>
  <r>
    <x v="0"/>
    <x v="0"/>
    <x v="506"/>
    <x v="23"/>
    <d v="2022-10-25T12:48:30"/>
    <s v="10/26/2022 06:35:13"/>
    <n v="2141"/>
    <n v="99999"/>
    <s v="EQP-LAWPACK1"/>
    <n v="217"/>
    <x v="4"/>
    <x v="4"/>
  </r>
  <r>
    <x v="0"/>
    <x v="0"/>
    <x v="507"/>
    <x v="59"/>
    <d v="2022-10-27T19:21:38"/>
    <s v="10/28/2022 06:59:47"/>
    <n v="883"/>
    <n v="99999"/>
    <s v="EQP-LAWPACK1"/>
    <n v="269"/>
    <x v="21"/>
    <x v="21"/>
  </r>
  <r>
    <x v="0"/>
    <x v="0"/>
    <x v="506"/>
    <x v="55"/>
    <d v="2022-10-26T06:35:15"/>
    <s v="10/26/2022 19:14:56"/>
    <n v="2907"/>
    <n v="27905"/>
    <s v="EQP-LAWPACK1"/>
    <n v="260"/>
    <x v="3"/>
    <x v="3"/>
  </r>
  <r>
    <x v="0"/>
    <x v="0"/>
    <x v="508"/>
    <x v="58"/>
    <d v="2022-10-28T20:24:32"/>
    <s v="10/29/2022 07:03:36"/>
    <n v="794"/>
    <n v="99999"/>
    <s v="EQP-LAWPACK1"/>
    <n v="269"/>
    <x v="21"/>
    <x v="21"/>
  </r>
  <r>
    <x v="0"/>
    <x v="0"/>
    <x v="509"/>
    <x v="6"/>
    <d v="2022-10-29T07:03:38"/>
    <s v="10/31/2022 06:41:03"/>
    <n v="3129"/>
    <n v="99999"/>
    <s v="EQP-LAWPACK1"/>
    <n v="217"/>
    <x v="4"/>
    <x v="4"/>
  </r>
  <r>
    <x v="0"/>
    <x v="0"/>
    <x v="509"/>
    <x v="3"/>
    <d v="2022-10-31T06:41:04"/>
    <s v="10/31/2022 10:21:35"/>
    <n v="784"/>
    <n v="27805"/>
    <s v="EQP-LAWPACK1"/>
    <n v="260"/>
    <x v="3"/>
    <x v="3"/>
  </r>
  <r>
    <x v="0"/>
    <x v="0"/>
    <x v="506"/>
    <x v="3"/>
    <d v="2022-10-26T19:14:58"/>
    <s v="10/26/2022 21:14:05"/>
    <n v="525"/>
    <n v="27805"/>
    <s v="EQP-LAWPACK1"/>
    <n v="260"/>
    <x v="3"/>
    <x v="3"/>
  </r>
  <r>
    <x v="3"/>
    <x v="1"/>
    <x v="509"/>
    <x v="45"/>
    <d v="2022-10-20T06:10:42"/>
    <s v="10/31/2022 07:04:56"/>
    <n v="2742"/>
    <n v="12228"/>
    <s v="SW-COMAS-PACKL"/>
    <n v="69"/>
    <x v="18"/>
    <x v="18"/>
  </r>
  <r>
    <x v="0"/>
    <x v="0"/>
    <x v="509"/>
    <x v="4"/>
    <d v="2022-10-31T10:21:35"/>
    <s v="10/31/2022 22:22:50"/>
    <n v="3118"/>
    <n v="27405"/>
    <s v="EQP-LAWPACK1"/>
    <n v="260"/>
    <x v="3"/>
    <x v="3"/>
  </r>
  <r>
    <x v="0"/>
    <x v="0"/>
    <x v="510"/>
    <x v="8"/>
    <d v="2022-10-31T22:22:52"/>
    <s v="11/1/2022 06:51:57"/>
    <n v="0"/>
    <n v="99999"/>
    <s v="EQP-LAWPACK1"/>
    <s v=""/>
    <x v="5"/>
    <x v="5"/>
  </r>
  <r>
    <x v="0"/>
    <x v="0"/>
    <x v="511"/>
    <x v="55"/>
    <d v="2022-11-01T06:51:59"/>
    <s v="11/2/2022 07:00:44"/>
    <n v="3843"/>
    <n v="99999"/>
    <s v="EQP-LAWPACK1"/>
    <n v="260"/>
    <x v="3"/>
    <x v="3"/>
  </r>
  <r>
    <x v="3"/>
    <x v="1"/>
    <x v="511"/>
    <x v="44"/>
    <d v="2022-10-31T07:05:12"/>
    <s v="11/2/2022 07:00:49"/>
    <n v="573"/>
    <n v="12258"/>
    <s v="SW-COMAS-PACKL"/>
    <n v="100"/>
    <x v="17"/>
    <x v="17"/>
  </r>
  <r>
    <x v="0"/>
    <x v="0"/>
    <x v="511"/>
    <x v="16"/>
    <d v="2022-11-02T07:00:48"/>
    <s v="11/2/2022 11:56:35"/>
    <n v="923"/>
    <n v="2675"/>
    <s v="EQP-LAWPACK1"/>
    <n v="217"/>
    <x v="4"/>
    <x v="4"/>
  </r>
  <r>
    <x v="3"/>
    <x v="1"/>
    <x v="511"/>
    <x v="44"/>
    <d v="2022-11-02T07:00:56"/>
    <s v="11/2/2022 14:17:48"/>
    <n v="288"/>
    <n v="12258"/>
    <s v="SW-COMAS-PACKL"/>
    <n v="100"/>
    <x v="17"/>
    <x v="17"/>
  </r>
  <r>
    <x v="3"/>
    <x v="1"/>
    <x v="511"/>
    <x v="44"/>
    <d v="2022-11-02T14:17:50"/>
    <s v="11/2/2022 14:47:24"/>
    <n v="0"/>
    <n v="12258"/>
    <s v="SW-COMAS-PACKL"/>
    <n v="100"/>
    <x v="17"/>
    <x v="17"/>
  </r>
  <r>
    <x v="0"/>
    <x v="0"/>
    <x v="511"/>
    <x v="6"/>
    <d v="2022-11-02T11:56:36"/>
    <s v="11/2/2022 17:43:27"/>
    <n v="1045"/>
    <n v="2661"/>
    <s v="EQP-LAWPACK1"/>
    <n v="217"/>
    <x v="4"/>
    <x v="4"/>
  </r>
  <r>
    <x v="0"/>
    <x v="0"/>
    <x v="512"/>
    <x v="4"/>
    <d v="2022-10-26T21:14:06"/>
    <s v="10/27/2022 06:56:01"/>
    <n v="449"/>
    <n v="99999"/>
    <s v="EQP-LAWPACK1"/>
    <n v="260"/>
    <x v="3"/>
    <x v="3"/>
  </r>
  <r>
    <x v="0"/>
    <x v="0"/>
    <x v="513"/>
    <x v="17"/>
    <d v="2022-11-02T17:43:28"/>
    <s v="11/3/2022 07:02:24"/>
    <n v="1073"/>
    <n v="2670"/>
    <s v="EQP-LAWPACK1"/>
    <n v="217"/>
    <x v="4"/>
    <x v="4"/>
  </r>
  <r>
    <x v="0"/>
    <x v="0"/>
    <x v="514"/>
    <x v="60"/>
    <d v="2022-11-04T15:25:40"/>
    <s v="11/7/2022 06:52:40"/>
    <n v="1650"/>
    <n v="99999"/>
    <s v="EQP-LAWPACK1"/>
    <n v="269"/>
    <x v="21"/>
    <x v="21"/>
  </r>
  <r>
    <x v="3"/>
    <x v="1"/>
    <x v="514"/>
    <x v="44"/>
    <d v="2022-11-02T14:47:24"/>
    <s v="11/7/2022 07:13:20"/>
    <n v="325"/>
    <n v="12258"/>
    <s v="SW-COMAS-PACKL"/>
    <n v="100"/>
    <x v="17"/>
    <x v="17"/>
  </r>
  <r>
    <x v="0"/>
    <x v="0"/>
    <x v="514"/>
    <x v="17"/>
    <d v="2022-11-07T16:37:12"/>
    <s v="11/7/2022 22:15:19"/>
    <n v="765"/>
    <n v="2670"/>
    <s v="EQP-LAWPACK1"/>
    <n v="217"/>
    <x v="4"/>
    <x v="4"/>
  </r>
  <r>
    <x v="3"/>
    <x v="1"/>
    <x v="514"/>
    <x v="45"/>
    <d v="2022-11-07T07:13:31"/>
    <s v="11/7/2022 14:44:04"/>
    <n v="311"/>
    <n v="12228"/>
    <s v="SW-COMAS-PACKL"/>
    <n v="69"/>
    <x v="18"/>
    <x v="18"/>
  </r>
  <r>
    <x v="0"/>
    <x v="0"/>
    <x v="515"/>
    <x v="8"/>
    <d v="2022-11-07T22:15:20"/>
    <s v="11/8/2022 06:49:40"/>
    <n v="0"/>
    <n v="99999"/>
    <s v="EQP-LAWPACK1"/>
    <s v=""/>
    <x v="5"/>
    <x v="5"/>
  </r>
  <r>
    <x v="0"/>
    <x v="0"/>
    <x v="516"/>
    <x v="4"/>
    <d v="2022-11-09T14:02:52"/>
    <s v="11/10/2022 06:24:47"/>
    <n v="2207"/>
    <n v="27405"/>
    <s v="EQP-LAWPACK1"/>
    <n v="260"/>
    <x v="3"/>
    <x v="3"/>
  </r>
  <r>
    <x v="0"/>
    <x v="0"/>
    <x v="517"/>
    <x v="6"/>
    <d v="2022-11-08T19:47:41"/>
    <s v="11/9/2022 06:34:59"/>
    <n v="567"/>
    <n v="2661"/>
    <s v="EQP-LAWPACK1"/>
    <n v="217"/>
    <x v="4"/>
    <x v="4"/>
  </r>
  <r>
    <x v="0"/>
    <x v="0"/>
    <x v="518"/>
    <x v="4"/>
    <d v="2022-11-10T15:06:12"/>
    <s v="11/11/2022 07:00:51"/>
    <n v="1840"/>
    <n v="99999"/>
    <s v="EQP-LAWPACK1"/>
    <n v="260"/>
    <x v="3"/>
    <x v="3"/>
  </r>
  <r>
    <x v="0"/>
    <x v="0"/>
    <x v="519"/>
    <x v="17"/>
    <d v="2022-11-14T15:14:13"/>
    <s v="11/15/2022 06:59:32"/>
    <n v="1286"/>
    <n v="99999"/>
    <s v="EQP-LAWPACK1"/>
    <n v="217"/>
    <x v="4"/>
    <x v="4"/>
  </r>
  <r>
    <x v="0"/>
    <x v="0"/>
    <x v="515"/>
    <x v="9"/>
    <d v="2022-11-08T10:42:25"/>
    <s v="11/8/2022 12:54:58"/>
    <n v="379"/>
    <n v="2991"/>
    <s v="EQP-LAWPACK1"/>
    <n v="217"/>
    <x v="4"/>
    <x v="4"/>
  </r>
  <r>
    <x v="0"/>
    <x v="0"/>
    <x v="515"/>
    <x v="17"/>
    <d v="2022-11-08T06:49:41"/>
    <s v="11/8/2022 10:42:24"/>
    <n v="684"/>
    <n v="2670"/>
    <s v="EQP-LAWPACK1"/>
    <n v="217"/>
    <x v="4"/>
    <x v="4"/>
  </r>
  <r>
    <x v="0"/>
    <x v="0"/>
    <x v="517"/>
    <x v="55"/>
    <d v="2022-11-09T06:36:50"/>
    <s v="11/9/2022 14:02:50"/>
    <n v="1810"/>
    <n v="27905"/>
    <s v="EQP-LAWPACK1"/>
    <n v="260"/>
    <x v="3"/>
    <x v="3"/>
  </r>
  <r>
    <x v="0"/>
    <x v="0"/>
    <x v="516"/>
    <x v="4"/>
    <d v="2022-11-10T15:02:45"/>
    <s v="11/10/2022 15:04:24"/>
    <n v="0"/>
    <n v="27405"/>
    <s v="EQP-LAWPACK1"/>
    <n v="260"/>
    <x v="3"/>
    <x v="3"/>
  </r>
  <r>
    <x v="0"/>
    <x v="0"/>
    <x v="519"/>
    <x v="26"/>
    <d v="2022-11-15T06:59:36"/>
    <s v="11/15/2022 09:19:01"/>
    <n v="604"/>
    <n v="6675"/>
    <s v="EQP-LAWPACK1"/>
    <n v="352"/>
    <x v="6"/>
    <x v="6"/>
  </r>
  <r>
    <x v="0"/>
    <x v="0"/>
    <x v="516"/>
    <x v="55"/>
    <d v="2022-11-10T06:24:51"/>
    <s v="11/10/2022 15:02:43"/>
    <n v="1812"/>
    <n v="27905"/>
    <s v="EQP-LAWPACK1"/>
    <n v="260"/>
    <x v="3"/>
    <x v="3"/>
  </r>
  <r>
    <x v="0"/>
    <x v="0"/>
    <x v="514"/>
    <x v="0"/>
    <d v="2022-11-07T06:52:42"/>
    <s v="11/7/2022 16:37:10"/>
    <n v="2982"/>
    <n v="96605"/>
    <s v="EQP-LAWPACK1"/>
    <n v="347"/>
    <x v="0"/>
    <x v="0"/>
  </r>
  <r>
    <x v="0"/>
    <x v="0"/>
    <x v="515"/>
    <x v="19"/>
    <d v="2022-11-08T12:54:59"/>
    <s v="11/8/2022 19:47:40"/>
    <n v="1334"/>
    <n v="2941"/>
    <s v="EQP-LAWPACK1"/>
    <n v="217"/>
    <x v="4"/>
    <x v="4"/>
  </r>
  <r>
    <x v="0"/>
    <x v="0"/>
    <x v="516"/>
    <x v="55"/>
    <d v="2022-11-10T15:04:24"/>
    <s v="11/10/2022 15:06:12"/>
    <n v="5"/>
    <n v="27905"/>
    <s v="EQP-LAWPACK1"/>
    <n v="260"/>
    <x v="3"/>
    <x v="3"/>
  </r>
  <r>
    <x v="0"/>
    <x v="0"/>
    <x v="519"/>
    <x v="15"/>
    <d v="2022-11-15T09:19:02"/>
    <s v="11/15/2022 14:31:10"/>
    <n v="1432"/>
    <n v="6661"/>
    <s v="EQP-LAWPACK1"/>
    <n v="352"/>
    <x v="6"/>
    <x v="6"/>
  </r>
  <r>
    <x v="0"/>
    <x v="0"/>
    <x v="520"/>
    <x v="6"/>
    <d v="2022-11-14T06:59:51"/>
    <s v="11/14/2022 15:14:11"/>
    <n v="1437"/>
    <n v="2661"/>
    <s v="EQP-LAWPACK1"/>
    <n v="217"/>
    <x v="4"/>
    <x v="4"/>
  </r>
  <r>
    <x v="0"/>
    <x v="0"/>
    <x v="519"/>
    <x v="28"/>
    <d v="2022-11-15T14:31:12"/>
    <s v="11/15/2022 17:54:45"/>
    <n v="929"/>
    <n v="24661"/>
    <s v="EQP-LAWPACK1"/>
    <n v="364"/>
    <x v="1"/>
    <x v="1"/>
  </r>
  <r>
    <x v="0"/>
    <x v="0"/>
    <x v="521"/>
    <x v="30"/>
    <d v="2022-11-15T17:54:46"/>
    <s v="11/16/2022 06:46:21"/>
    <n v="1286"/>
    <n v="7941"/>
    <s v="EQP-LAWPACK1"/>
    <n v="349"/>
    <x v="2"/>
    <x v="2"/>
  </r>
  <r>
    <x v="0"/>
    <x v="0"/>
    <x v="521"/>
    <x v="17"/>
    <d v="2022-11-16T06:46:23"/>
    <s v="11/16/2022 06:49:23"/>
    <n v="1286"/>
    <n v="99999"/>
    <s v="EQP-LAWPACK1"/>
    <n v="217"/>
    <x v="4"/>
    <x v="4"/>
  </r>
  <r>
    <x v="0"/>
    <x v="0"/>
    <x v="517"/>
    <x v="8"/>
    <d v="2022-11-09T06:35:01"/>
    <s v="11/9/2022 06:36:50"/>
    <n v="0"/>
    <n v="99999"/>
    <s v="EQP-LAWPACK1"/>
    <s v=""/>
    <x v="5"/>
    <x v="5"/>
  </r>
  <r>
    <x v="0"/>
    <x v="0"/>
    <x v="521"/>
    <x v="55"/>
    <d v="2022-11-16T06:49:23"/>
    <s v="11/16/2022 13:21:27"/>
    <n v="1217"/>
    <n v="27905"/>
    <s v="EQP-LAWPACK1"/>
    <n v="260"/>
    <x v="3"/>
    <x v="3"/>
  </r>
  <r>
    <x v="0"/>
    <x v="0"/>
    <x v="521"/>
    <x v="3"/>
    <d v="2022-11-16T13:21:29"/>
    <s v="11/16/2022 15:23:42"/>
    <n v="528"/>
    <n v="27805"/>
    <s v="EQP-LAWPACK1"/>
    <n v="260"/>
    <x v="3"/>
    <x v="3"/>
  </r>
  <r>
    <x v="0"/>
    <x v="0"/>
    <x v="522"/>
    <x v="4"/>
    <d v="2022-11-16T15:23:42"/>
    <s v="11/17/2022 06:41:34"/>
    <n v="1250"/>
    <n v="99999"/>
    <s v="EQP-LAWPACK1"/>
    <n v="260"/>
    <x v="3"/>
    <x v="3"/>
  </r>
  <r>
    <x v="0"/>
    <x v="0"/>
    <x v="522"/>
    <x v="55"/>
    <d v="2022-11-17T06:41:38"/>
    <s v="11/17/2022 08:04:06"/>
    <n v="218"/>
    <n v="27905"/>
    <s v="EQP-LAWPACK1"/>
    <n v="260"/>
    <x v="3"/>
    <x v="3"/>
  </r>
  <r>
    <x v="0"/>
    <x v="0"/>
    <x v="522"/>
    <x v="4"/>
    <d v="2022-11-17T08:04:06"/>
    <s v="11/17/2022 12:59:30"/>
    <n v="1276"/>
    <n v="27405"/>
    <s v="EQP-LAWPACK1"/>
    <n v="260"/>
    <x v="3"/>
    <x v="3"/>
  </r>
  <r>
    <x v="0"/>
    <x v="0"/>
    <x v="523"/>
    <x v="61"/>
    <d v="2022-11-17T20:27:12"/>
    <s v="11/18/2022 07:12:59"/>
    <n v="1250"/>
    <n v="99999"/>
    <s v="EQP-LAWPACK1"/>
    <n v="269"/>
    <x v="21"/>
    <x v="21"/>
  </r>
  <r>
    <x v="3"/>
    <x v="1"/>
    <x v="523"/>
    <x v="44"/>
    <d v="2022-11-07T14:44:05"/>
    <s v="11/18/2022 09:30:51"/>
    <n v="4024"/>
    <n v="12258"/>
    <s v="SW-COMAS-PACKL"/>
    <n v="100"/>
    <x v="17"/>
    <x v="17"/>
  </r>
  <r>
    <x v="0"/>
    <x v="0"/>
    <x v="523"/>
    <x v="9"/>
    <d v="2022-11-18T14:41:11"/>
    <s v="11/18/2022 19:40:42"/>
    <n v="869"/>
    <n v="2991"/>
    <s v="EQP-LAWPACK1"/>
    <n v="217"/>
    <x v="4"/>
    <x v="4"/>
  </r>
  <r>
    <x v="3"/>
    <x v="1"/>
    <x v="524"/>
    <x v="45"/>
    <d v="2022-11-18T09:31:15"/>
    <s v="11/21/2022 06:17:56"/>
    <n v="112"/>
    <n v="12228"/>
    <s v="SW-COMAS-PACKL"/>
    <n v="69"/>
    <x v="18"/>
    <x v="18"/>
  </r>
  <r>
    <x v="0"/>
    <x v="0"/>
    <x v="524"/>
    <x v="17"/>
    <d v="2022-11-18T19:40:43"/>
    <s v="11/21/2022 06:59:52"/>
    <n v="600"/>
    <n v="99999"/>
    <s v="EQP-LAWPACK1"/>
    <n v="217"/>
    <x v="4"/>
    <x v="4"/>
  </r>
  <r>
    <x v="0"/>
    <x v="0"/>
    <x v="524"/>
    <x v="6"/>
    <d v="2022-11-21T06:59:54"/>
    <s v="11/21/2022 14:58:59"/>
    <n v="1561"/>
    <n v="2661"/>
    <s v="EQP-LAWPACK1"/>
    <n v="217"/>
    <x v="4"/>
    <x v="4"/>
  </r>
  <r>
    <x v="0"/>
    <x v="0"/>
    <x v="525"/>
    <x v="17"/>
    <d v="2022-11-21T14:59:00"/>
    <s v="11/22/2022 06:34:35"/>
    <n v="600"/>
    <n v="99999"/>
    <s v="EQP-LAWPACK1"/>
    <n v="217"/>
    <x v="4"/>
    <x v="4"/>
  </r>
  <r>
    <x v="0"/>
    <x v="0"/>
    <x v="525"/>
    <x v="55"/>
    <d v="2022-11-22T06:34:38"/>
    <s v="11/22/2022 16:48:32"/>
    <n v="2573"/>
    <n v="27905"/>
    <s v="EQP-LAWPACK1"/>
    <n v="260"/>
    <x v="3"/>
    <x v="3"/>
  </r>
  <r>
    <x v="0"/>
    <x v="0"/>
    <x v="525"/>
    <x v="3"/>
    <d v="2022-11-22T16:48:33"/>
    <s v="11/22/2022 19:31:59"/>
    <n v="611"/>
    <n v="27805"/>
    <s v="EQP-LAWPACK1"/>
    <n v="260"/>
    <x v="3"/>
    <x v="3"/>
  </r>
  <r>
    <x v="0"/>
    <x v="0"/>
    <x v="526"/>
    <x v="4"/>
    <d v="2022-11-22T19:32:00"/>
    <s v="11/23/2022 06:58:18"/>
    <n v="40"/>
    <n v="27405"/>
    <s v="EQP-LAWPACK1"/>
    <n v="260"/>
    <x v="3"/>
    <x v="3"/>
  </r>
  <r>
    <x v="0"/>
    <x v="0"/>
    <x v="526"/>
    <x v="3"/>
    <d v="2022-11-23T06:58:19"/>
    <s v="11/23/2022 07:00:10"/>
    <n v="40"/>
    <n v="99999"/>
    <s v="EQP-LAWPACK1"/>
    <n v="260"/>
    <x v="3"/>
    <x v="3"/>
  </r>
  <r>
    <x v="0"/>
    <x v="0"/>
    <x v="527"/>
    <x v="60"/>
    <d v="2022-11-23T21:41:15"/>
    <s v="11/25/2022 07:06:26"/>
    <n v="637"/>
    <n v="99999"/>
    <s v="EQP-LAWPACK1"/>
    <n v="269"/>
    <x v="21"/>
    <x v="21"/>
  </r>
  <r>
    <x v="0"/>
    <x v="0"/>
    <x v="528"/>
    <x v="6"/>
    <d v="2022-11-25T07:06:28"/>
    <s v="11/28/2022 07:01:44"/>
    <n v="3148"/>
    <n v="2661"/>
    <s v="EQP-LAWPACK1"/>
    <n v="217"/>
    <x v="4"/>
    <x v="4"/>
  </r>
  <r>
    <x v="0"/>
    <x v="0"/>
    <x v="528"/>
    <x v="16"/>
    <d v="2022-11-28T07:01:46"/>
    <s v="11/28/2022 12:50:11"/>
    <n v="1023"/>
    <n v="2675"/>
    <s v="EQP-LAWPACK1"/>
    <n v="217"/>
    <x v="4"/>
    <x v="4"/>
  </r>
  <r>
    <x v="0"/>
    <x v="0"/>
    <x v="528"/>
    <x v="5"/>
    <d v="2022-11-28T12:50:12"/>
    <s v="11/28/2022 17:24:40"/>
    <n v="899"/>
    <n v="2666"/>
    <s v="EQP-LAWPACK1"/>
    <n v="217"/>
    <x v="4"/>
    <x v="4"/>
  </r>
  <r>
    <x v="0"/>
    <x v="0"/>
    <x v="529"/>
    <x v="17"/>
    <d v="2022-11-28T17:24:41"/>
    <s v="11/29/2022 06:59:39"/>
    <n v="1063"/>
    <n v="2670"/>
    <s v="EQP-LAWPACK1"/>
    <n v="217"/>
    <x v="4"/>
    <x v="4"/>
  </r>
  <r>
    <x v="0"/>
    <x v="0"/>
    <x v="529"/>
    <x v="0"/>
    <d v="2022-11-29T06:59:43"/>
    <s v="11/29/2022 10:50:14"/>
    <n v="965"/>
    <n v="96605"/>
    <s v="EQP-LAWPACK1"/>
    <n v="347"/>
    <x v="0"/>
    <x v="0"/>
  </r>
  <r>
    <x v="0"/>
    <x v="0"/>
    <x v="529"/>
    <x v="19"/>
    <d v="2022-11-29T10:50:15"/>
    <s v="11/29/2022 13:09:13"/>
    <n v="397"/>
    <n v="2941"/>
    <s v="EQP-LAWPACK1"/>
    <n v="217"/>
    <x v="4"/>
    <x v="4"/>
  </r>
  <r>
    <x v="3"/>
    <x v="1"/>
    <x v="530"/>
    <x v="44"/>
    <d v="2022-11-21T06:17:59"/>
    <s v="11/30/2022 06:18:08"/>
    <n v="1735"/>
    <n v="12258"/>
    <s v="SW-COMAS-PACKL"/>
    <n v="100"/>
    <x v="17"/>
    <x v="17"/>
  </r>
  <r>
    <x v="3"/>
    <x v="1"/>
    <x v="530"/>
    <x v="44"/>
    <d v="2022-11-30T06:18:25"/>
    <s v="11/30/2022 06:34:40"/>
    <n v="0"/>
    <n v="12258"/>
    <s v="SW-COMAS-PACKL"/>
    <n v="100"/>
    <x v="17"/>
    <x v="17"/>
  </r>
  <r>
    <x v="0"/>
    <x v="0"/>
    <x v="530"/>
    <x v="6"/>
    <d v="2022-11-29T13:09:14"/>
    <s v="11/30/2022 06:37:47"/>
    <n v="2009"/>
    <n v="99999"/>
    <s v="EQP-LAWPACK1"/>
    <n v="217"/>
    <x v="4"/>
    <x v="4"/>
  </r>
  <r>
    <x v="0"/>
    <x v="0"/>
    <x v="530"/>
    <x v="55"/>
    <d v="2022-11-30T06:37:51"/>
    <s v="11/30/2022 13:10:36"/>
    <n v="1696"/>
    <n v="27905"/>
    <s v="EQP-LAWPACK1"/>
    <n v="260"/>
    <x v="3"/>
    <x v="3"/>
  </r>
  <r>
    <x v="0"/>
    <x v="0"/>
    <x v="530"/>
    <x v="3"/>
    <d v="2022-11-30T13:10:37"/>
    <s v="11/30/2022 14:30:58"/>
    <n v="347"/>
    <n v="27805"/>
    <s v="EQP-LAWPACK1"/>
    <n v="260"/>
    <x v="3"/>
    <x v="3"/>
  </r>
  <r>
    <x v="0"/>
    <x v="0"/>
    <x v="531"/>
    <x v="4"/>
    <d v="2022-11-30T14:30:58"/>
    <s v="12/1/2022 06:59:45"/>
    <n v="1972"/>
    <n v="99999"/>
    <s v="EQP-LAWPACK1"/>
    <n v="260"/>
    <x v="3"/>
    <x v="3"/>
  </r>
  <r>
    <x v="3"/>
    <x v="1"/>
    <x v="531"/>
    <x v="44"/>
    <d v="2022-11-30T06:34:40"/>
    <s v="12/1/2022 11:59:31"/>
    <n v="873"/>
    <n v="12258"/>
    <s v="SW-COMAS-PACKL"/>
    <n v="100"/>
    <x v="17"/>
    <x v="17"/>
  </r>
  <r>
    <x v="3"/>
    <x v="1"/>
    <x v="531"/>
    <x v="44"/>
    <d v="2022-12-01T11:59:37"/>
    <s v="12/1/2022 12:07:42"/>
    <n v="0"/>
    <n v="12258"/>
    <s v="SW-COMAS-PACKL"/>
    <n v="100"/>
    <x v="17"/>
    <x v="17"/>
  </r>
  <r>
    <x v="3"/>
    <x v="1"/>
    <x v="531"/>
    <x v="44"/>
    <d v="2022-12-01T12:07:42"/>
    <s v="12/1/2022 12:17:26"/>
    <n v="0"/>
    <n v="12258"/>
    <s v="SW-COMAS-PACKL"/>
    <n v="100"/>
    <x v="17"/>
    <x v="17"/>
  </r>
  <r>
    <x v="0"/>
    <x v="0"/>
    <x v="532"/>
    <x v="59"/>
    <d v="2022-12-01T22:40:20"/>
    <s v="12/2/2022 06:59:59"/>
    <n v="429"/>
    <n v="99999"/>
    <s v="EQP-LAWPACK1"/>
    <n v="269"/>
    <x v="21"/>
    <x v="21"/>
  </r>
  <r>
    <x v="0"/>
    <x v="0"/>
    <x v="533"/>
    <x v="59"/>
    <d v="2022-12-02T23:33:46"/>
    <s v="12/5/2022 07:04:03"/>
    <n v="304"/>
    <n v="99999"/>
    <s v="EQP-LAWPACK1"/>
    <n v="269"/>
    <x v="21"/>
    <x v="21"/>
  </r>
  <r>
    <x v="0"/>
    <x v="0"/>
    <x v="533"/>
    <x v="16"/>
    <d v="2022-12-05T07:04:05"/>
    <s v="12/5/2022 09:35:52"/>
    <n v="451"/>
    <n v="2675"/>
    <s v="EQP-LAWPACK1"/>
    <n v="217"/>
    <x v="4"/>
    <x v="4"/>
  </r>
  <r>
    <x v="0"/>
    <x v="0"/>
    <x v="533"/>
    <x v="5"/>
    <d v="2022-12-05T09:35:52"/>
    <s v="12/5/2022 14:49:56"/>
    <n v="865"/>
    <n v="2666"/>
    <s v="EQP-LAWPACK1"/>
    <n v="217"/>
    <x v="4"/>
    <x v="4"/>
  </r>
  <r>
    <x v="3"/>
    <x v="1"/>
    <x v="532"/>
    <x v="44"/>
    <d v="2022-12-01T12:17:26"/>
    <s v="12/2/2022 09:53:27"/>
    <n v="475"/>
    <n v="12258"/>
    <s v="SW-COMAS-PACKL"/>
    <n v="100"/>
    <x v="17"/>
    <x v="17"/>
  </r>
  <r>
    <x v="0"/>
    <x v="0"/>
    <x v="534"/>
    <x v="17"/>
    <d v="2022-12-05T14:49:57"/>
    <s v="12/6/2022 07:00:55"/>
    <n v="1598"/>
    <n v="99999"/>
    <s v="EQP-LAWPACK1"/>
    <n v="217"/>
    <x v="4"/>
    <x v="4"/>
  </r>
  <r>
    <x v="0"/>
    <x v="0"/>
    <x v="534"/>
    <x v="19"/>
    <d v="2022-12-06T07:00:58"/>
    <s v="12/6/2022 10:37:37"/>
    <n v="671"/>
    <n v="2941"/>
    <s v="EQP-LAWPACK1"/>
    <n v="217"/>
    <x v="4"/>
    <x v="4"/>
  </r>
  <r>
    <x v="0"/>
    <x v="0"/>
    <x v="535"/>
    <x v="55"/>
    <d v="2022-12-07T06:43:43"/>
    <s v="12/7/2022 13:54:44"/>
    <n v="1860"/>
    <n v="27905"/>
    <s v="EQP-LAWPACK1"/>
    <n v="260"/>
    <x v="3"/>
    <x v="3"/>
  </r>
  <r>
    <x v="3"/>
    <x v="1"/>
    <x v="535"/>
    <x v="44"/>
    <d v="2022-12-02T09:53:32"/>
    <s v="12/7/2022 14:06:27"/>
    <n v="417"/>
    <n v="12258"/>
    <s v="SW-COMAS-PACKL"/>
    <n v="100"/>
    <x v="17"/>
    <x v="17"/>
  </r>
  <r>
    <x v="0"/>
    <x v="0"/>
    <x v="535"/>
    <x v="3"/>
    <d v="2022-12-07T13:54:47"/>
    <s v="12/7/2022 17:41:50"/>
    <n v="911"/>
    <n v="27805"/>
    <s v="EQP-LAWPACK1"/>
    <n v="260"/>
    <x v="3"/>
    <x v="3"/>
  </r>
  <r>
    <x v="0"/>
    <x v="0"/>
    <x v="535"/>
    <x v="6"/>
    <d v="2022-12-06T10:37:38"/>
    <s v="12/7/2022 06:43:39"/>
    <n v="2200"/>
    <n v="99999"/>
    <s v="EQP-LAWPACK1"/>
    <n v="217"/>
    <x v="4"/>
    <x v="4"/>
  </r>
  <r>
    <x v="0"/>
    <x v="0"/>
    <x v="536"/>
    <x v="4"/>
    <d v="2022-12-07T17:41:50"/>
    <s v="12/8/2022 06:56:40"/>
    <n v="1467"/>
    <n v="99999"/>
    <s v="EQP-LAWPACK1"/>
    <n v="260"/>
    <x v="3"/>
    <x v="3"/>
  </r>
  <r>
    <x v="3"/>
    <x v="1"/>
    <x v="536"/>
    <x v="45"/>
    <d v="2022-12-07T14:06:45"/>
    <s v="12/8/2022 10:33:17"/>
    <n v="136"/>
    <n v="12228"/>
    <s v="SW-COMAS-PACKL"/>
    <n v="69"/>
    <x v="18"/>
    <x v="18"/>
  </r>
  <r>
    <x v="0"/>
    <x v="0"/>
    <x v="537"/>
    <x v="58"/>
    <d v="2022-12-08T21:51:14"/>
    <s v="12/9/2022 06:56:51"/>
    <n v="391"/>
    <n v="99999"/>
    <s v="EQP-LAWPACK1"/>
    <n v="269"/>
    <x v="21"/>
    <x v="21"/>
  </r>
  <r>
    <x v="0"/>
    <x v="0"/>
    <x v="538"/>
    <x v="19"/>
    <d v="2022-12-12T07:02:30"/>
    <s v="12/12/2022 13:56:29"/>
    <n v="1005"/>
    <n v="2941"/>
    <s v="EQP-LAWPACK1"/>
    <n v="217"/>
    <x v="4"/>
    <x v="4"/>
  </r>
  <r>
    <x v="0"/>
    <x v="0"/>
    <x v="538"/>
    <x v="14"/>
    <d v="2022-12-12T13:56:31"/>
    <s v="12/12/2022 20:00:25"/>
    <n v="1360"/>
    <n v="24961"/>
    <s v="EQP-LAWPACK1"/>
    <n v="364"/>
    <x v="1"/>
    <x v="1"/>
  </r>
  <r>
    <x v="0"/>
    <x v="0"/>
    <x v="539"/>
    <x v="55"/>
    <d v="2022-12-14T06:55:27"/>
    <s v="12/14/2022 13:15:36"/>
    <n v="1442"/>
    <n v="27905"/>
    <s v="EQP-LAWPACK1"/>
    <n v="260"/>
    <x v="3"/>
    <x v="3"/>
  </r>
  <r>
    <x v="0"/>
    <x v="0"/>
    <x v="539"/>
    <x v="3"/>
    <d v="2022-12-14T13:15:38"/>
    <s v="12/14/2022 13:28:54"/>
    <n v="176"/>
    <n v="27805"/>
    <s v="EQP-LAWPACK1"/>
    <n v="260"/>
    <x v="3"/>
    <x v="3"/>
  </r>
  <r>
    <x v="0"/>
    <x v="0"/>
    <x v="539"/>
    <x v="55"/>
    <d v="2022-12-14T13:28:54"/>
    <s v="12/14/2022 14:39:30"/>
    <n v="168"/>
    <n v="27905"/>
    <s v="EQP-LAWPACK1"/>
    <n v="260"/>
    <x v="3"/>
    <x v="3"/>
  </r>
  <r>
    <x v="3"/>
    <x v="1"/>
    <x v="540"/>
    <x v="44"/>
    <d v="2022-12-08T10:33:21"/>
    <s v="12/13/2022 06:30:40"/>
    <n v="1097"/>
    <n v="12258"/>
    <s v="SW-COMAS-PACKL"/>
    <n v="100"/>
    <x v="17"/>
    <x v="17"/>
  </r>
  <r>
    <x v="0"/>
    <x v="0"/>
    <x v="540"/>
    <x v="10"/>
    <d v="2022-12-13T06:58:20"/>
    <s v="12/13/2022 11:50:14"/>
    <n v="948"/>
    <n v="2946"/>
    <s v="EQP-LAWPACK1"/>
    <n v="217"/>
    <x v="4"/>
    <x v="4"/>
  </r>
  <r>
    <x v="0"/>
    <x v="0"/>
    <x v="539"/>
    <x v="4"/>
    <d v="2022-12-14T14:39:31"/>
    <s v="12/14/2022 22:39:26"/>
    <n v="1972"/>
    <n v="27405"/>
    <s v="EQP-LAWPACK1"/>
    <n v="260"/>
    <x v="3"/>
    <x v="3"/>
  </r>
  <r>
    <x v="0"/>
    <x v="0"/>
    <x v="539"/>
    <x v="3"/>
    <d v="2022-12-14T22:39:27"/>
    <s v="12/14/2022 22:50:13"/>
    <n v="35"/>
    <n v="27805"/>
    <s v="EQP-LAWPACK1"/>
    <n v="260"/>
    <x v="3"/>
    <x v="3"/>
  </r>
  <r>
    <x v="3"/>
    <x v="1"/>
    <x v="541"/>
    <x v="45"/>
    <d v="2022-12-13T06:30:55"/>
    <s v="12/15/2022 06:24:56"/>
    <n v="719"/>
    <n v="12228"/>
    <s v="SW-COMAS-PACKL"/>
    <n v="69"/>
    <x v="18"/>
    <x v="18"/>
  </r>
  <r>
    <x v="0"/>
    <x v="0"/>
    <x v="541"/>
    <x v="7"/>
    <d v="2022-12-14T22:50:13"/>
    <s v="12/15/2022 06:41:10"/>
    <n v="0"/>
    <n v="88888"/>
    <s v="EQP-LAWPACK1"/>
    <s v=""/>
    <x v="5"/>
    <x v="5"/>
  </r>
  <r>
    <x v="0"/>
    <x v="0"/>
    <x v="541"/>
    <x v="55"/>
    <d v="2022-12-15T06:41:12"/>
    <s v="12/15/2022 07:58:39"/>
    <n v="40"/>
    <n v="27905"/>
    <s v="EQP-LAWPACK1"/>
    <n v="260"/>
    <x v="3"/>
    <x v="3"/>
  </r>
  <r>
    <x v="0"/>
    <x v="0"/>
    <x v="541"/>
    <x v="4"/>
    <d v="2022-12-15T07:58:39"/>
    <s v="12/15/2022 12:20:08"/>
    <n v="791"/>
    <n v="27405"/>
    <s v="EQP-LAWPACK1"/>
    <n v="260"/>
    <x v="3"/>
    <x v="3"/>
  </r>
  <r>
    <x v="0"/>
    <x v="0"/>
    <x v="541"/>
    <x v="55"/>
    <d v="2022-12-15T12:20:10"/>
    <s v="12/15/2022 12:23:37"/>
    <n v="10"/>
    <n v="27905"/>
    <s v="EQP-LAWPACK1"/>
    <n v="260"/>
    <x v="3"/>
    <x v="3"/>
  </r>
  <r>
    <x v="0"/>
    <x v="0"/>
    <x v="541"/>
    <x v="4"/>
    <d v="2022-12-15T12:23:37"/>
    <s v="12/15/2022 14:18:08"/>
    <n v="586"/>
    <n v="27405"/>
    <s v="EQP-LAWPACK1"/>
    <n v="260"/>
    <x v="3"/>
    <x v="3"/>
  </r>
  <r>
    <x v="0"/>
    <x v="0"/>
    <x v="541"/>
    <x v="3"/>
    <d v="2022-12-15T14:18:09"/>
    <s v="12/15/2022 14:18:35"/>
    <n v="0"/>
    <n v="27805"/>
    <s v="EQP-LAWPACK1"/>
    <n v="260"/>
    <x v="3"/>
    <x v="3"/>
  </r>
  <r>
    <x v="0"/>
    <x v="0"/>
    <x v="541"/>
    <x v="55"/>
    <d v="2022-12-15T14:18:35"/>
    <s v="12/15/2022 14:28:35"/>
    <n v="18"/>
    <n v="27905"/>
    <s v="EQP-LAWPACK1"/>
    <n v="260"/>
    <x v="3"/>
    <x v="3"/>
  </r>
  <r>
    <x v="0"/>
    <x v="0"/>
    <x v="541"/>
    <x v="4"/>
    <d v="2022-12-15T14:28:35"/>
    <s v="12/15/2022 15:21:44"/>
    <n v="186"/>
    <n v="27405"/>
    <s v="EQP-LAWPACK1"/>
    <n v="260"/>
    <x v="3"/>
    <x v="3"/>
  </r>
  <r>
    <x v="0"/>
    <x v="0"/>
    <x v="540"/>
    <x v="22"/>
    <d v="2022-12-13T11:50:15"/>
    <s v="12/13/2022 15:36:14"/>
    <n v="683"/>
    <n v="2940"/>
    <s v="EQP-LAWPACK1"/>
    <n v="217"/>
    <x v="4"/>
    <x v="4"/>
  </r>
  <r>
    <x v="0"/>
    <x v="0"/>
    <x v="540"/>
    <x v="32"/>
    <d v="2022-12-12T20:00:27"/>
    <s v="12/13/2022 06:58:17"/>
    <n v="901"/>
    <n v="7940"/>
    <s v="EQP-LAWPACK1"/>
    <n v="188"/>
    <x v="11"/>
    <x v="11"/>
  </r>
  <r>
    <x v="0"/>
    <x v="0"/>
    <x v="542"/>
    <x v="41"/>
    <d v="2022-12-19T07:01:44"/>
    <s v="12/19/2022 09:36:12"/>
    <n v="630"/>
    <n v="96905"/>
    <s v="EQP-LAWPACK1"/>
    <n v="347"/>
    <x v="0"/>
    <x v="0"/>
  </r>
  <r>
    <x v="0"/>
    <x v="0"/>
    <x v="543"/>
    <x v="55"/>
    <d v="2022-12-20T06:41:42"/>
    <s v="12/20/2022 15:27:41"/>
    <n v="1913"/>
    <n v="27905"/>
    <s v="EQP-LAWPACK1"/>
    <n v="260"/>
    <x v="3"/>
    <x v="3"/>
  </r>
  <r>
    <x v="0"/>
    <x v="0"/>
    <x v="540"/>
    <x v="17"/>
    <d v="2022-12-13T15:36:15"/>
    <s v="12/13/2022 20:33:39"/>
    <n v="882"/>
    <n v="2670"/>
    <s v="EQP-LAWPACK1"/>
    <n v="217"/>
    <x v="4"/>
    <x v="4"/>
  </r>
  <r>
    <x v="0"/>
    <x v="0"/>
    <x v="542"/>
    <x v="0"/>
    <d v="2022-12-19T09:36:13"/>
    <s v="12/19/2022 11:58:18"/>
    <n v="725"/>
    <n v="96605"/>
    <s v="EQP-LAWPACK1"/>
    <n v="347"/>
    <x v="0"/>
    <x v="0"/>
  </r>
  <r>
    <x v="0"/>
    <x v="0"/>
    <x v="543"/>
    <x v="4"/>
    <d v="2022-12-20T15:27:44"/>
    <s v="12/20/2022 15:35:46"/>
    <n v="0"/>
    <n v="27405"/>
    <s v="EQP-LAWPACK1"/>
    <n v="260"/>
    <x v="3"/>
    <x v="3"/>
  </r>
  <r>
    <x v="0"/>
    <x v="0"/>
    <x v="543"/>
    <x v="55"/>
    <d v="2022-12-20T15:35:46"/>
    <s v="12/20/2022 20:18:01"/>
    <n v="1107"/>
    <n v="27905"/>
    <s v="EQP-LAWPACK1"/>
    <n v="260"/>
    <x v="3"/>
    <x v="3"/>
  </r>
  <r>
    <x v="0"/>
    <x v="0"/>
    <x v="544"/>
    <x v="3"/>
    <d v="2022-12-20T20:18:02"/>
    <s v="12/21/2022 06:48:54"/>
    <n v="787"/>
    <n v="27805"/>
    <s v="EQP-LAWPACK1"/>
    <n v="260"/>
    <x v="3"/>
    <x v="3"/>
  </r>
  <r>
    <x v="3"/>
    <x v="1"/>
    <x v="544"/>
    <x v="44"/>
    <d v="2022-12-15T06:25:07"/>
    <s v="12/21/2022 07:08:50"/>
    <n v="2372"/>
    <n v="12258"/>
    <s v="SW-COMAS-PACKL"/>
    <n v="100"/>
    <x v="17"/>
    <x v="17"/>
  </r>
  <r>
    <x v="0"/>
    <x v="0"/>
    <x v="544"/>
    <x v="55"/>
    <d v="2022-12-21T06:48:57"/>
    <s v="12/21/2022 23:25:20"/>
    <n v="3547"/>
    <n v="27905"/>
    <s v="EQP-LAWPACK1"/>
    <n v="260"/>
    <x v="3"/>
    <x v="3"/>
  </r>
  <r>
    <x v="0"/>
    <x v="0"/>
    <x v="545"/>
    <x v="3"/>
    <d v="2022-12-21T23:25:24"/>
    <s v="12/22/2022 06:50:14"/>
    <n v="106"/>
    <n v="27805"/>
    <s v="EQP-LAWPACK1"/>
    <n v="260"/>
    <x v="3"/>
    <x v="3"/>
  </r>
  <r>
    <x v="0"/>
    <x v="0"/>
    <x v="545"/>
    <x v="3"/>
    <d v="2022-12-22T06:50:15"/>
    <s v="12/22/2022 13:10:04"/>
    <n v="1602"/>
    <n v="27805"/>
    <s v="EQP-LAWPACK1"/>
    <n v="260"/>
    <x v="3"/>
    <x v="3"/>
  </r>
  <r>
    <x v="0"/>
    <x v="0"/>
    <x v="540"/>
    <x v="32"/>
    <d v="2022-12-13T20:33:40"/>
    <s v="12/13/2022 23:52:31"/>
    <n v="886"/>
    <n v="7940"/>
    <s v="EQP-LAWPACK1"/>
    <n v="188"/>
    <x v="11"/>
    <x v="11"/>
  </r>
  <r>
    <x v="0"/>
    <x v="0"/>
    <x v="542"/>
    <x v="17"/>
    <d v="2022-12-19T15:53:23"/>
    <s v="12/19/2022 19:52:36"/>
    <n v="751"/>
    <n v="2670"/>
    <s v="EQP-LAWPACK1"/>
    <n v="217"/>
    <x v="4"/>
    <x v="4"/>
  </r>
  <r>
    <x v="0"/>
    <x v="0"/>
    <x v="539"/>
    <x v="8"/>
    <d v="2022-12-13T23:52:32"/>
    <s v="12/14/2022 06:55:25"/>
    <n v="0"/>
    <n v="99999"/>
    <s v="EQP-LAWPACK1"/>
    <s v=""/>
    <x v="5"/>
    <x v="5"/>
  </r>
  <r>
    <x v="0"/>
    <x v="0"/>
    <x v="542"/>
    <x v="6"/>
    <d v="2022-12-19T11:58:18"/>
    <s v="12/19/2022 15:53:21"/>
    <n v="741"/>
    <n v="2661"/>
    <s v="EQP-LAWPACK1"/>
    <n v="217"/>
    <x v="4"/>
    <x v="4"/>
  </r>
  <r>
    <x v="3"/>
    <x v="1"/>
    <x v="546"/>
    <x v="45"/>
    <d v="2022-12-21T07:09:02"/>
    <s v="12/27/2022 06:31:20"/>
    <n v="814"/>
    <n v="12228"/>
    <s v="SW-COMAS-PACKL"/>
    <n v="69"/>
    <x v="18"/>
    <x v="18"/>
  </r>
  <r>
    <x v="0"/>
    <x v="0"/>
    <x v="547"/>
    <x v="4"/>
    <d v="2022-12-27T19:08:47"/>
    <s v="12/28/2022 07:01:05"/>
    <n v="955"/>
    <n v="99999"/>
    <s v="EQP-LAWPACK1"/>
    <n v="260"/>
    <x v="3"/>
    <x v="3"/>
  </r>
  <r>
    <x v="0"/>
    <x v="0"/>
    <x v="547"/>
    <x v="0"/>
    <d v="2022-12-28T07:01:07"/>
    <s v="12/28/2022 07:05:03"/>
    <n v="0"/>
    <n v="96605"/>
    <s v="EQP-LAWPACK1"/>
    <n v="347"/>
    <x v="0"/>
    <x v="0"/>
  </r>
  <r>
    <x v="0"/>
    <x v="0"/>
    <x v="547"/>
    <x v="9"/>
    <d v="2022-12-28T07:05:03"/>
    <s v="12/28/2022 11:46:08"/>
    <n v="679"/>
    <n v="2991"/>
    <s v="EQP-LAWPACK1"/>
    <n v="217"/>
    <x v="4"/>
    <x v="4"/>
  </r>
  <r>
    <x v="0"/>
    <x v="0"/>
    <x v="547"/>
    <x v="0"/>
    <d v="2022-12-28T11:46:09"/>
    <s v="12/28/2022 14:03:07"/>
    <n v="631"/>
    <n v="96605"/>
    <s v="EQP-LAWPACK1"/>
    <n v="347"/>
    <x v="0"/>
    <x v="0"/>
  </r>
  <r>
    <x v="0"/>
    <x v="0"/>
    <x v="547"/>
    <x v="6"/>
    <d v="2022-12-28T14:03:08"/>
    <s v="12/28/2022 18:49:30"/>
    <n v="843"/>
    <n v="2661"/>
    <s v="EQP-LAWPACK1"/>
    <n v="217"/>
    <x v="4"/>
    <x v="4"/>
  </r>
  <r>
    <x v="0"/>
    <x v="0"/>
    <x v="547"/>
    <x v="49"/>
    <d v="2022-12-28T18:49:31"/>
    <s v="12/28/2022 21:12:50"/>
    <n v="412"/>
    <n v="2910"/>
    <s v="EQP-LAWPACK1"/>
    <n v="217"/>
    <x v="4"/>
    <x v="4"/>
  </r>
  <r>
    <x v="0"/>
    <x v="0"/>
    <x v="543"/>
    <x v="0"/>
    <d v="2022-12-19T19:52:37"/>
    <s v="12/20/2022 06:41:40"/>
    <n v="1062"/>
    <n v="96605"/>
    <s v="EQP-LAWPACK1"/>
    <n v="347"/>
    <x v="0"/>
    <x v="0"/>
  </r>
  <r>
    <x v="0"/>
    <x v="0"/>
    <x v="546"/>
    <x v="4"/>
    <d v="2022-12-27T08:31:05"/>
    <s v="12/27/2022 08:38:34"/>
    <n v="29"/>
    <n v="27405"/>
    <s v="EQP-LAWPACK1"/>
    <n v="260"/>
    <x v="3"/>
    <x v="3"/>
  </r>
  <r>
    <x v="0"/>
    <x v="0"/>
    <x v="546"/>
    <x v="3"/>
    <d v="2022-12-27T06:57:41"/>
    <s v="12/27/2022 08:31:04"/>
    <n v="120"/>
    <n v="27805"/>
    <s v="EQP-LAWPACK1"/>
    <n v="260"/>
    <x v="3"/>
    <x v="3"/>
  </r>
  <r>
    <x v="0"/>
    <x v="0"/>
    <x v="546"/>
    <x v="4"/>
    <d v="2022-12-27T08:47:45"/>
    <s v="12/27/2022 09:25:18"/>
    <n v="187"/>
    <n v="27405"/>
    <s v="EQP-LAWPACK1"/>
    <n v="260"/>
    <x v="3"/>
    <x v="3"/>
  </r>
  <r>
    <x v="0"/>
    <x v="0"/>
    <x v="548"/>
    <x v="32"/>
    <d v="2022-12-28T21:12:51"/>
    <s v="12/29/2022 06:59:25"/>
    <n v="464"/>
    <n v="99999"/>
    <s v="EQP-LAWPACK1"/>
    <n v="188"/>
    <x v="11"/>
    <x v="11"/>
  </r>
  <r>
    <x v="0"/>
    <x v="0"/>
    <x v="548"/>
    <x v="32"/>
    <d v="2022-12-29T06:59:28"/>
    <s v="12/29/2022 10:35:40"/>
    <n v="1062"/>
    <n v="7940"/>
    <s v="EQP-LAWPACK1"/>
    <n v="188"/>
    <x v="11"/>
    <x v="11"/>
  </r>
  <r>
    <x v="0"/>
    <x v="0"/>
    <x v="548"/>
    <x v="9"/>
    <d v="2022-12-29T10:35:41"/>
    <s v="12/29/2022 10:36:20"/>
    <n v="0"/>
    <n v="2991"/>
    <s v="EQP-LAWPACK1"/>
    <n v="217"/>
    <x v="4"/>
    <x v="4"/>
  </r>
  <r>
    <x v="0"/>
    <x v="0"/>
    <x v="548"/>
    <x v="49"/>
    <d v="2022-12-29T10:36:20"/>
    <s v="12/29/2022 10:37:20"/>
    <n v="2"/>
    <n v="2910"/>
    <s v="EQP-LAWPACK1"/>
    <n v="217"/>
    <x v="4"/>
    <x v="4"/>
  </r>
  <r>
    <x v="0"/>
    <x v="0"/>
    <x v="548"/>
    <x v="29"/>
    <d v="2022-12-29T10:37:20"/>
    <s v="12/29/2022 17:41:50"/>
    <n v="2144"/>
    <n v="24670"/>
    <s v="EQP-LAWPACK1"/>
    <n v="364"/>
    <x v="1"/>
    <x v="1"/>
  </r>
  <r>
    <x v="0"/>
    <x v="0"/>
    <x v="548"/>
    <x v="11"/>
    <d v="2022-12-29T17:41:51"/>
    <s v="12/29/2022 20:35:59"/>
    <n v="998"/>
    <n v="23905"/>
    <s v="EQP-LAWPACK1"/>
    <n v="364"/>
    <x v="1"/>
    <x v="1"/>
  </r>
  <r>
    <x v="0"/>
    <x v="0"/>
    <x v="546"/>
    <x v="3"/>
    <d v="2022-12-27T08:38:34"/>
    <s v="12/27/2022 08:47:44"/>
    <n v="34"/>
    <n v="27805"/>
    <s v="EQP-LAWPACK1"/>
    <n v="260"/>
    <x v="3"/>
    <x v="3"/>
  </r>
  <r>
    <x v="3"/>
    <x v="1"/>
    <x v="549"/>
    <x v="44"/>
    <d v="2022-12-27T06:31:35"/>
    <s v="12/30/2022 06:34:03"/>
    <n v="1836"/>
    <n v="12258"/>
    <s v="SW-COMAS-PACKL"/>
    <n v="100"/>
    <x v="17"/>
    <x v="17"/>
  </r>
  <r>
    <x v="0"/>
    <x v="0"/>
    <x v="549"/>
    <x v="0"/>
    <d v="2022-12-29T20:36:00"/>
    <s v="12/30/2022 07:01:30"/>
    <n v="748"/>
    <n v="96605"/>
    <s v="EQP-LAWPACK1"/>
    <n v="347"/>
    <x v="0"/>
    <x v="0"/>
  </r>
  <r>
    <x v="0"/>
    <x v="0"/>
    <x v="549"/>
    <x v="6"/>
    <d v="2022-12-30T07:01:33"/>
    <s v="12/30/2022 13:59:15"/>
    <n v="1356"/>
    <n v="2661"/>
    <s v="EQP-LAWPACK1"/>
    <n v="217"/>
    <x v="4"/>
    <x v="4"/>
  </r>
  <r>
    <x v="3"/>
    <x v="1"/>
    <x v="550"/>
    <x v="45"/>
    <d v="2022-12-30T06:34:19"/>
    <s v="1/3/2023 06:30:19"/>
    <n v="673"/>
    <n v="12228"/>
    <s v="SW-COMAS-PACKL"/>
    <n v="69"/>
    <x v="18"/>
    <x v="18"/>
  </r>
  <r>
    <x v="0"/>
    <x v="0"/>
    <x v="550"/>
    <x v="8"/>
    <d v="2022-12-30T20:30:54"/>
    <s v="1/3/2023 07:02:14"/>
    <n v="0"/>
    <n v="99999"/>
    <s v="EQP-LAWPACK1"/>
    <s v=""/>
    <x v="5"/>
    <x v="5"/>
  </r>
  <r>
    <x v="0"/>
    <x v="0"/>
    <x v="546"/>
    <x v="3"/>
    <d v="2022-12-27T09:25:19"/>
    <s v="12/27/2022 16:34:48"/>
    <n v="1725"/>
    <n v="27805"/>
    <s v="EQP-LAWPACK1"/>
    <n v="260"/>
    <x v="3"/>
    <x v="3"/>
  </r>
  <r>
    <x v="0"/>
    <x v="0"/>
    <x v="550"/>
    <x v="9"/>
    <d v="2023-01-03T07:02:16"/>
    <s v="1/3/2023 12:31:18"/>
    <n v="1007"/>
    <n v="2991"/>
    <s v="EQP-LAWPACK1"/>
    <n v="217"/>
    <x v="4"/>
    <x v="4"/>
  </r>
  <r>
    <x v="3"/>
    <x v="1"/>
    <x v="550"/>
    <x v="45"/>
    <d v="2023-01-03T06:30:22"/>
    <s v="1/3/2023 14:03:45"/>
    <n v="0"/>
    <n v="12228"/>
    <s v="SW-COMAS-PACKL"/>
    <n v="69"/>
    <x v="18"/>
    <x v="18"/>
  </r>
  <r>
    <x v="0"/>
    <x v="0"/>
    <x v="550"/>
    <x v="10"/>
    <d v="2023-01-03T12:31:19"/>
    <s v="1/3/2023 16:23:15"/>
    <n v="773"/>
    <n v="2946"/>
    <s v="EQP-LAWPACK1"/>
    <n v="217"/>
    <x v="4"/>
    <x v="4"/>
  </r>
  <r>
    <x v="0"/>
    <x v="0"/>
    <x v="550"/>
    <x v="19"/>
    <d v="2023-01-03T16:23:16"/>
    <s v="1/3/2023 22:58:17"/>
    <n v="1319"/>
    <n v="2941"/>
    <s v="EQP-LAWPACK1"/>
    <n v="217"/>
    <x v="4"/>
    <x v="4"/>
  </r>
  <r>
    <x v="0"/>
    <x v="0"/>
    <x v="551"/>
    <x v="8"/>
    <d v="2023-01-03T22:58:18"/>
    <s v="1/4/2023 07:01:22"/>
    <n v="0"/>
    <n v="99999"/>
    <s v="EQP-LAWPACK1"/>
    <s v=""/>
    <x v="5"/>
    <x v="5"/>
  </r>
  <r>
    <x v="0"/>
    <x v="0"/>
    <x v="551"/>
    <x v="0"/>
    <d v="2023-01-04T07:01:23"/>
    <s v="1/4/2023 13:23:58"/>
    <n v="2028"/>
    <n v="96605"/>
    <s v="EQP-LAWPACK1"/>
    <n v="347"/>
    <x v="0"/>
    <x v="0"/>
  </r>
  <r>
    <x v="0"/>
    <x v="0"/>
    <x v="551"/>
    <x v="55"/>
    <d v="2023-01-04T13:23:59"/>
    <s v="1/4/2023 13:31:35"/>
    <n v="2"/>
    <n v="27905"/>
    <s v="EQP-LAWPACK1"/>
    <n v="260"/>
    <x v="3"/>
    <x v="3"/>
  </r>
  <r>
    <x v="0"/>
    <x v="0"/>
    <x v="551"/>
    <x v="55"/>
    <d v="2023-01-04T13:31:35"/>
    <s v="1/4/2023 14:45:46"/>
    <n v="572"/>
    <n v="27905"/>
    <s v="EQP-LAWPACK1"/>
    <n v="260"/>
    <x v="3"/>
    <x v="3"/>
  </r>
  <r>
    <x v="0"/>
    <x v="0"/>
    <x v="551"/>
    <x v="0"/>
    <d v="2023-01-04T14:45:47"/>
    <s v="1/4/2023 16:27:18"/>
    <n v="911"/>
    <n v="96605"/>
    <s v="EQP-LAWPACK1"/>
    <n v="347"/>
    <x v="0"/>
    <x v="0"/>
  </r>
  <r>
    <x v="0"/>
    <x v="0"/>
    <x v="552"/>
    <x v="30"/>
    <d v="2023-01-04T16:27:19"/>
    <s v="1/5/2023 06:49:44"/>
    <n v="1877"/>
    <n v="7941"/>
    <s v="EQP-LAWPACK1"/>
    <n v="349"/>
    <x v="2"/>
    <x v="2"/>
  </r>
  <r>
    <x v="0"/>
    <x v="0"/>
    <x v="552"/>
    <x v="8"/>
    <d v="2023-01-05T06:49:48"/>
    <s v="1/5/2023 06:51:15"/>
    <n v="0"/>
    <n v="99999"/>
    <s v="EQP-LAWPACK1"/>
    <s v=""/>
    <x v="5"/>
    <x v="5"/>
  </r>
  <r>
    <x v="0"/>
    <x v="0"/>
    <x v="552"/>
    <x v="55"/>
    <d v="2023-01-05T06:51:15"/>
    <s v="1/5/2023 11:39:41"/>
    <n v="5"/>
    <n v="27905"/>
    <s v="EQP-LAWPACK1"/>
    <n v="260"/>
    <x v="3"/>
    <x v="3"/>
  </r>
  <r>
    <x v="0"/>
    <x v="0"/>
    <x v="552"/>
    <x v="55"/>
    <d v="2023-01-05T11:39:42"/>
    <s v="1/5/2023 11:44:03"/>
    <n v="7"/>
    <n v="27905"/>
    <s v="EQP-LAWPACK1"/>
    <n v="260"/>
    <x v="3"/>
    <x v="3"/>
  </r>
  <r>
    <x v="0"/>
    <x v="0"/>
    <x v="552"/>
    <x v="55"/>
    <d v="2023-01-05T11:44:03"/>
    <s v="1/5/2023 12:41:17"/>
    <n v="359"/>
    <n v="27905"/>
    <s v="EQP-LAWPACK1"/>
    <n v="260"/>
    <x v="3"/>
    <x v="3"/>
  </r>
  <r>
    <x v="0"/>
    <x v="0"/>
    <x v="552"/>
    <x v="55"/>
    <d v="2023-01-05T12:41:17"/>
    <s v="1/5/2023 12:42:36"/>
    <n v="4"/>
    <n v="27905"/>
    <s v="EQP-LAWPACK1"/>
    <n v="260"/>
    <x v="3"/>
    <x v="3"/>
  </r>
  <r>
    <x v="0"/>
    <x v="0"/>
    <x v="552"/>
    <x v="55"/>
    <d v="2023-01-05T12:42:36"/>
    <s v="1/5/2023 12:43:17"/>
    <n v="2"/>
    <n v="27905"/>
    <s v="EQP-LAWPACK1"/>
    <n v="260"/>
    <x v="3"/>
    <x v="3"/>
  </r>
  <r>
    <x v="0"/>
    <x v="0"/>
    <x v="546"/>
    <x v="55"/>
    <d v="2022-12-27T16:34:49"/>
    <s v="12/27/2022 19:08:47"/>
    <n v="364"/>
    <n v="27905"/>
    <s v="EQP-LAWPACK1"/>
    <n v="260"/>
    <x v="3"/>
    <x v="3"/>
  </r>
  <r>
    <x v="0"/>
    <x v="0"/>
    <x v="552"/>
    <x v="3"/>
    <d v="2023-01-05T12:43:17"/>
    <s v="1/5/2023 17:31:17"/>
    <n v="969"/>
    <n v="27805"/>
    <s v="EQP-LAWPACK1"/>
    <n v="260"/>
    <x v="3"/>
    <x v="3"/>
  </r>
  <r>
    <x v="3"/>
    <x v="1"/>
    <x v="553"/>
    <x v="43"/>
    <d v="2023-01-03T14:03:47"/>
    <s v="1/6/2023 06:35:44"/>
    <n v="723"/>
    <n v="12258"/>
    <s v="SW-COMAS-PACKL"/>
    <n v="200"/>
    <x v="16"/>
    <x v="16"/>
  </r>
  <r>
    <x v="0"/>
    <x v="0"/>
    <x v="553"/>
    <x v="4"/>
    <d v="2023-01-05T17:31:19"/>
    <s v="1/6/2023 07:00:29"/>
    <n v="1555"/>
    <n v="27405"/>
    <s v="EQP-LAWPACK1"/>
    <n v="260"/>
    <x v="3"/>
    <x v="3"/>
  </r>
  <r>
    <x v="0"/>
    <x v="0"/>
    <x v="554"/>
    <x v="60"/>
    <d v="2023-01-06T20:25:38"/>
    <s v="1/9/2023 07:02:07"/>
    <n v="735"/>
    <n v="99999"/>
    <s v="EQP-LAWPACK1"/>
    <n v="269"/>
    <x v="21"/>
    <x v="21"/>
  </r>
  <r>
    <x v="0"/>
    <x v="0"/>
    <x v="554"/>
    <x v="6"/>
    <d v="2023-01-09T07:02:09"/>
    <s v="1/9/2023 18:54:34"/>
    <n v="2356"/>
    <n v="2661"/>
    <s v="EQP-LAWPACK1"/>
    <n v="217"/>
    <x v="4"/>
    <x v="4"/>
  </r>
  <r>
    <x v="0"/>
    <x v="0"/>
    <x v="555"/>
    <x v="22"/>
    <d v="2023-01-10T15:44:01"/>
    <s v="1/11/2023 07:00:40"/>
    <n v="1406"/>
    <n v="2940"/>
    <s v="EQP-LAWPACK1"/>
    <n v="217"/>
    <x v="4"/>
    <x v="4"/>
  </r>
  <r>
    <x v="0"/>
    <x v="0"/>
    <x v="555"/>
    <x v="1"/>
    <d v="2023-01-11T07:00:43"/>
    <s v="1/11/2023 12:57:15"/>
    <n v="1571"/>
    <n v="24970"/>
    <s v="EQP-LAWPACK1"/>
    <n v="364"/>
    <x v="1"/>
    <x v="1"/>
  </r>
  <r>
    <x v="0"/>
    <x v="0"/>
    <x v="556"/>
    <x v="17"/>
    <d v="2023-01-09T18:54:36"/>
    <s v="1/10/2023 06:58:43"/>
    <n v="858"/>
    <n v="99999"/>
    <s v="EQP-LAWPACK1"/>
    <n v="217"/>
    <x v="4"/>
    <x v="4"/>
  </r>
  <r>
    <x v="0"/>
    <x v="0"/>
    <x v="555"/>
    <x v="14"/>
    <d v="2023-01-11T12:57:17"/>
    <s v="1/11/2023 15:29:46"/>
    <n v="779"/>
    <n v="24961"/>
    <s v="EQP-LAWPACK1"/>
    <n v="364"/>
    <x v="1"/>
    <x v="1"/>
  </r>
  <r>
    <x v="0"/>
    <x v="0"/>
    <x v="555"/>
    <x v="22"/>
    <d v="2023-01-11T15:29:47"/>
    <s v="1/11/2023 17:13:48"/>
    <n v="228"/>
    <n v="2940"/>
    <s v="EQP-LAWPACK1"/>
    <n v="217"/>
    <x v="4"/>
    <x v="4"/>
  </r>
  <r>
    <x v="0"/>
    <x v="0"/>
    <x v="556"/>
    <x v="19"/>
    <d v="2023-01-10T11:41:47"/>
    <s v="1/10/2023 15:43:59"/>
    <n v="813"/>
    <n v="2941"/>
    <s v="EQP-LAWPACK1"/>
    <n v="217"/>
    <x v="4"/>
    <x v="4"/>
  </r>
  <r>
    <x v="0"/>
    <x v="0"/>
    <x v="557"/>
    <x v="55"/>
    <d v="2023-01-12T06:41:00"/>
    <s v="1/12/2023 19:33:16"/>
    <n v="1294"/>
    <n v="27905"/>
    <s v="EQP-LAWPACK1"/>
    <n v="260"/>
    <x v="3"/>
    <x v="3"/>
  </r>
  <r>
    <x v="0"/>
    <x v="0"/>
    <x v="557"/>
    <x v="4"/>
    <d v="2023-01-11T17:13:49"/>
    <s v="1/12/2023 06:40:55"/>
    <n v="985"/>
    <n v="27405"/>
    <s v="EQP-LAWPACK1"/>
    <n v="260"/>
    <x v="3"/>
    <x v="3"/>
  </r>
  <r>
    <x v="0"/>
    <x v="0"/>
    <x v="558"/>
    <x v="3"/>
    <d v="2023-01-12T21:50:55"/>
    <s v="1/13/2023 07:00:48"/>
    <n v="414"/>
    <n v="99999"/>
    <s v="EQP-LAWPACK1"/>
    <n v="260"/>
    <x v="3"/>
    <x v="3"/>
  </r>
  <r>
    <x v="0"/>
    <x v="0"/>
    <x v="556"/>
    <x v="9"/>
    <d v="2023-01-10T06:58:45"/>
    <s v="1/10/2023 11:41:46"/>
    <n v="927"/>
    <n v="2991"/>
    <s v="EQP-LAWPACK1"/>
    <n v="217"/>
    <x v="4"/>
    <x v="4"/>
  </r>
  <r>
    <x v="0"/>
    <x v="0"/>
    <x v="559"/>
    <x v="6"/>
    <d v="2023-01-16T10:43:02"/>
    <s v="1/16/2023 16:34:17"/>
    <n v="991"/>
    <n v="2661"/>
    <s v="EQP-LAWPACK1"/>
    <n v="217"/>
    <x v="4"/>
    <x v="4"/>
  </r>
  <r>
    <x v="3"/>
    <x v="1"/>
    <x v="559"/>
    <x v="44"/>
    <d v="2023-01-06T06:35:57"/>
    <s v="1/16/2023 06:17:34"/>
    <n v="2076"/>
    <n v="15228"/>
    <s v="SW-COMAS-PACKL"/>
    <n v="100"/>
    <x v="17"/>
    <x v="17"/>
  </r>
  <r>
    <x v="0"/>
    <x v="0"/>
    <x v="559"/>
    <x v="16"/>
    <d v="2023-01-16T07:03:10"/>
    <s v="1/16/2023 10:43:00"/>
    <n v="574"/>
    <n v="2675"/>
    <s v="EQP-LAWPACK1"/>
    <n v="217"/>
    <x v="4"/>
    <x v="4"/>
  </r>
  <r>
    <x v="0"/>
    <x v="0"/>
    <x v="560"/>
    <x v="30"/>
    <d v="2023-01-17T07:03:13"/>
    <s v="1/17/2023 15:20:15"/>
    <n v="2485"/>
    <n v="7941"/>
    <s v="EQP-LAWPACK1"/>
    <n v="349"/>
    <x v="2"/>
    <x v="2"/>
  </r>
  <r>
    <x v="0"/>
    <x v="0"/>
    <x v="561"/>
    <x v="55"/>
    <d v="2023-01-18T07:02:00"/>
    <s v="1/18/2023 11:46:07"/>
    <n v="1238"/>
    <n v="27905"/>
    <s v="EQP-LAWPACK1"/>
    <n v="260"/>
    <x v="3"/>
    <x v="3"/>
  </r>
  <r>
    <x v="0"/>
    <x v="0"/>
    <x v="562"/>
    <x v="3"/>
    <d v="2023-01-19T11:23:44"/>
    <s v="1/19/2023 13:03:06"/>
    <n v="439"/>
    <n v="27805"/>
    <s v="EQP-LAWPACK1"/>
    <n v="260"/>
    <x v="3"/>
    <x v="3"/>
  </r>
  <r>
    <x v="0"/>
    <x v="0"/>
    <x v="562"/>
    <x v="4"/>
    <d v="2023-01-19T06:47:16"/>
    <s v="1/19/2023 11:23:42"/>
    <n v="1137"/>
    <n v="27405"/>
    <s v="EQP-LAWPACK1"/>
    <n v="260"/>
    <x v="3"/>
    <x v="3"/>
  </r>
  <r>
    <x v="0"/>
    <x v="0"/>
    <x v="559"/>
    <x v="0"/>
    <d v="2023-01-16T16:34:18"/>
    <s v="1/16/2023 20:25:01"/>
    <n v="1081"/>
    <n v="96605"/>
    <s v="EQP-LAWPACK1"/>
    <n v="347"/>
    <x v="0"/>
    <x v="0"/>
  </r>
  <r>
    <x v="0"/>
    <x v="0"/>
    <x v="561"/>
    <x v="3"/>
    <d v="2023-01-18T11:46:08"/>
    <s v="1/18/2023 15:06:18"/>
    <n v="882"/>
    <n v="27805"/>
    <s v="EQP-LAWPACK1"/>
    <n v="260"/>
    <x v="3"/>
    <x v="3"/>
  </r>
  <r>
    <x v="0"/>
    <x v="0"/>
    <x v="563"/>
    <x v="55"/>
    <d v="2023-01-19T13:03:07"/>
    <s v="1/20/2023 07:02:51"/>
    <n v="2639"/>
    <n v="99999"/>
    <s v="EQP-LAWPACK1"/>
    <n v="260"/>
    <x v="3"/>
    <x v="3"/>
  </r>
  <r>
    <x v="3"/>
    <x v="1"/>
    <x v="563"/>
    <x v="62"/>
    <d v="2023-01-16T06:17:34"/>
    <s v="1/20/2023 10:01:53"/>
    <n v="5"/>
    <n v="12228"/>
    <s v="SW-COMAS-PACKL"/>
    <n v="266"/>
    <x v="22"/>
    <x v="22"/>
  </r>
  <r>
    <x v="0"/>
    <x v="0"/>
    <x v="561"/>
    <x v="32"/>
    <d v="2023-01-17T15:20:16"/>
    <s v="1/18/2023 07:01:57"/>
    <n v="2312"/>
    <n v="99999"/>
    <s v="EQP-LAWPACK1"/>
    <n v="188"/>
    <x v="11"/>
    <x v="11"/>
  </r>
  <r>
    <x v="3"/>
    <x v="1"/>
    <x v="564"/>
    <x v="45"/>
    <d v="2023-01-20T10:02:14"/>
    <s v="1/23/2023 06:15:44"/>
    <n v="401"/>
    <n v="13258"/>
    <s v="SW-COMAS-PACKL"/>
    <n v="69"/>
    <x v="18"/>
    <x v="18"/>
  </r>
  <r>
    <x v="0"/>
    <x v="0"/>
    <x v="564"/>
    <x v="60"/>
    <d v="2023-01-20T22:05:32"/>
    <s v="1/23/2023 06:58:21"/>
    <n v="240"/>
    <n v="99999"/>
    <s v="EQP-LAWPACK1"/>
    <n v="269"/>
    <x v="21"/>
    <x v="21"/>
  </r>
  <r>
    <x v="3"/>
    <x v="1"/>
    <x v="564"/>
    <x v="45"/>
    <d v="2023-01-23T06:15:50"/>
    <s v="1/23/2023 07:00:23"/>
    <n v="0"/>
    <n v="13258"/>
    <s v="SW-COMAS-PACKL"/>
    <n v="69"/>
    <x v="18"/>
    <x v="18"/>
  </r>
  <r>
    <x v="0"/>
    <x v="0"/>
    <x v="564"/>
    <x v="6"/>
    <d v="2023-01-23T06:58:23"/>
    <s v="1/23/2023 16:40:46"/>
    <n v="1947"/>
    <n v="2661"/>
    <s v="EQP-LAWPACK1"/>
    <n v="217"/>
    <x v="4"/>
    <x v="4"/>
  </r>
  <r>
    <x v="0"/>
    <x v="0"/>
    <x v="562"/>
    <x v="4"/>
    <d v="2023-01-18T21:04:10"/>
    <s v="1/19/2023 06:47:15"/>
    <n v="547"/>
    <n v="27405"/>
    <s v="EQP-LAWPACK1"/>
    <n v="260"/>
    <x v="3"/>
    <x v="3"/>
  </r>
  <r>
    <x v="0"/>
    <x v="0"/>
    <x v="565"/>
    <x v="17"/>
    <d v="2023-01-23T16:40:49"/>
    <s v="1/24/2023 07:01:33"/>
    <n v="1200"/>
    <n v="99999"/>
    <s v="EQP-LAWPACK1"/>
    <n v="217"/>
    <x v="4"/>
    <x v="4"/>
  </r>
  <r>
    <x v="0"/>
    <x v="0"/>
    <x v="565"/>
    <x v="1"/>
    <d v="2023-01-24T07:01:36"/>
    <s v="1/24/2023 12:03:24"/>
    <n v="1650"/>
    <n v="24970"/>
    <s v="EQP-LAWPACK1"/>
    <n v="364"/>
    <x v="1"/>
    <x v="1"/>
  </r>
  <r>
    <x v="0"/>
    <x v="0"/>
    <x v="561"/>
    <x v="55"/>
    <d v="2023-01-18T15:06:19"/>
    <s v="1/18/2023 21:04:09"/>
    <n v="1493"/>
    <n v="27905"/>
    <s v="EQP-LAWPACK1"/>
    <n v="260"/>
    <x v="3"/>
    <x v="3"/>
  </r>
  <r>
    <x v="0"/>
    <x v="0"/>
    <x v="565"/>
    <x v="32"/>
    <d v="2023-01-24T12:03:26"/>
    <s v="1/24/2023 17:20:07"/>
    <n v="1737"/>
    <n v="7940"/>
    <s v="EQP-LAWPACK1"/>
    <n v="188"/>
    <x v="11"/>
    <x v="11"/>
  </r>
  <r>
    <x v="0"/>
    <x v="0"/>
    <x v="560"/>
    <x v="17"/>
    <d v="2023-01-16T20:25:02"/>
    <s v="1/17/2023 07:03:12"/>
    <n v="546"/>
    <n v="99999"/>
    <s v="EQP-LAWPACK1"/>
    <n v="217"/>
    <x v="4"/>
    <x v="4"/>
  </r>
  <r>
    <x v="0"/>
    <x v="0"/>
    <x v="566"/>
    <x v="30"/>
    <d v="2023-01-24T17:20:08"/>
    <s v="1/25/2023 07:01:11"/>
    <n v="1926"/>
    <n v="99999"/>
    <s v="EQP-LAWPACK1"/>
    <n v="349"/>
    <x v="2"/>
    <x v="2"/>
  </r>
  <r>
    <x v="0"/>
    <x v="0"/>
    <x v="566"/>
    <x v="0"/>
    <d v="2023-01-25T07:01:13"/>
    <s v="1/25/2023 14:42:57"/>
    <n v="2017"/>
    <n v="96605"/>
    <s v="EQP-LAWPACK1"/>
    <n v="347"/>
    <x v="0"/>
    <x v="0"/>
  </r>
  <r>
    <x v="0"/>
    <x v="0"/>
    <x v="567"/>
    <x v="6"/>
    <d v="2023-01-25T14:42:59"/>
    <s v="1/26/2023 06:58:51"/>
    <n v="1599"/>
    <n v="99999"/>
    <s v="EQP-LAWPACK1"/>
    <n v="217"/>
    <x v="4"/>
    <x v="4"/>
  </r>
  <r>
    <x v="0"/>
    <x v="0"/>
    <x v="567"/>
    <x v="55"/>
    <d v="2023-01-26T06:58:54"/>
    <s v="1/26/2023 16:17:59"/>
    <n v="2403"/>
    <n v="27905"/>
    <s v="EQP-LAWPACK1"/>
    <n v="260"/>
    <x v="3"/>
    <x v="3"/>
  </r>
  <r>
    <x v="0"/>
    <x v="0"/>
    <x v="567"/>
    <x v="3"/>
    <d v="2023-01-26T16:18:01"/>
    <s v="1/26/2023 19:09:45"/>
    <n v="706"/>
    <n v="27805"/>
    <s v="EQP-LAWPACK1"/>
    <n v="260"/>
    <x v="3"/>
    <x v="3"/>
  </r>
  <r>
    <x v="0"/>
    <x v="0"/>
    <x v="568"/>
    <x v="4"/>
    <d v="2023-01-26T19:09:46"/>
    <s v="1/27/2023 06:59:36"/>
    <n v="871"/>
    <n v="99999"/>
    <s v="EQP-LAWPACK1"/>
    <n v="260"/>
    <x v="3"/>
    <x v="3"/>
  </r>
  <r>
    <x v="0"/>
    <x v="0"/>
    <x v="569"/>
    <x v="4"/>
    <d v="2023-01-30T07:01:11"/>
    <s v="1/30/2023 07:02:38"/>
    <n v="871"/>
    <n v="99999"/>
    <s v="EQP-LAWPACK1"/>
    <n v="260"/>
    <x v="3"/>
    <x v="3"/>
  </r>
  <r>
    <x v="0"/>
    <x v="0"/>
    <x v="570"/>
    <x v="17"/>
    <d v="2023-01-30T07:02:38"/>
    <s v="1/31/2023 07:02:14"/>
    <n v="3081"/>
    <n v="99999"/>
    <s v="EQP-LAWPACK1"/>
    <n v="217"/>
    <x v="4"/>
    <x v="4"/>
  </r>
  <r>
    <x v="3"/>
    <x v="1"/>
    <x v="570"/>
    <x v="44"/>
    <d v="2023-01-23T07:00:23"/>
    <s v="1/31/2023 07:07:47"/>
    <n v="878"/>
    <n v="12228"/>
    <s v="SW-COMAS-PACKL"/>
    <n v="100"/>
    <x v="17"/>
    <x v="17"/>
  </r>
  <r>
    <x v="3"/>
    <x v="1"/>
    <x v="570"/>
    <x v="43"/>
    <d v="2023-01-31T07:07:51"/>
    <s v="1/31/2023 12:30:45"/>
    <n v="442"/>
    <n v="12228"/>
    <s v="SW-COMAS-PACKL"/>
    <n v="200"/>
    <x v="16"/>
    <x v="16"/>
  </r>
  <r>
    <x v="3"/>
    <x v="1"/>
    <x v="570"/>
    <x v="43"/>
    <d v="2023-01-31T12:30:46"/>
    <s v="1/31/2023 12:35:42"/>
    <n v="0"/>
    <n v="12228"/>
    <s v="SW-COMAS-PACKL"/>
    <n v="200"/>
    <x v="16"/>
    <x v="16"/>
  </r>
  <r>
    <x v="3"/>
    <x v="1"/>
    <x v="570"/>
    <x v="43"/>
    <d v="2023-01-31T12:35:42"/>
    <s v="1/31/2023 12:39:28"/>
    <n v="0"/>
    <n v="12228"/>
    <s v="SW-COMAS-PACKL"/>
    <n v="200"/>
    <x v="16"/>
    <x v="16"/>
  </r>
  <r>
    <x v="3"/>
    <x v="1"/>
    <x v="570"/>
    <x v="43"/>
    <d v="2023-01-31T12:39:28"/>
    <s v="1/31/2023 12:48:16"/>
    <n v="0"/>
    <n v="12228"/>
    <s v="SW-COMAS-PACKL"/>
    <n v="200"/>
    <x v="16"/>
    <x v="16"/>
  </r>
  <r>
    <x v="3"/>
    <x v="1"/>
    <x v="571"/>
    <x v="43"/>
    <d v="2023-01-31T12:48:16"/>
    <s v="2/1/2023 06:11:52"/>
    <n v="415"/>
    <n v="12228"/>
    <s v="SW-COMAS-PACKL"/>
    <n v="200"/>
    <x v="16"/>
    <x v="16"/>
  </r>
  <r>
    <x v="0"/>
    <x v="0"/>
    <x v="571"/>
    <x v="6"/>
    <d v="2023-01-31T07:02:19"/>
    <s v="2/1/2023 07:02:05"/>
    <n v="2876"/>
    <n v="99999"/>
    <s v="EQP-LAWPACK1"/>
    <n v="217"/>
    <x v="4"/>
    <x v="4"/>
  </r>
  <r>
    <x v="0"/>
    <x v="0"/>
    <x v="571"/>
    <x v="55"/>
    <d v="2023-02-01T07:02:10"/>
    <s v="2/1/2023 15:06:33"/>
    <n v="2136"/>
    <n v="27905"/>
    <s v="EQP-LAWPACK1"/>
    <n v="260"/>
    <x v="3"/>
    <x v="3"/>
  </r>
  <r>
    <x v="0"/>
    <x v="0"/>
    <x v="572"/>
    <x v="4"/>
    <d v="2023-02-01T15:06:35"/>
    <s v="2/2/2023 07:01:13"/>
    <n v="2232"/>
    <n v="99999"/>
    <s v="EQP-LAWPACK1"/>
    <n v="260"/>
    <x v="3"/>
    <x v="3"/>
  </r>
  <r>
    <x v="3"/>
    <x v="1"/>
    <x v="572"/>
    <x v="43"/>
    <d v="2023-02-01T06:11:56"/>
    <s v="2/2/2023 07:04:39"/>
    <n v="676"/>
    <n v="12228"/>
    <s v="SW-COMAS-PACKL"/>
    <n v="200"/>
    <x v="16"/>
    <x v="16"/>
  </r>
  <r>
    <x v="0"/>
    <x v="0"/>
    <x v="573"/>
    <x v="63"/>
    <d v="2023-02-02T19:27:16"/>
    <s v="2/3/2023 06:58:16"/>
    <n v="871"/>
    <n v="99999"/>
    <s v="EQP-LAWPACK1"/>
    <n v="269"/>
    <x v="21"/>
    <x v="21"/>
  </r>
  <r>
    <x v="0"/>
    <x v="0"/>
    <x v="574"/>
    <x v="8"/>
    <d v="2023-02-03T21:56:43"/>
    <s v="2/6/2023 06:58:21"/>
    <n v="0"/>
    <n v="99999"/>
    <s v="EQP-LAWPACK1"/>
    <s v=""/>
    <x v="5"/>
    <x v="5"/>
  </r>
  <r>
    <x v="3"/>
    <x v="1"/>
    <x v="575"/>
    <x v="44"/>
    <d v="2023-02-02T07:04:44"/>
    <s v="2/7/2023 07:12:49"/>
    <n v="1758"/>
    <n v="15228"/>
    <s v="SW-COMAS-PACKL"/>
    <n v="100"/>
    <x v="17"/>
    <x v="17"/>
  </r>
  <r>
    <x v="3"/>
    <x v="1"/>
    <x v="575"/>
    <x v="44"/>
    <d v="2023-02-07T07:13:03"/>
    <s v="2/7/2023 07:21:17"/>
    <n v="1"/>
    <n v="15228"/>
    <s v="SW-COMAS-PACKL"/>
    <n v="100"/>
    <x v="17"/>
    <x v="17"/>
  </r>
  <r>
    <x v="0"/>
    <x v="0"/>
    <x v="575"/>
    <x v="17"/>
    <d v="2023-02-06T06:58:23"/>
    <s v="2/7/2023 19:07:53"/>
    <n v="1639"/>
    <n v="2670"/>
    <s v="EQP-LAWPACK1"/>
    <n v="217"/>
    <x v="4"/>
    <x v="4"/>
  </r>
  <r>
    <x v="0"/>
    <x v="0"/>
    <x v="576"/>
    <x v="6"/>
    <d v="2023-02-07T19:07:59"/>
    <s v="2/8/2023 07:03:58"/>
    <n v="771"/>
    <n v="99999"/>
    <s v="EQP-LAWPACK1"/>
    <n v="217"/>
    <x v="4"/>
    <x v="4"/>
  </r>
  <r>
    <x v="3"/>
    <x v="1"/>
    <x v="576"/>
    <x v="45"/>
    <d v="2023-02-07T07:21:17"/>
    <s v="2/8/2023 07:19:49"/>
    <n v="579"/>
    <n v="12228"/>
    <s v="SW-COMAS-PACKL"/>
    <n v="69"/>
    <x v="18"/>
    <x v="18"/>
  </r>
  <r>
    <x v="0"/>
    <x v="0"/>
    <x v="576"/>
    <x v="16"/>
    <d v="2023-02-08T07:03:59"/>
    <s v="2/8/2023 14:39:06"/>
    <n v="1470"/>
    <n v="2675"/>
    <s v="EQP-LAWPACK1"/>
    <n v="217"/>
    <x v="4"/>
    <x v="4"/>
  </r>
  <r>
    <x v="0"/>
    <x v="0"/>
    <x v="577"/>
    <x v="17"/>
    <d v="2023-02-08T14:39:08"/>
    <s v="2/9/2023 07:02:44"/>
    <n v="1706"/>
    <n v="99999"/>
    <s v="EQP-LAWPACK1"/>
    <n v="217"/>
    <x v="4"/>
    <x v="4"/>
  </r>
  <r>
    <x v="0"/>
    <x v="0"/>
    <x v="577"/>
    <x v="3"/>
    <d v="2023-02-09T07:02:47"/>
    <s v="2/9/2023 14:12:02"/>
    <n v="1915"/>
    <n v="27805"/>
    <s v="EQP-LAWPACK1"/>
    <n v="260"/>
    <x v="3"/>
    <x v="3"/>
  </r>
  <r>
    <x v="0"/>
    <x v="0"/>
    <x v="577"/>
    <x v="3"/>
    <d v="2023-02-09T14:12:04"/>
    <s v="2/9/2023 14:12:31"/>
    <n v="0"/>
    <n v="27805"/>
    <s v="EQP-LAWPACK1"/>
    <n v="260"/>
    <x v="3"/>
    <x v="3"/>
  </r>
  <r>
    <x v="0"/>
    <x v="0"/>
    <x v="577"/>
    <x v="55"/>
    <d v="2023-02-09T14:12:31"/>
    <s v="2/9/2023 20:55:35"/>
    <n v="1507"/>
    <n v="27905"/>
    <s v="EQP-LAWPACK1"/>
    <n v="260"/>
    <x v="3"/>
    <x v="3"/>
  </r>
  <r>
    <x v="0"/>
    <x v="0"/>
    <x v="578"/>
    <x v="4"/>
    <d v="2023-02-09T20:55:36"/>
    <s v="2/10/2023 07:01:23"/>
    <n v="410"/>
    <n v="99999"/>
    <s v="EQP-LAWPACK1"/>
    <n v="260"/>
    <x v="3"/>
    <x v="3"/>
  </r>
  <r>
    <x v="3"/>
    <x v="1"/>
    <x v="579"/>
    <x v="44"/>
    <d v="2023-02-08T07:19:52"/>
    <s v="2/15/2023 07:56:15"/>
    <n v="995"/>
    <n v="12258"/>
    <s v="SW-COMAS-PACKL"/>
    <n v="100"/>
    <x v="17"/>
    <x v="17"/>
  </r>
  <r>
    <x v="3"/>
    <x v="1"/>
    <x v="580"/>
    <x v="44"/>
    <d v="2023-02-16T08:22:40"/>
    <s v="2/17/2023 07:02:35"/>
    <n v="43"/>
    <n v="12258"/>
    <s v="SW-COMAS-PACKL"/>
    <n v="100"/>
    <x v="17"/>
    <x v="17"/>
  </r>
  <r>
    <x v="3"/>
    <x v="1"/>
    <x v="580"/>
    <x v="44"/>
    <d v="2023-02-17T07:02:39"/>
    <s v="2/17/2023 07:11:37"/>
    <n v="0"/>
    <n v="12258"/>
    <s v="SW-COMAS-PACKL"/>
    <n v="100"/>
    <x v="17"/>
    <x v="17"/>
  </r>
  <r>
    <x v="0"/>
    <x v="0"/>
    <x v="580"/>
    <x v="6"/>
    <d v="2023-02-16T07:01:40"/>
    <s v="2/17/2023 07:05:23"/>
    <n v="3181"/>
    <n v="99999"/>
    <s v="EQP-LAWPACK1"/>
    <n v="217"/>
    <x v="4"/>
    <x v="4"/>
  </r>
  <r>
    <x v="0"/>
    <x v="0"/>
    <x v="579"/>
    <x v="19"/>
    <d v="2023-02-11T07:01:38"/>
    <s v="2/15/2023 07:01:08"/>
    <n v="1564"/>
    <n v="2941"/>
    <s v="EQP-LAWPACK1"/>
    <n v="217"/>
    <x v="4"/>
    <x v="4"/>
  </r>
  <r>
    <x v="3"/>
    <x v="1"/>
    <x v="581"/>
    <x v="44"/>
    <d v="2023-02-17T07:11:38"/>
    <s v="2/20/2023 07:00:17"/>
    <n v="540"/>
    <n v="12258"/>
    <s v="SW-COMAS-PACKL"/>
    <n v="100"/>
    <x v="17"/>
    <x v="17"/>
  </r>
  <r>
    <x v="0"/>
    <x v="0"/>
    <x v="581"/>
    <x v="60"/>
    <d v="2023-02-17T21:08:19"/>
    <s v="2/20/2023 07:01:31"/>
    <n v="543"/>
    <n v="99999"/>
    <s v="EQP-LAWPACK1"/>
    <n v="269"/>
    <x v="21"/>
    <x v="21"/>
  </r>
  <r>
    <x v="3"/>
    <x v="1"/>
    <x v="581"/>
    <x v="44"/>
    <d v="2023-02-20T07:00:21"/>
    <s v="2/20/2023 07:32:27"/>
    <n v="0"/>
    <n v="12258"/>
    <s v="SW-COMAS-PACKL"/>
    <n v="100"/>
    <x v="17"/>
    <x v="17"/>
  </r>
  <r>
    <x v="0"/>
    <x v="0"/>
    <x v="582"/>
    <x v="6"/>
    <d v="2023-02-20T07:01:33"/>
    <s v="2/21/2023 06:58:47"/>
    <n v="2910"/>
    <n v="2661"/>
    <s v="EQP-LAWPACK1"/>
    <n v="217"/>
    <x v="4"/>
    <x v="4"/>
  </r>
  <r>
    <x v="0"/>
    <x v="0"/>
    <x v="582"/>
    <x v="10"/>
    <d v="2023-02-21T06:58:51"/>
    <s v="2/21/2023 10:26:15"/>
    <n v="677"/>
    <n v="2946"/>
    <s v="EQP-LAWPACK1"/>
    <n v="217"/>
    <x v="4"/>
    <x v="4"/>
  </r>
  <r>
    <x v="0"/>
    <x v="0"/>
    <x v="579"/>
    <x v="29"/>
    <d v="2023-02-15T07:01:15"/>
    <s v="2/15/2023 20:39:24"/>
    <n v="3203"/>
    <n v="24670"/>
    <s v="EQP-LAWPACK1"/>
    <n v="364"/>
    <x v="1"/>
    <x v="1"/>
  </r>
  <r>
    <x v="0"/>
    <x v="0"/>
    <x v="582"/>
    <x v="19"/>
    <d v="2023-02-21T10:26:16"/>
    <s v="2/21/2023 14:40:35"/>
    <n v="835"/>
    <n v="2941"/>
    <s v="EQP-LAWPACK1"/>
    <n v="217"/>
    <x v="4"/>
    <x v="4"/>
  </r>
  <r>
    <x v="0"/>
    <x v="0"/>
    <x v="582"/>
    <x v="14"/>
    <d v="2023-02-21T14:40:36"/>
    <s v="2/21/2023 16:46:29"/>
    <n v="584"/>
    <n v="24961"/>
    <s v="EQP-LAWPACK1"/>
    <n v="364"/>
    <x v="1"/>
    <x v="1"/>
  </r>
  <r>
    <x v="0"/>
    <x v="0"/>
    <x v="582"/>
    <x v="30"/>
    <d v="2023-02-21T16:46:29"/>
    <s v="2/21/2023 21:00:41"/>
    <n v="1348"/>
    <n v="7941"/>
    <s v="EQP-LAWPACK1"/>
    <n v="349"/>
    <x v="2"/>
    <x v="2"/>
  </r>
  <r>
    <x v="0"/>
    <x v="0"/>
    <x v="583"/>
    <x v="37"/>
    <d v="2023-02-21T21:00:42"/>
    <s v="2/22/2023 07:04:40"/>
    <n v="718"/>
    <n v="7991"/>
    <s v="EQP-LAWPACK1"/>
    <n v="349"/>
    <x v="2"/>
    <x v="2"/>
  </r>
  <r>
    <x v="0"/>
    <x v="0"/>
    <x v="583"/>
    <x v="41"/>
    <d v="2023-02-22T07:04:42"/>
    <s v="2/22/2023 08:54:25"/>
    <n v="486"/>
    <n v="96905"/>
    <s v="EQP-LAWPACK1"/>
    <n v="347"/>
    <x v="0"/>
    <x v="0"/>
  </r>
  <r>
    <x v="0"/>
    <x v="0"/>
    <x v="583"/>
    <x v="11"/>
    <d v="2023-02-22T08:54:26"/>
    <s v="2/22/2023 12:24:32"/>
    <n v="1067"/>
    <n v="23905"/>
    <s v="EQP-LAWPACK1"/>
    <n v="364"/>
    <x v="1"/>
    <x v="1"/>
  </r>
  <r>
    <x v="0"/>
    <x v="0"/>
    <x v="584"/>
    <x v="13"/>
    <d v="2023-02-15T20:39:25"/>
    <s v="2/16/2023 07:01:38"/>
    <n v="722"/>
    <n v="99999"/>
    <s v="EQP-LAWPACK1"/>
    <n v="352"/>
    <x v="6"/>
    <x v="6"/>
  </r>
  <r>
    <x v="3"/>
    <x v="1"/>
    <x v="584"/>
    <x v="45"/>
    <d v="2023-02-15T07:56:30"/>
    <s v="2/16/2023 08:22:37"/>
    <n v="364"/>
    <n v="12228"/>
    <s v="SW-COMAS-PACKL"/>
    <n v="69"/>
    <x v="18"/>
    <x v="18"/>
  </r>
  <r>
    <x v="0"/>
    <x v="0"/>
    <x v="585"/>
    <x v="17"/>
    <d v="2023-02-22T12:24:33"/>
    <s v="2/23/2023 07:03:32"/>
    <n v="2206"/>
    <n v="99999"/>
    <s v="EQP-LAWPACK1"/>
    <n v="217"/>
    <x v="4"/>
    <x v="4"/>
  </r>
  <r>
    <x v="3"/>
    <x v="1"/>
    <x v="586"/>
    <x v="44"/>
    <d v="2023-02-20T07:32:27"/>
    <s v="2/24/2023 07:18:11"/>
    <n v="1775"/>
    <n v="12258"/>
    <s v="SW-COMAS-PACKL"/>
    <n v="100"/>
    <x v="17"/>
    <x v="17"/>
  </r>
  <r>
    <x v="0"/>
    <x v="0"/>
    <x v="587"/>
    <x v="58"/>
    <d v="2023-02-24T12:43:40"/>
    <s v="2/27/2023 07:00:13"/>
    <n v="2554"/>
    <n v="99999"/>
    <s v="EQP-LAWPACK1"/>
    <n v="269"/>
    <x v="21"/>
    <x v="21"/>
  </r>
  <r>
    <x v="0"/>
    <x v="0"/>
    <x v="587"/>
    <x v="1"/>
    <d v="2023-02-27T18:36:01"/>
    <s v="2/27/2023 21:23:45"/>
    <n v="972"/>
    <n v="24970"/>
    <s v="EQP-LAWPACK1"/>
    <n v="364"/>
    <x v="1"/>
    <x v="1"/>
  </r>
  <r>
    <x v="0"/>
    <x v="0"/>
    <x v="587"/>
    <x v="6"/>
    <d v="2023-02-27T07:00:15"/>
    <s v="2/27/2023 11:20:58"/>
    <n v="609"/>
    <n v="2661"/>
    <s v="EQP-LAWPACK1"/>
    <n v="217"/>
    <x v="4"/>
    <x v="4"/>
  </r>
  <r>
    <x v="0"/>
    <x v="0"/>
    <x v="588"/>
    <x v="32"/>
    <d v="2023-02-27T21:23:46"/>
    <s v="2/28/2023 07:02:29"/>
    <n v="440"/>
    <n v="99999"/>
    <s v="EQP-LAWPACK1"/>
    <n v="188"/>
    <x v="11"/>
    <x v="11"/>
  </r>
  <r>
    <x v="3"/>
    <x v="1"/>
    <x v="588"/>
    <x v="45"/>
    <d v="2023-02-27T11:51:54"/>
    <s v="2/28/2023 07:03:47"/>
    <n v="243"/>
    <n v="12228"/>
    <s v="SW-COMAS-PACKL"/>
    <n v="69"/>
    <x v="18"/>
    <x v="18"/>
  </r>
  <r>
    <x v="3"/>
    <x v="1"/>
    <x v="587"/>
    <x v="43"/>
    <d v="2023-02-24T07:18:28"/>
    <s v="2/27/2023 08:02:56"/>
    <n v="1058"/>
    <n v="12228"/>
    <s v="SW-COMAS-PACKL"/>
    <n v="200"/>
    <x v="16"/>
    <x v="16"/>
  </r>
  <r>
    <x v="0"/>
    <x v="0"/>
    <x v="588"/>
    <x v="32"/>
    <d v="2023-02-28T07:02:32"/>
    <s v="2/28/2023 08:27:00"/>
    <n v="320"/>
    <n v="7940"/>
    <s v="EQP-LAWPACK1"/>
    <n v="188"/>
    <x v="11"/>
    <x v="11"/>
  </r>
  <r>
    <x v="0"/>
    <x v="0"/>
    <x v="588"/>
    <x v="30"/>
    <d v="2023-02-28T08:27:01"/>
    <s v="2/28/2023 09:52:08"/>
    <n v="349"/>
    <n v="7941"/>
    <s v="EQP-LAWPACK1"/>
    <n v="349"/>
    <x v="2"/>
    <x v="2"/>
  </r>
  <r>
    <x v="0"/>
    <x v="0"/>
    <x v="588"/>
    <x v="9"/>
    <d v="2023-02-28T09:52:09"/>
    <s v="2/28/2023 15:05:06"/>
    <n v="1046"/>
    <n v="2991"/>
    <s v="EQP-LAWPACK1"/>
    <n v="217"/>
    <x v="4"/>
    <x v="4"/>
  </r>
  <r>
    <x v="0"/>
    <x v="0"/>
    <x v="588"/>
    <x v="22"/>
    <d v="2023-02-28T15:05:07"/>
    <s v="2/28/2023 18:17:07"/>
    <n v="617"/>
    <n v="2940"/>
    <s v="EQP-LAWPACK1"/>
    <n v="217"/>
    <x v="4"/>
    <x v="4"/>
  </r>
  <r>
    <x v="3"/>
    <x v="1"/>
    <x v="587"/>
    <x v="44"/>
    <d v="2023-02-27T08:03:00"/>
    <s v="2/27/2023 11:51:54"/>
    <n v="0"/>
    <n v="15228"/>
    <s v="SW-COMAS-PACKL"/>
    <n v="100"/>
    <x v="17"/>
    <x v="17"/>
  </r>
  <r>
    <x v="0"/>
    <x v="0"/>
    <x v="589"/>
    <x v="19"/>
    <d v="2023-02-28T18:17:08"/>
    <s v="3/1/2023 07:01:54"/>
    <n v="909"/>
    <n v="99999"/>
    <s v="EQP-LAWPACK1"/>
    <n v="217"/>
    <x v="4"/>
    <x v="4"/>
  </r>
  <r>
    <x v="0"/>
    <x v="0"/>
    <x v="589"/>
    <x v="19"/>
    <d v="2023-03-01T07:01:57"/>
    <s v="3/1/2023 09:02:01"/>
    <n v="372"/>
    <n v="2941"/>
    <s v="EQP-LAWPACK1"/>
    <n v="217"/>
    <x v="4"/>
    <x v="4"/>
  </r>
  <r>
    <x v="0"/>
    <x v="0"/>
    <x v="589"/>
    <x v="6"/>
    <d v="2023-03-01T09:02:02"/>
    <s v="3/1/2023 18:59:02"/>
    <n v="1947"/>
    <n v="2661"/>
    <s v="EQP-LAWPACK1"/>
    <n v="217"/>
    <x v="4"/>
    <x v="4"/>
  </r>
  <r>
    <x v="0"/>
    <x v="0"/>
    <x v="589"/>
    <x v="17"/>
    <d v="2023-03-01T18:59:04"/>
    <s v="3/1/2023 23:03:38"/>
    <n v="825"/>
    <n v="2670"/>
    <s v="EQP-LAWPACK1"/>
    <n v="217"/>
    <x v="4"/>
    <x v="4"/>
  </r>
  <r>
    <x v="0"/>
    <x v="0"/>
    <x v="590"/>
    <x v="8"/>
    <d v="2023-03-01T23:03:38"/>
    <s v="3/2/2023 07:00:40"/>
    <n v="0"/>
    <n v="99999"/>
    <s v="EQP-LAWPACK1"/>
    <s v=""/>
    <x v="5"/>
    <x v="5"/>
  </r>
  <r>
    <x v="0"/>
    <x v="0"/>
    <x v="591"/>
    <x v="55"/>
    <d v="2023-03-02T07:00:41"/>
    <s v="3/3/2023 07:00:52"/>
    <n v="3583"/>
    <n v="99999"/>
    <s v="EQP-LAWPACK1"/>
    <n v="260"/>
    <x v="3"/>
    <x v="3"/>
  </r>
  <r>
    <x v="0"/>
    <x v="0"/>
    <x v="587"/>
    <x v="14"/>
    <d v="2023-02-27T11:20:59"/>
    <s v="2/27/2023 18:35:59"/>
    <n v="1260"/>
    <n v="24961"/>
    <s v="EQP-LAWPACK1"/>
    <n v="364"/>
    <x v="1"/>
    <x v="1"/>
  </r>
  <r>
    <x v="0"/>
    <x v="0"/>
    <x v="592"/>
    <x v="63"/>
    <d v="2023-03-03T18:00:40"/>
    <s v="3/6/2023 06:59:26"/>
    <n v="1091"/>
    <n v="99999"/>
    <s v="EQP-LAWPACK1"/>
    <n v="269"/>
    <x v="21"/>
    <x v="21"/>
  </r>
  <r>
    <x v="0"/>
    <x v="0"/>
    <x v="592"/>
    <x v="22"/>
    <d v="2023-03-06T06:59:28"/>
    <s v="3/6/2023 12:08:35"/>
    <n v="9"/>
    <n v="2940"/>
    <s v="EQP-LAWPACK1"/>
    <n v="217"/>
    <x v="4"/>
    <x v="4"/>
  </r>
  <r>
    <x v="0"/>
    <x v="0"/>
    <x v="592"/>
    <x v="55"/>
    <d v="2023-03-06T12:08:37"/>
    <s v="3/6/2023 12:43:25"/>
    <n v="268"/>
    <n v="27905"/>
    <s v="EQP-LAWPACK1"/>
    <n v="260"/>
    <x v="3"/>
    <x v="3"/>
  </r>
  <r>
    <x v="0"/>
    <x v="0"/>
    <x v="592"/>
    <x v="22"/>
    <d v="2023-03-06T12:43:26"/>
    <s v="3/6/2023 20:53:39"/>
    <n v="1499"/>
    <n v="2940"/>
    <s v="EQP-LAWPACK1"/>
    <n v="217"/>
    <x v="4"/>
    <x v="4"/>
  </r>
  <r>
    <x v="0"/>
    <x v="0"/>
    <x v="593"/>
    <x v="17"/>
    <d v="2023-03-06T20:53:42"/>
    <s v="3/7/2023 06:57:50"/>
    <n v="451"/>
    <n v="2670"/>
    <s v="EQP-LAWPACK1"/>
    <n v="217"/>
    <x v="4"/>
    <x v="4"/>
  </r>
  <r>
    <x v="0"/>
    <x v="0"/>
    <x v="593"/>
    <x v="10"/>
    <d v="2023-03-07T06:57:53"/>
    <s v="3/7/2023 14:57:02"/>
    <n v="1488"/>
    <n v="2946"/>
    <s v="EQP-LAWPACK1"/>
    <n v="217"/>
    <x v="4"/>
    <x v="4"/>
  </r>
  <r>
    <x v="0"/>
    <x v="0"/>
    <x v="593"/>
    <x v="30"/>
    <d v="2023-03-07T14:57:04"/>
    <s v="3/7/2023 20:16:33"/>
    <n v="1456"/>
    <n v="7941"/>
    <s v="EQP-LAWPACK1"/>
    <n v="349"/>
    <x v="2"/>
    <x v="2"/>
  </r>
  <r>
    <x v="0"/>
    <x v="0"/>
    <x v="594"/>
    <x v="32"/>
    <d v="2023-03-07T20:16:35"/>
    <s v="3/8/2023 07:03:13"/>
    <n v="925"/>
    <n v="99999"/>
    <s v="EQP-LAWPACK1"/>
    <n v="188"/>
    <x v="11"/>
    <x v="11"/>
  </r>
  <r>
    <x v="0"/>
    <x v="0"/>
    <x v="594"/>
    <x v="32"/>
    <d v="2023-03-08T07:03:15"/>
    <s v="3/8/2023 09:34:34"/>
    <n v="672"/>
    <n v="7940"/>
    <s v="EQP-LAWPACK1"/>
    <n v="188"/>
    <x v="11"/>
    <x v="11"/>
  </r>
  <r>
    <x v="0"/>
    <x v="0"/>
    <x v="594"/>
    <x v="16"/>
    <d v="2023-03-08T09:34:35"/>
    <s v="3/8/2023 12:18:19"/>
    <n v="382"/>
    <n v="2675"/>
    <s v="EQP-LAWPACK1"/>
    <n v="217"/>
    <x v="4"/>
    <x v="4"/>
  </r>
  <r>
    <x v="3"/>
    <x v="1"/>
    <x v="595"/>
    <x v="44"/>
    <d v="2023-02-28T07:03:53"/>
    <s v="3/9/2023 06:45:48"/>
    <n v="4584"/>
    <n v="12258"/>
    <s v="SW-COMAS-PACKL"/>
    <n v="100"/>
    <x v="17"/>
    <x v="17"/>
  </r>
  <r>
    <x v="0"/>
    <x v="0"/>
    <x v="595"/>
    <x v="6"/>
    <d v="2023-03-08T15:12:10"/>
    <s v="3/9/2023 11:57:50"/>
    <n v="0"/>
    <n v="27405"/>
    <s v="EQP-LAWPACK1"/>
    <n v="217"/>
    <x v="4"/>
    <x v="4"/>
  </r>
  <r>
    <x v="3"/>
    <x v="1"/>
    <x v="595"/>
    <x v="43"/>
    <d v="2023-03-09T06:46:03"/>
    <s v="3/9/2023 12:28:29"/>
    <n v="402"/>
    <n v="12228"/>
    <s v="SW-COMAS-PACKL"/>
    <n v="200"/>
    <x v="16"/>
    <x v="16"/>
  </r>
  <r>
    <x v="0"/>
    <x v="0"/>
    <x v="595"/>
    <x v="4"/>
    <d v="2023-03-09T11:57:54"/>
    <s v="3/9/2023 13:50:30"/>
    <n v="6"/>
    <n v="27805"/>
    <s v="EQP-LAWPACK1"/>
    <n v="260"/>
    <x v="3"/>
    <x v="3"/>
  </r>
  <r>
    <x v="3"/>
    <x v="1"/>
    <x v="596"/>
    <x v="44"/>
    <d v="2023-03-09T12:28:31"/>
    <s v="3/10/2023 05:43:48"/>
    <n v="317"/>
    <n v="15228"/>
    <s v="SW-COMAS-PACKL"/>
    <n v="100"/>
    <x v="17"/>
    <x v="17"/>
  </r>
  <r>
    <x v="3"/>
    <x v="1"/>
    <x v="596"/>
    <x v="44"/>
    <d v="2023-03-10T05:43:53"/>
    <s v="3/10/2023 06:40:21"/>
    <n v="0"/>
    <n v="15228"/>
    <s v="SW-COMAS-PACKL"/>
    <n v="100"/>
    <x v="17"/>
    <x v="17"/>
  </r>
  <r>
    <x v="0"/>
    <x v="0"/>
    <x v="596"/>
    <x v="55"/>
    <d v="2023-03-09T14:54:53"/>
    <s v="3/10/2023 07:02:53"/>
    <n v="2109"/>
    <n v="99999"/>
    <s v="EQP-LAWPACK1"/>
    <n v="260"/>
    <x v="3"/>
    <x v="3"/>
  </r>
  <r>
    <x v="0"/>
    <x v="0"/>
    <x v="597"/>
    <x v="55"/>
    <d v="2023-03-11T06:53:32"/>
    <s v="3/11/2023 06:55:02"/>
    <n v="2109"/>
    <n v="99999"/>
    <s v="EQP-LAWPACK1"/>
    <n v="260"/>
    <x v="3"/>
    <x v="3"/>
  </r>
  <r>
    <x v="0"/>
    <x v="0"/>
    <x v="598"/>
    <x v="17"/>
    <d v="2023-03-11T06:55:02"/>
    <s v="3/13/2023 07:02:19"/>
    <n v="1563"/>
    <n v="2670"/>
    <s v="EQP-LAWPACK1"/>
    <n v="217"/>
    <x v="4"/>
    <x v="4"/>
  </r>
  <r>
    <x v="3"/>
    <x v="1"/>
    <x v="598"/>
    <x v="45"/>
    <d v="2023-03-10T06:40:22"/>
    <s v="3/13/2023 07:16:27"/>
    <n v="607"/>
    <n v="12228"/>
    <s v="SW-COMAS-PACKL"/>
    <n v="69"/>
    <x v="18"/>
    <x v="18"/>
  </r>
  <r>
    <x v="0"/>
    <x v="0"/>
    <x v="598"/>
    <x v="6"/>
    <d v="2023-03-13T07:02:20"/>
    <s v="3/13/2023 23:07:56"/>
    <n v="2889"/>
    <n v="2661"/>
    <s v="EQP-LAWPACK1"/>
    <n v="217"/>
    <x v="4"/>
    <x v="4"/>
  </r>
  <r>
    <x v="0"/>
    <x v="0"/>
    <x v="598"/>
    <x v="8"/>
    <d v="2023-03-13T23:08:00"/>
    <s v="3/13/2023 23:08:19"/>
    <n v="0"/>
    <n v="99999"/>
    <s v="EQP-LAWPACK1"/>
    <s v=""/>
    <x v="5"/>
    <x v="5"/>
  </r>
  <r>
    <x v="0"/>
    <x v="0"/>
    <x v="598"/>
    <x v="8"/>
    <d v="2023-03-13T23:08:19"/>
    <s v="3/13/2023 23:08:50"/>
    <n v="0"/>
    <n v="99999"/>
    <s v="EQP-LAWPACK1"/>
    <s v=""/>
    <x v="5"/>
    <x v="5"/>
  </r>
  <r>
    <x v="0"/>
    <x v="0"/>
    <x v="599"/>
    <x v="8"/>
    <d v="2023-03-13T23:08:50"/>
    <s v="3/14/2023 06:53:10"/>
    <n v="0"/>
    <n v="99999"/>
    <s v="EQP-LAWPACK1"/>
    <s v=""/>
    <x v="5"/>
    <x v="5"/>
  </r>
  <r>
    <x v="3"/>
    <x v="1"/>
    <x v="599"/>
    <x v="44"/>
    <d v="2023-03-13T07:16:34"/>
    <s v="3/14/2023 06:50:49"/>
    <n v="430"/>
    <n v="12258"/>
    <s v="SW-COMAS-PACKL"/>
    <n v="100"/>
    <x v="17"/>
    <x v="17"/>
  </r>
  <r>
    <x v="0"/>
    <x v="0"/>
    <x v="599"/>
    <x v="55"/>
    <d v="2023-03-14T06:53:12"/>
    <s v="3/14/2023 17:52:01"/>
    <n v="2865"/>
    <n v="27905"/>
    <s v="EQP-LAWPACK1"/>
    <n v="260"/>
    <x v="3"/>
    <x v="3"/>
  </r>
  <r>
    <x v="0"/>
    <x v="0"/>
    <x v="600"/>
    <x v="4"/>
    <d v="2023-03-14T17:52:03"/>
    <s v="3/15/2023 07:01:07"/>
    <n v="1393"/>
    <n v="99999"/>
    <s v="EQP-LAWPACK1"/>
    <n v="260"/>
    <x v="3"/>
    <x v="3"/>
  </r>
  <r>
    <x v="3"/>
    <x v="1"/>
    <x v="600"/>
    <x v="44"/>
    <d v="2023-03-14T06:50:55"/>
    <s v="3/15/2023 07:28:14"/>
    <n v="593"/>
    <n v="12258"/>
    <s v="SW-COMAS-PACKL"/>
    <n v="100"/>
    <x v="17"/>
    <x v="17"/>
  </r>
  <r>
    <x v="0"/>
    <x v="0"/>
    <x v="600"/>
    <x v="19"/>
    <d v="2023-03-15T09:45:40"/>
    <s v="3/15/2023 20:39:32"/>
    <n v="2317"/>
    <n v="2941"/>
    <s v="EQP-LAWPACK1"/>
    <n v="217"/>
    <x v="4"/>
    <x v="4"/>
  </r>
  <r>
    <x v="3"/>
    <x v="1"/>
    <x v="601"/>
    <x v="45"/>
    <d v="2023-03-15T07:28:21"/>
    <s v="3/16/2023 06:38:50"/>
    <n v="590"/>
    <n v="12228"/>
    <s v="SW-COMAS-PACKL"/>
    <n v="69"/>
    <x v="18"/>
    <x v="18"/>
  </r>
  <r>
    <x v="0"/>
    <x v="0"/>
    <x v="601"/>
    <x v="22"/>
    <d v="2023-03-15T20:39:35"/>
    <s v="3/16/2023 07:03:44"/>
    <n v="590"/>
    <n v="2940"/>
    <s v="EQP-LAWPACK1"/>
    <n v="217"/>
    <x v="4"/>
    <x v="4"/>
  </r>
  <r>
    <x v="3"/>
    <x v="1"/>
    <x v="601"/>
    <x v="43"/>
    <d v="2023-03-16T06:38:56"/>
    <s v="3/16/2023 07:48:01"/>
    <n v="27"/>
    <n v="12258"/>
    <s v="SW-COMAS-PACKL"/>
    <n v="200"/>
    <x v="16"/>
    <x v="16"/>
  </r>
  <r>
    <x v="0"/>
    <x v="0"/>
    <x v="601"/>
    <x v="9"/>
    <d v="2023-03-16T07:03:46"/>
    <s v="3/16/2023 09:43:48"/>
    <n v="530"/>
    <n v="2991"/>
    <s v="EQP-LAWPACK1"/>
    <n v="217"/>
    <x v="4"/>
    <x v="4"/>
  </r>
  <r>
    <x v="0"/>
    <x v="0"/>
    <x v="601"/>
    <x v="10"/>
    <d v="2023-03-16T09:43:49"/>
    <s v="3/16/2023 16:33:39"/>
    <n v="1402"/>
    <n v="2946"/>
    <s v="EQP-LAWPACK1"/>
    <n v="217"/>
    <x v="4"/>
    <x v="4"/>
  </r>
  <r>
    <x v="0"/>
    <x v="0"/>
    <x v="600"/>
    <x v="19"/>
    <d v="2023-03-15T07:01:10"/>
    <s v="3/15/2023 09:45:38"/>
    <n v="468"/>
    <n v="2941"/>
    <s v="EQP-LAWPACK1"/>
    <n v="217"/>
    <x v="4"/>
    <x v="4"/>
  </r>
  <r>
    <x v="0"/>
    <x v="0"/>
    <x v="602"/>
    <x v="57"/>
    <d v="2023-03-16T16:33:41"/>
    <s v="3/17/2023 07:26:15"/>
    <n v="1402"/>
    <n v="99999"/>
    <s v="EQP-LAWPACK1"/>
    <n v="269"/>
    <x v="21"/>
    <x v="21"/>
  </r>
  <r>
    <x v="0"/>
    <x v="0"/>
    <x v="603"/>
    <x v="6"/>
    <d v="2023-03-20T07:04:52"/>
    <s v="3/20/2023 15:28:47"/>
    <n v="1656"/>
    <n v="2661"/>
    <s v="EQP-LAWPACK1"/>
    <n v="217"/>
    <x v="4"/>
    <x v="4"/>
  </r>
  <r>
    <x v="0"/>
    <x v="0"/>
    <x v="604"/>
    <x v="17"/>
    <d v="2023-03-20T15:28:49"/>
    <s v="3/21/2023 07:06:30"/>
    <n v="1518"/>
    <n v="2670"/>
    <s v="EQP-LAWPACK1"/>
    <n v="217"/>
    <x v="4"/>
    <x v="4"/>
  </r>
  <r>
    <x v="0"/>
    <x v="0"/>
    <x v="604"/>
    <x v="9"/>
    <d v="2023-03-21T07:06:33"/>
    <s v="3/21/2023 07:17:48"/>
    <n v="5"/>
    <n v="2991"/>
    <s v="EQP-LAWPACK1"/>
    <n v="217"/>
    <x v="4"/>
    <x v="4"/>
  </r>
  <r>
    <x v="0"/>
    <x v="0"/>
    <x v="604"/>
    <x v="9"/>
    <d v="2023-03-21T07:17:48"/>
    <s v="3/21/2023 11:23:20"/>
    <n v="850"/>
    <n v="2991"/>
    <s v="EQP-LAWPACK1"/>
    <n v="217"/>
    <x v="4"/>
    <x v="4"/>
  </r>
  <r>
    <x v="0"/>
    <x v="0"/>
    <x v="604"/>
    <x v="11"/>
    <d v="2023-03-21T11:23:21"/>
    <s v="3/21/2023 14:59:30"/>
    <n v="1244"/>
    <n v="23905"/>
    <s v="EQP-LAWPACK1"/>
    <n v="364"/>
    <x v="1"/>
    <x v="1"/>
  </r>
  <r>
    <x v="0"/>
    <x v="0"/>
    <x v="604"/>
    <x v="29"/>
    <d v="2023-03-21T14:59:31"/>
    <s v="3/21/2023 19:27:59"/>
    <n v="1283"/>
    <n v="24670"/>
    <s v="EQP-LAWPACK1"/>
    <n v="364"/>
    <x v="1"/>
    <x v="1"/>
  </r>
  <r>
    <x v="0"/>
    <x v="0"/>
    <x v="604"/>
    <x v="32"/>
    <d v="2023-03-21T19:28:00"/>
    <s v="3/21/2023 21:36:07"/>
    <n v="607"/>
    <n v="7940"/>
    <s v="EQP-LAWPACK1"/>
    <n v="188"/>
    <x v="11"/>
    <x v="11"/>
  </r>
  <r>
    <x v="0"/>
    <x v="0"/>
    <x v="605"/>
    <x v="30"/>
    <d v="2023-03-21T21:36:08"/>
    <s v="3/22/2023 07:01:43"/>
    <n v="518"/>
    <n v="99999"/>
    <s v="EQP-LAWPACK1"/>
    <n v="349"/>
    <x v="2"/>
    <x v="2"/>
  </r>
  <r>
    <x v="0"/>
    <x v="0"/>
    <x v="605"/>
    <x v="5"/>
    <d v="2023-03-22T07:01:45"/>
    <s v="3/22/2023 11:25:35"/>
    <n v="860"/>
    <n v="2666"/>
    <s v="EQP-LAWPACK1"/>
    <n v="217"/>
    <x v="4"/>
    <x v="4"/>
  </r>
  <r>
    <x v="0"/>
    <x v="0"/>
    <x v="605"/>
    <x v="6"/>
    <d v="2023-03-22T11:25:36"/>
    <s v="3/22/2023 20:40:23"/>
    <n v="1757"/>
    <n v="2661"/>
    <s v="EQP-LAWPACK1"/>
    <n v="217"/>
    <x v="4"/>
    <x v="4"/>
  </r>
  <r>
    <x v="3"/>
    <x v="1"/>
    <x v="606"/>
    <x v="44"/>
    <d v="2023-03-20T07:07:40"/>
    <s v="3/23/2023 06:56:58"/>
    <n v="1840"/>
    <n v="12258"/>
    <s v="SW-COMAS-PACKL"/>
    <n v="100"/>
    <x v="17"/>
    <x v="17"/>
  </r>
  <r>
    <x v="0"/>
    <x v="0"/>
    <x v="606"/>
    <x v="17"/>
    <d v="2023-03-22T20:40:25"/>
    <s v="3/23/2023 07:06:03"/>
    <n v="404"/>
    <n v="2670"/>
    <s v="EQP-LAWPACK1"/>
    <n v="217"/>
    <x v="4"/>
    <x v="4"/>
  </r>
  <r>
    <x v="3"/>
    <x v="1"/>
    <x v="606"/>
    <x v="45"/>
    <d v="2023-03-23T06:57:14"/>
    <s v="3/23/2023 14:33:47"/>
    <n v="406"/>
    <n v="15228"/>
    <s v="SW-COMAS-PACKL"/>
    <n v="69"/>
    <x v="18"/>
    <x v="18"/>
  </r>
  <r>
    <x v="3"/>
    <x v="1"/>
    <x v="603"/>
    <x v="43"/>
    <d v="2023-03-16T07:48:02"/>
    <s v="3/20/2023 07:07:40"/>
    <n v="0"/>
    <n v="12258"/>
    <s v="SW-COMAS-PACKL"/>
    <n v="200"/>
    <x v="16"/>
    <x v="16"/>
  </r>
  <r>
    <x v="0"/>
    <x v="0"/>
    <x v="606"/>
    <x v="17"/>
    <d v="2023-03-23T07:06:05"/>
    <s v="3/23/2023 15:13:14"/>
    <n v="1578"/>
    <n v="2670"/>
    <s v="EQP-LAWPACK1"/>
    <n v="217"/>
    <x v="4"/>
    <x v="4"/>
  </r>
  <r>
    <x v="0"/>
    <x v="0"/>
    <x v="606"/>
    <x v="29"/>
    <d v="2023-03-23T15:13:15"/>
    <s v="3/23/2023 20:28:22"/>
    <n v="1574"/>
    <n v="24670"/>
    <s v="EQP-LAWPACK1"/>
    <n v="364"/>
    <x v="1"/>
    <x v="1"/>
  </r>
  <r>
    <x v="0"/>
    <x v="0"/>
    <x v="607"/>
    <x v="28"/>
    <d v="2023-03-23T20:28:24"/>
    <s v="3/24/2023 07:01:46"/>
    <n v="811"/>
    <n v="99999"/>
    <s v="EQP-LAWPACK1"/>
    <n v="364"/>
    <x v="1"/>
    <x v="1"/>
  </r>
  <r>
    <x v="3"/>
    <x v="1"/>
    <x v="608"/>
    <x v="44"/>
    <d v="2023-03-23T14:33:48"/>
    <s v="3/25/2023 07:10:20"/>
    <n v="142"/>
    <n v="12258"/>
    <s v="SW-COMAS-PACKL"/>
    <n v="100"/>
    <x v="17"/>
    <x v="17"/>
  </r>
  <r>
    <x v="3"/>
    <x v="1"/>
    <x v="608"/>
    <x v="44"/>
    <d v="2023-03-25T07:10:29"/>
    <s v="3/25/2023 07:13:57"/>
    <n v="0"/>
    <n v="12258"/>
    <s v="SW-COMAS-PACKL"/>
    <n v="100"/>
    <x v="17"/>
    <x v="17"/>
  </r>
  <r>
    <x v="0"/>
    <x v="0"/>
    <x v="609"/>
    <x v="6"/>
    <d v="2023-03-25T06:55:22"/>
    <s v="3/27/2023 06:58:48"/>
    <n v="1672"/>
    <n v="2661"/>
    <s v="EQP-LAWPACK1"/>
    <n v="217"/>
    <x v="4"/>
    <x v="4"/>
  </r>
  <r>
    <x v="3"/>
    <x v="1"/>
    <x v="609"/>
    <x v="44"/>
    <d v="2023-03-25T07:13:57"/>
    <s v="3/27/2023 08:00:14"/>
    <n v="355"/>
    <n v="12228"/>
    <s v="SW-COMAS-PACKL"/>
    <n v="100"/>
    <x v="17"/>
    <x v="17"/>
  </r>
  <r>
    <x v="3"/>
    <x v="1"/>
    <x v="609"/>
    <x v="43"/>
    <d v="2023-03-27T08:00:16"/>
    <s v="3/27/2023 14:43:44"/>
    <n v="514"/>
    <n v="12228"/>
    <s v="SW-COMAS-PACKL"/>
    <n v="200"/>
    <x v="16"/>
    <x v="16"/>
  </r>
  <r>
    <x v="3"/>
    <x v="1"/>
    <x v="609"/>
    <x v="44"/>
    <d v="2023-03-27T14:43:45"/>
    <s v="3/27/2023 21:12:06"/>
    <n v="161"/>
    <n v="15228"/>
    <s v="SW-COMAS-PACKL"/>
    <n v="100"/>
    <x v="17"/>
    <x v="17"/>
  </r>
  <r>
    <x v="3"/>
    <x v="1"/>
    <x v="609"/>
    <x v="44"/>
    <d v="2023-03-27T21:12:06"/>
    <s v="3/27/2023 21:21:43"/>
    <n v="0"/>
    <n v="15228"/>
    <s v="SW-COMAS-PACKL"/>
    <n v="100"/>
    <x v="17"/>
    <x v="17"/>
  </r>
  <r>
    <x v="0"/>
    <x v="0"/>
    <x v="610"/>
    <x v="4"/>
    <d v="2023-03-27T06:58:49"/>
    <s v="3/28/2023 07:03:37"/>
    <n v="2648"/>
    <n v="27405"/>
    <s v="EQP-LAWPACK1"/>
    <n v="260"/>
    <x v="3"/>
    <x v="3"/>
  </r>
  <r>
    <x v="0"/>
    <x v="0"/>
    <x v="610"/>
    <x v="22"/>
    <d v="2023-03-28T07:03:42"/>
    <s v="3/28/2023 10:04:37"/>
    <n v="562"/>
    <n v="2940"/>
    <s v="EQP-LAWPACK1"/>
    <n v="217"/>
    <x v="4"/>
    <x v="4"/>
  </r>
  <r>
    <x v="0"/>
    <x v="0"/>
    <x v="611"/>
    <x v="32"/>
    <d v="2023-03-28T10:04:37"/>
    <s v="3/29/2023 06:58:56"/>
    <n v="4350"/>
    <n v="7940"/>
    <s v="EQP-LAWPACK1"/>
    <n v="188"/>
    <x v="11"/>
    <x v="11"/>
  </r>
  <r>
    <x v="0"/>
    <x v="0"/>
    <x v="612"/>
    <x v="0"/>
    <d v="2023-03-29T06:59:00"/>
    <s v="3/30/2023 06:18:53"/>
    <n v="5131"/>
    <n v="96605"/>
    <s v="EQP-LAWPACK1"/>
    <n v="347"/>
    <x v="0"/>
    <x v="0"/>
  </r>
  <r>
    <x v="0"/>
    <x v="0"/>
    <x v="612"/>
    <x v="55"/>
    <d v="2023-03-30T06:18:57"/>
    <s v="3/30/2023 16:26:29"/>
    <n v="2117"/>
    <n v="27905"/>
    <s v="EQP-LAWPACK1"/>
    <n v="260"/>
    <x v="3"/>
    <x v="3"/>
  </r>
  <r>
    <x v="0"/>
    <x v="0"/>
    <x v="612"/>
    <x v="3"/>
    <d v="2023-03-30T16:26:31"/>
    <s v="3/30/2023 17:13:46"/>
    <n v="183"/>
    <n v="27805"/>
    <s v="EQP-LAWPACK1"/>
    <n v="260"/>
    <x v="3"/>
    <x v="3"/>
  </r>
  <r>
    <x v="0"/>
    <x v="0"/>
    <x v="613"/>
    <x v="4"/>
    <d v="2023-03-30T17:13:47"/>
    <s v="3/31/2023 07:04:21"/>
    <n v="1692"/>
    <n v="27405"/>
    <s v="EQP-LAWPACK1"/>
    <n v="260"/>
    <x v="3"/>
    <x v="3"/>
  </r>
  <r>
    <x v="0"/>
    <x v="0"/>
    <x v="614"/>
    <x v="55"/>
    <d v="2023-04-03T06:41:03"/>
    <s v="4/3/2023 18:57:40"/>
    <n v="3223"/>
    <n v="27905"/>
    <s v="EQP-LAWPACK1"/>
    <n v="260"/>
    <x v="3"/>
    <x v="3"/>
  </r>
  <r>
    <x v="0"/>
    <x v="0"/>
    <x v="615"/>
    <x v="4"/>
    <d v="2023-04-03T18:57:42"/>
    <s v="4/4/2023 07:01:34"/>
    <n v="1142"/>
    <n v="27405"/>
    <s v="EQP-LAWPACK1"/>
    <n v="260"/>
    <x v="3"/>
    <x v="3"/>
  </r>
  <r>
    <x v="0"/>
    <x v="0"/>
    <x v="615"/>
    <x v="55"/>
    <d v="2023-04-04T07:01:37"/>
    <s v="4/4/2023 14:31:11"/>
    <n v="1710"/>
    <n v="27905"/>
    <s v="EQP-LAWPACK1"/>
    <n v="260"/>
    <x v="3"/>
    <x v="3"/>
  </r>
  <r>
    <x v="0"/>
    <x v="0"/>
    <x v="615"/>
    <x v="3"/>
    <d v="2023-04-04T14:31:14"/>
    <s v="4/4/2023 16:43:39"/>
    <n v="60"/>
    <n v="27405"/>
    <s v="EQP-LAWPACK1"/>
    <n v="260"/>
    <x v="3"/>
    <x v="3"/>
  </r>
  <r>
    <x v="3"/>
    <x v="1"/>
    <x v="615"/>
    <x v="44"/>
    <d v="2023-03-27T21:21:43"/>
    <s v="4/4/2023 17:43:09"/>
    <n v="3837"/>
    <n v="15228"/>
    <s v="SW-COMAS-PACKL"/>
    <n v="100"/>
    <x v="17"/>
    <x v="17"/>
  </r>
  <r>
    <x v="3"/>
    <x v="1"/>
    <x v="615"/>
    <x v="44"/>
    <d v="2023-04-04T17:43:27"/>
    <s v="4/4/2023 17:51:32"/>
    <n v="0"/>
    <n v="15228"/>
    <s v="SW-COMAS-PACKL"/>
    <n v="100"/>
    <x v="17"/>
    <x v="17"/>
  </r>
  <r>
    <x v="3"/>
    <x v="1"/>
    <x v="616"/>
    <x v="4"/>
    <d v="2023-04-04T17:51:32"/>
    <s v="4/5/2023 07:17:38"/>
    <n v="1"/>
    <n v="27405"/>
    <s v="SW-COMAS-PACKL"/>
    <n v="260"/>
    <x v="3"/>
    <x v="3"/>
  </r>
  <r>
    <x v="3"/>
    <x v="1"/>
    <x v="616"/>
    <x v="44"/>
    <d v="2023-04-05T07:17:41"/>
    <s v="4/5/2023 11:23:00"/>
    <n v="321"/>
    <n v="27405"/>
    <s v="SW-COMAS-PACKL"/>
    <n v="100"/>
    <x v="17"/>
    <x v="17"/>
  </r>
  <r>
    <x v="3"/>
    <x v="1"/>
    <x v="617"/>
    <x v="45"/>
    <d v="2023-04-05T11:23:01"/>
    <s v="4/6/2023 07:00:04"/>
    <n v="346"/>
    <n v="12228"/>
    <s v="SW-COMAS-PACKL"/>
    <n v="69"/>
    <x v="18"/>
    <x v="18"/>
  </r>
  <r>
    <x v="3"/>
    <x v="1"/>
    <x v="617"/>
    <x v="45"/>
    <d v="2023-04-06T07:00:10"/>
    <s v="4/6/2023 07:18:25"/>
    <n v="0"/>
    <n v="12228"/>
    <s v="SW-COMAS-PACKL"/>
    <n v="69"/>
    <x v="18"/>
    <x v="18"/>
  </r>
  <r>
    <x v="0"/>
    <x v="0"/>
    <x v="617"/>
    <x v="4"/>
    <d v="2023-04-04T16:43:39"/>
    <s v="4/6/2023 16:02:41"/>
    <n v="115"/>
    <n v="2661"/>
    <s v="EQP-LAWPACK1"/>
    <n v="260"/>
    <x v="3"/>
    <x v="3"/>
  </r>
  <r>
    <x v="0"/>
    <x v="0"/>
    <x v="618"/>
    <x v="57"/>
    <d v="2023-04-06T17:24:49"/>
    <s v="4/7/2023 07:02:09"/>
    <n v="1177"/>
    <n v="99999"/>
    <s v="EQP-LAWPACK1"/>
    <n v="269"/>
    <x v="21"/>
    <x v="21"/>
  </r>
  <r>
    <x v="3"/>
    <x v="1"/>
    <x v="618"/>
    <x v="44"/>
    <d v="2023-04-06T07:18:26"/>
    <s v="4/7/2023 07:25:46"/>
    <n v="641"/>
    <n v="12258"/>
    <s v="SW-COMAS-PACKL"/>
    <n v="100"/>
    <x v="17"/>
    <x v="17"/>
  </r>
  <r>
    <x v="3"/>
    <x v="1"/>
    <x v="619"/>
    <x v="44"/>
    <d v="2023-04-08T07:29:04"/>
    <s v="4/8/2023 23:44:02"/>
    <n v="544"/>
    <n v="15228"/>
    <s v="SW-COMAS-PACKL"/>
    <n v="100"/>
    <x v="17"/>
    <x v="17"/>
  </r>
  <r>
    <x v="3"/>
    <x v="1"/>
    <x v="619"/>
    <x v="43"/>
    <d v="2023-04-07T07:25:53"/>
    <s v="4/8/2023 07:28:58"/>
    <n v="596"/>
    <n v="12228"/>
    <s v="SW-COMAS-PACKL"/>
    <n v="200"/>
    <x v="16"/>
    <x v="16"/>
  </r>
  <r>
    <x v="0"/>
    <x v="0"/>
    <x v="620"/>
    <x v="60"/>
    <d v="2023-04-07T20:40:40"/>
    <s v="4/10/2023 07:02:52"/>
    <n v="610"/>
    <n v="99999"/>
    <s v="EQP-LAWPACK1"/>
    <n v="269"/>
    <x v="21"/>
    <x v="21"/>
  </r>
  <r>
    <x v="0"/>
    <x v="0"/>
    <x v="621"/>
    <x v="17"/>
    <d v="2023-04-11T07:00:25"/>
    <s v="4/11/2023 09:41:04"/>
    <n v="478"/>
    <n v="2670"/>
    <s v="EQP-LAWPACK1"/>
    <n v="217"/>
    <x v="4"/>
    <x v="4"/>
  </r>
  <r>
    <x v="0"/>
    <x v="0"/>
    <x v="621"/>
    <x v="29"/>
    <d v="2023-04-11T09:41:05"/>
    <s v="4/11/2023 15:32:51"/>
    <n v="1728"/>
    <n v="24670"/>
    <s v="EQP-LAWPACK1"/>
    <n v="364"/>
    <x v="1"/>
    <x v="1"/>
  </r>
  <r>
    <x v="0"/>
    <x v="0"/>
    <x v="622"/>
    <x v="30"/>
    <d v="2023-04-11T15:32:52"/>
    <s v="4/12/2023 06:26:33"/>
    <n v="2419"/>
    <n v="99999"/>
    <s v="EQP-LAWPACK1"/>
    <n v="349"/>
    <x v="2"/>
    <x v="2"/>
  </r>
  <r>
    <x v="0"/>
    <x v="0"/>
    <x v="620"/>
    <x v="6"/>
    <d v="2023-04-10T07:02:55"/>
    <s v="4/10/2023 19:19:07"/>
    <n v="1670"/>
    <n v="2661"/>
    <s v="EQP-LAWPACK1"/>
    <n v="217"/>
    <x v="4"/>
    <x v="4"/>
  </r>
  <r>
    <x v="0"/>
    <x v="0"/>
    <x v="623"/>
    <x v="55"/>
    <d v="2023-04-14T06:13:07"/>
    <s v="4/14/2023 06:24:23"/>
    <n v="7"/>
    <n v="27905"/>
    <s v="EQP-LAWPACK1"/>
    <n v="260"/>
    <x v="3"/>
    <x v="3"/>
  </r>
  <r>
    <x v="3"/>
    <x v="1"/>
    <x v="623"/>
    <x v="44"/>
    <d v="2023-04-10T07:38:56"/>
    <s v="4/14/2023 07:07:24"/>
    <n v="2042"/>
    <n v="15228"/>
    <s v="SW-COMAS-PACKL"/>
    <n v="100"/>
    <x v="17"/>
    <x v="17"/>
  </r>
  <r>
    <x v="3"/>
    <x v="1"/>
    <x v="623"/>
    <x v="45"/>
    <d v="2023-04-14T07:07:45"/>
    <s v="4/14/2023 14:42:22"/>
    <n v="304"/>
    <n v="12228"/>
    <s v="SW-COMAS-PACKL"/>
    <n v="69"/>
    <x v="18"/>
    <x v="18"/>
  </r>
  <r>
    <x v="0"/>
    <x v="0"/>
    <x v="623"/>
    <x v="55"/>
    <d v="2023-04-14T06:24:23"/>
    <s v="4/14/2023 22:34:31"/>
    <n v="1766"/>
    <n v="27905"/>
    <s v="EQP-LAWPACK1"/>
    <n v="260"/>
    <x v="3"/>
    <x v="3"/>
  </r>
  <r>
    <x v="3"/>
    <x v="1"/>
    <x v="620"/>
    <x v="44"/>
    <d v="2023-04-08T23:44:02"/>
    <s v="4/10/2023 07:38:55"/>
    <n v="0"/>
    <n v="15228"/>
    <s v="SW-COMAS-PACKL"/>
    <n v="100"/>
    <x v="17"/>
    <x v="17"/>
  </r>
  <r>
    <x v="0"/>
    <x v="0"/>
    <x v="624"/>
    <x v="55"/>
    <d v="2023-04-12T06:26:36"/>
    <s v="4/13/2023 07:01:25"/>
    <n v="912"/>
    <n v="27905"/>
    <s v="EQP-LAWPACK1"/>
    <n v="260"/>
    <x v="3"/>
    <x v="3"/>
  </r>
  <r>
    <x v="0"/>
    <x v="0"/>
    <x v="625"/>
    <x v="9"/>
    <d v="2023-04-18T07:03:02"/>
    <s v="4/18/2023 10:11:18"/>
    <n v="593"/>
    <n v="2991"/>
    <s v="EQP-LAWPACK1"/>
    <n v="217"/>
    <x v="4"/>
    <x v="4"/>
  </r>
  <r>
    <x v="0"/>
    <x v="0"/>
    <x v="625"/>
    <x v="16"/>
    <d v="2023-04-18T10:11:19"/>
    <s v="4/18/2023 14:23:34"/>
    <n v="811"/>
    <n v="2675"/>
    <s v="EQP-LAWPACK1"/>
    <n v="217"/>
    <x v="4"/>
    <x v="4"/>
  </r>
  <r>
    <x v="0"/>
    <x v="0"/>
    <x v="625"/>
    <x v="19"/>
    <d v="2023-04-18T14:23:35"/>
    <s v="4/18/2023 17:16:41"/>
    <n v="467"/>
    <n v="2941"/>
    <s v="EQP-LAWPACK1"/>
    <n v="217"/>
    <x v="4"/>
    <x v="4"/>
  </r>
  <r>
    <x v="3"/>
    <x v="1"/>
    <x v="625"/>
    <x v="44"/>
    <d v="2023-04-18T06:52:52"/>
    <s v="4/18/2023 17:57:53"/>
    <n v="546"/>
    <n v="15228"/>
    <s v="SW-COMAS-PACKL"/>
    <n v="100"/>
    <x v="17"/>
    <x v="17"/>
  </r>
  <r>
    <x v="3"/>
    <x v="1"/>
    <x v="626"/>
    <x v="44"/>
    <d v="2023-04-14T14:42:24"/>
    <s v="4/17/2023 12:41:53"/>
    <n v="456"/>
    <n v="12258"/>
    <s v="SW-COMAS-PACKL"/>
    <n v="100"/>
    <x v="17"/>
    <x v="17"/>
  </r>
  <r>
    <x v="0"/>
    <x v="0"/>
    <x v="627"/>
    <x v="6"/>
    <d v="2023-04-18T17:16:42"/>
    <s v="4/19/2023 07:03:27"/>
    <n v="1124"/>
    <n v="99999"/>
    <s v="EQP-LAWPACK1"/>
    <n v="217"/>
    <x v="4"/>
    <x v="4"/>
  </r>
  <r>
    <x v="3"/>
    <x v="1"/>
    <x v="627"/>
    <x v="44"/>
    <d v="2023-04-18T17:57:55"/>
    <s v="4/19/2023 07:48:42"/>
    <n v="26"/>
    <n v="15228"/>
    <s v="SW-COMAS-PACKL"/>
    <n v="100"/>
    <x v="17"/>
    <x v="17"/>
  </r>
  <r>
    <x v="3"/>
    <x v="1"/>
    <x v="627"/>
    <x v="44"/>
    <d v="2023-04-19T07:48:45"/>
    <s v="4/19/2023 07:59:12"/>
    <n v="29"/>
    <n v="15228"/>
    <s v="SW-COMAS-PACKL"/>
    <n v="100"/>
    <x v="17"/>
    <x v="17"/>
  </r>
  <r>
    <x v="3"/>
    <x v="1"/>
    <x v="627"/>
    <x v="44"/>
    <d v="2023-04-19T07:59:12"/>
    <s v="4/19/2023 09:10:21"/>
    <n v="46"/>
    <n v="15228"/>
    <s v="SW-COMAS-PACKL"/>
    <n v="100"/>
    <x v="17"/>
    <x v="17"/>
  </r>
  <r>
    <x v="3"/>
    <x v="1"/>
    <x v="627"/>
    <x v="44"/>
    <d v="2023-04-19T09:10:21"/>
    <s v="4/19/2023 09:17:10"/>
    <n v="0"/>
    <n v="15228"/>
    <s v="SW-COMAS-PACKL"/>
    <n v="100"/>
    <x v="17"/>
    <x v="17"/>
  </r>
  <r>
    <x v="3"/>
    <x v="1"/>
    <x v="627"/>
    <x v="44"/>
    <d v="2023-04-19T09:17:10"/>
    <s v="4/19/2023 09:29:40"/>
    <n v="13"/>
    <n v="15228"/>
    <s v="SW-COMAS-PACKL"/>
    <n v="100"/>
    <x v="17"/>
    <x v="17"/>
  </r>
  <r>
    <x v="0"/>
    <x v="0"/>
    <x v="627"/>
    <x v="6"/>
    <d v="2023-04-19T07:03:30"/>
    <s v="4/19/2023 13:32:29"/>
    <n v="1272"/>
    <n v="2661"/>
    <s v="EQP-LAWPACK1"/>
    <n v="217"/>
    <x v="4"/>
    <x v="4"/>
  </r>
  <r>
    <x v="0"/>
    <x v="0"/>
    <x v="627"/>
    <x v="17"/>
    <d v="2023-04-19T13:32:31"/>
    <s v="4/19/2023 18:15:41"/>
    <n v="898"/>
    <n v="2670"/>
    <s v="EQP-LAWPACK1"/>
    <n v="217"/>
    <x v="4"/>
    <x v="4"/>
  </r>
  <r>
    <x v="0"/>
    <x v="0"/>
    <x v="621"/>
    <x v="17"/>
    <d v="2023-04-10T19:19:09"/>
    <s v="4/11/2023 07:00:23"/>
    <n v="819"/>
    <n v="99999"/>
    <s v="EQP-LAWPACK1"/>
    <n v="217"/>
    <x v="4"/>
    <x v="4"/>
  </r>
  <r>
    <x v="0"/>
    <x v="0"/>
    <x v="628"/>
    <x v="29"/>
    <d v="2023-04-19T18:15:42"/>
    <s v="4/20/2023 07:00:03"/>
    <n v="1478"/>
    <n v="99999"/>
    <s v="EQP-LAWPACK1"/>
    <n v="364"/>
    <x v="1"/>
    <x v="1"/>
  </r>
  <r>
    <x v="0"/>
    <x v="0"/>
    <x v="628"/>
    <x v="55"/>
    <d v="2023-04-20T07:00:04"/>
    <s v="4/20/2023 11:54:59"/>
    <n v="1289"/>
    <n v="27905"/>
    <s v="EQP-LAWPACK1"/>
    <n v="260"/>
    <x v="3"/>
    <x v="3"/>
  </r>
  <r>
    <x v="0"/>
    <x v="0"/>
    <x v="628"/>
    <x v="3"/>
    <d v="2023-04-20T11:55:00"/>
    <s v="4/20/2023 15:14:10"/>
    <n v="872"/>
    <n v="27805"/>
    <s v="EQP-LAWPACK1"/>
    <n v="260"/>
    <x v="3"/>
    <x v="3"/>
  </r>
  <r>
    <x v="0"/>
    <x v="0"/>
    <x v="629"/>
    <x v="4"/>
    <d v="2023-04-20T15:14:11"/>
    <s v="4/21/2023 07:01:08"/>
    <n v="2027"/>
    <n v="99999"/>
    <s v="EQP-LAWPACK1"/>
    <n v="260"/>
    <x v="3"/>
    <x v="3"/>
  </r>
  <r>
    <x v="0"/>
    <x v="0"/>
    <x v="630"/>
    <x v="60"/>
    <d v="2023-04-21T21:17:01"/>
    <s v="4/24/2023 07:02:46"/>
    <n v="610"/>
    <n v="99999"/>
    <s v="EQP-LAWPACK1"/>
    <n v="269"/>
    <x v="21"/>
    <x v="21"/>
  </r>
  <r>
    <x v="3"/>
    <x v="1"/>
    <x v="630"/>
    <x v="44"/>
    <d v="2023-04-19T09:29:40"/>
    <s v="4/24/2023 07:08:21"/>
    <n v="696"/>
    <n v="15228"/>
    <s v="SW-COMAS-PACKL"/>
    <n v="100"/>
    <x v="17"/>
    <x v="17"/>
  </r>
  <r>
    <x v="3"/>
    <x v="1"/>
    <x v="630"/>
    <x v="44"/>
    <d v="2023-04-24T07:08:34"/>
    <s v="4/24/2023 08:07:37"/>
    <n v="0"/>
    <n v="15228"/>
    <s v="SW-COMAS-PACKL"/>
    <n v="100"/>
    <x v="17"/>
    <x v="17"/>
  </r>
  <r>
    <x v="0"/>
    <x v="0"/>
    <x v="630"/>
    <x v="28"/>
    <d v="2023-04-24T07:02:48"/>
    <s v="4/24/2023 14:24:23"/>
    <n v="2529"/>
    <n v="24661"/>
    <s v="EQP-LAWPACK1"/>
    <n v="364"/>
    <x v="1"/>
    <x v="1"/>
  </r>
  <r>
    <x v="0"/>
    <x v="0"/>
    <x v="626"/>
    <x v="3"/>
    <d v="2023-04-14T22:34:34"/>
    <s v="4/17/2023 13:50:49"/>
    <n v="34"/>
    <n v="99999"/>
    <s v="EQP-LAWPACK1"/>
    <n v="260"/>
    <x v="3"/>
    <x v="3"/>
  </r>
  <r>
    <x v="0"/>
    <x v="0"/>
    <x v="631"/>
    <x v="29"/>
    <d v="2023-04-24T14:24:24"/>
    <s v="4/25/2023 07:00:51"/>
    <n v="3036"/>
    <n v="24670"/>
    <s v="EQP-LAWPACK1"/>
    <n v="364"/>
    <x v="1"/>
    <x v="1"/>
  </r>
  <r>
    <x v="3"/>
    <x v="1"/>
    <x v="631"/>
    <x v="45"/>
    <d v="2023-04-24T08:07:37"/>
    <s v="4/25/2023 07:00:55"/>
    <n v="520"/>
    <n v="12228"/>
    <s v="SW-COMAS-PACKL"/>
    <n v="69"/>
    <x v="18"/>
    <x v="18"/>
  </r>
  <r>
    <x v="3"/>
    <x v="1"/>
    <x v="631"/>
    <x v="44"/>
    <d v="2023-04-25T07:01:00"/>
    <s v="4/25/2023 16:26:05"/>
    <n v="414"/>
    <n v="12258"/>
    <s v="SW-COMAS-PACKL"/>
    <n v="100"/>
    <x v="17"/>
    <x v="17"/>
  </r>
  <r>
    <x v="3"/>
    <x v="1"/>
    <x v="631"/>
    <x v="44"/>
    <d v="2023-04-25T16:26:07"/>
    <s v="4/25/2023 16:33:44"/>
    <n v="0"/>
    <n v="12258"/>
    <s v="SW-COMAS-PACKL"/>
    <n v="100"/>
    <x v="17"/>
    <x v="17"/>
  </r>
  <r>
    <x v="3"/>
    <x v="1"/>
    <x v="631"/>
    <x v="44"/>
    <d v="2023-04-25T16:33:44"/>
    <s v="4/25/2023 16:37:43"/>
    <n v="0"/>
    <n v="12258"/>
    <s v="SW-COMAS-PACKL"/>
    <n v="100"/>
    <x v="17"/>
    <x v="17"/>
  </r>
  <r>
    <x v="3"/>
    <x v="1"/>
    <x v="631"/>
    <x v="44"/>
    <d v="2023-04-25T16:37:43"/>
    <s v="4/25/2023 16:44:22"/>
    <n v="0"/>
    <n v="12258"/>
    <s v="SW-COMAS-PACKL"/>
    <n v="100"/>
    <x v="17"/>
    <x v="17"/>
  </r>
  <r>
    <x v="3"/>
    <x v="1"/>
    <x v="631"/>
    <x v="44"/>
    <d v="2023-04-25T16:44:22"/>
    <s v="4/25/2023 16:53:27"/>
    <n v="0"/>
    <n v="12258"/>
    <s v="SW-COMAS-PACKL"/>
    <n v="100"/>
    <x v="17"/>
    <x v="17"/>
  </r>
  <r>
    <x v="0"/>
    <x v="0"/>
    <x v="631"/>
    <x v="6"/>
    <d v="2023-04-25T07:00:55"/>
    <s v="4/25/2023 17:34:36"/>
    <n v="2017"/>
    <n v="2661"/>
    <s v="EQP-LAWPACK1"/>
    <n v="217"/>
    <x v="4"/>
    <x v="4"/>
  </r>
  <r>
    <x v="3"/>
    <x v="1"/>
    <x v="632"/>
    <x v="44"/>
    <d v="2023-04-25T16:53:27"/>
    <s v="4/26/2023 07:02:10"/>
    <n v="56"/>
    <n v="12258"/>
    <s v="SW-COMAS-PACKL"/>
    <n v="100"/>
    <x v="17"/>
    <x v="17"/>
  </r>
  <r>
    <x v="0"/>
    <x v="0"/>
    <x v="632"/>
    <x v="17"/>
    <d v="2023-04-25T17:34:39"/>
    <s v="4/26/2023 06:36:36"/>
    <n v="1154"/>
    <n v="99999"/>
    <s v="EQP-LAWPACK1"/>
    <n v="217"/>
    <x v="4"/>
    <x v="4"/>
  </r>
  <r>
    <x v="3"/>
    <x v="1"/>
    <x v="625"/>
    <x v="43"/>
    <d v="2023-04-17T12:41:53"/>
    <s v="4/18/2023 06:52:48"/>
    <n v="617"/>
    <n v="15228"/>
    <s v="SW-COMAS-PACKL"/>
    <n v="200"/>
    <x v="16"/>
    <x v="16"/>
  </r>
  <r>
    <x v="0"/>
    <x v="0"/>
    <x v="632"/>
    <x v="55"/>
    <d v="2023-04-26T06:36:39"/>
    <s v="4/26/2023 14:30:25"/>
    <n v="2024"/>
    <n v="27905"/>
    <s v="EQP-LAWPACK1"/>
    <n v="260"/>
    <x v="3"/>
    <x v="3"/>
  </r>
  <r>
    <x v="0"/>
    <x v="0"/>
    <x v="632"/>
    <x v="3"/>
    <d v="2023-04-26T14:30:26"/>
    <s v="4/26/2023 16:43:46"/>
    <n v="604"/>
    <n v="27805"/>
    <s v="EQP-LAWPACK1"/>
    <n v="260"/>
    <x v="3"/>
    <x v="3"/>
  </r>
  <r>
    <x v="0"/>
    <x v="0"/>
    <x v="633"/>
    <x v="4"/>
    <d v="2023-04-26T16:43:46"/>
    <s v="4/27/2023 05:26:31"/>
    <n v="1154"/>
    <n v="27405"/>
    <s v="EQP-LAWPACK1"/>
    <n v="260"/>
    <x v="3"/>
    <x v="3"/>
  </r>
  <r>
    <x v="0"/>
    <x v="0"/>
    <x v="633"/>
    <x v="17"/>
    <d v="2023-04-27T05:26:32"/>
    <s v="4/27/2023 07:00:34"/>
    <n v="1154"/>
    <n v="99999"/>
    <s v="EQP-LAWPACK1"/>
    <n v="217"/>
    <x v="4"/>
    <x v="4"/>
  </r>
  <r>
    <x v="0"/>
    <x v="0"/>
    <x v="625"/>
    <x v="17"/>
    <d v="2023-04-17T13:50:49"/>
    <s v="4/18/2023 07:01:34"/>
    <n v="33"/>
    <n v="2670"/>
    <s v="EQP-LAWPACK1"/>
    <n v="217"/>
    <x v="4"/>
    <x v="4"/>
  </r>
  <r>
    <x v="0"/>
    <x v="0"/>
    <x v="625"/>
    <x v="3"/>
    <d v="2023-04-18T07:01:37"/>
    <s v="4/18/2023 07:03:02"/>
    <n v="33"/>
    <n v="99999"/>
    <s v="EQP-LAWPACK1"/>
    <n v="260"/>
    <x v="3"/>
    <x v="3"/>
  </r>
  <r>
    <x v="3"/>
    <x v="1"/>
    <x v="634"/>
    <x v="44"/>
    <d v="2023-04-26T07:02:13"/>
    <s v="4/28/2023 06:43:28"/>
    <n v="1114"/>
    <n v="12258"/>
    <s v="SW-COMAS-PACKL"/>
    <n v="100"/>
    <x v="17"/>
    <x v="17"/>
  </r>
  <r>
    <x v="0"/>
    <x v="0"/>
    <x v="634"/>
    <x v="61"/>
    <d v="2023-04-27T14:55:56"/>
    <s v="4/28/2023 06:59:39"/>
    <n v="2530"/>
    <n v="99999"/>
    <s v="EQP-LAWPACK1"/>
    <n v="269"/>
    <x v="21"/>
    <x v="21"/>
  </r>
  <r>
    <x v="3"/>
    <x v="1"/>
    <x v="634"/>
    <x v="43"/>
    <d v="2023-04-28T06:43:35"/>
    <s v="4/28/2023 13:08:29"/>
    <n v="713"/>
    <n v="12228"/>
    <s v="SW-COMAS-PACKL"/>
    <n v="200"/>
    <x v="16"/>
    <x v="16"/>
  </r>
  <r>
    <x v="3"/>
    <x v="1"/>
    <x v="635"/>
    <x v="44"/>
    <d v="2023-04-28T13:08:30"/>
    <s v="5/1/2023 07:29:06"/>
    <n v="158"/>
    <n v="15228"/>
    <s v="SW-COMAS-PACKL"/>
    <n v="100"/>
    <x v="17"/>
    <x v="17"/>
  </r>
  <r>
    <x v="0"/>
    <x v="0"/>
    <x v="635"/>
    <x v="16"/>
    <d v="2023-05-01T07:03:12"/>
    <s v="5/1/2023 14:02:26"/>
    <n v="1301"/>
    <n v="2675"/>
    <s v="EQP-LAWPACK1"/>
    <n v="217"/>
    <x v="4"/>
    <x v="4"/>
  </r>
  <r>
    <x v="3"/>
    <x v="1"/>
    <x v="635"/>
    <x v="45"/>
    <d v="2023-05-01T07:29:09"/>
    <s v="5/1/2023 16:07:57"/>
    <n v="592"/>
    <n v="12228"/>
    <s v="SW-COMAS-PACKL"/>
    <n v="69"/>
    <x v="18"/>
    <x v="18"/>
  </r>
  <r>
    <x v="0"/>
    <x v="0"/>
    <x v="635"/>
    <x v="17"/>
    <d v="2023-05-01T14:02:28"/>
    <s v="5/1/2023 22:54:32"/>
    <n v="1741"/>
    <n v="2670"/>
    <s v="EQP-LAWPACK1"/>
    <n v="217"/>
    <x v="4"/>
    <x v="4"/>
  </r>
  <r>
    <x v="0"/>
    <x v="0"/>
    <x v="636"/>
    <x v="8"/>
    <d v="2023-05-01T22:54:33"/>
    <s v="5/2/2023 07:04:04"/>
    <n v="0"/>
    <n v="99999"/>
    <s v="EQP-LAWPACK1"/>
    <s v=""/>
    <x v="5"/>
    <x v="5"/>
  </r>
  <r>
    <x v="0"/>
    <x v="0"/>
    <x v="637"/>
    <x v="6"/>
    <d v="2023-05-02T07:04:06"/>
    <s v="5/3/2023 06:20:52"/>
    <n v="2889"/>
    <n v="99999"/>
    <s v="EQP-LAWPACK1"/>
    <n v="217"/>
    <x v="4"/>
    <x v="4"/>
  </r>
  <r>
    <x v="3"/>
    <x v="1"/>
    <x v="637"/>
    <x v="44"/>
    <d v="2023-05-01T16:07:59"/>
    <s v="5/3/2023 06:43:39"/>
    <n v="667"/>
    <n v="12258"/>
    <s v="SW-COMAS-PACKL"/>
    <n v="100"/>
    <x v="17"/>
    <x v="17"/>
  </r>
  <r>
    <x v="0"/>
    <x v="0"/>
    <x v="637"/>
    <x v="55"/>
    <d v="2023-05-03T06:20:56"/>
    <s v="5/3/2023 13:31:01"/>
    <n v="1616"/>
    <n v="27905"/>
    <s v="EQP-LAWPACK1"/>
    <n v="260"/>
    <x v="3"/>
    <x v="3"/>
  </r>
  <r>
    <x v="0"/>
    <x v="0"/>
    <x v="637"/>
    <x v="18"/>
    <d v="2023-05-03T13:31:02"/>
    <s v="5/3/2023 14:20:44"/>
    <n v="55"/>
    <n v="2665"/>
    <s v="EQP-LAWPACK1"/>
    <n v="217"/>
    <x v="4"/>
    <x v="4"/>
  </r>
  <r>
    <x v="0"/>
    <x v="0"/>
    <x v="637"/>
    <x v="55"/>
    <d v="2023-05-03T14:20:45"/>
    <s v="5/3/2023 15:26:08"/>
    <n v="114"/>
    <n v="27905"/>
    <s v="EQP-LAWPACK1"/>
    <n v="260"/>
    <x v="3"/>
    <x v="3"/>
  </r>
  <r>
    <x v="0"/>
    <x v="0"/>
    <x v="637"/>
    <x v="3"/>
    <d v="2023-05-03T15:26:08"/>
    <s v="5/3/2023 19:13:55"/>
    <n v="787"/>
    <n v="27805"/>
    <s v="EQP-LAWPACK1"/>
    <n v="260"/>
    <x v="3"/>
    <x v="3"/>
  </r>
  <r>
    <x v="0"/>
    <x v="0"/>
    <x v="638"/>
    <x v="4"/>
    <d v="2023-05-03T19:13:55"/>
    <s v="5/4/2023 05:56:52"/>
    <n v="1062"/>
    <n v="99999"/>
    <s v="EQP-LAWPACK1"/>
    <n v="260"/>
    <x v="3"/>
    <x v="3"/>
  </r>
  <r>
    <x v="3"/>
    <x v="1"/>
    <x v="638"/>
    <x v="45"/>
    <d v="2023-05-03T06:43:47"/>
    <s v="5/4/2023 06:43:26"/>
    <n v="588"/>
    <n v="12228"/>
    <s v="SW-COMAS-PACKL"/>
    <n v="69"/>
    <x v="18"/>
    <x v="18"/>
  </r>
  <r>
    <x v="0"/>
    <x v="0"/>
    <x v="638"/>
    <x v="55"/>
    <d v="2023-05-04T05:56:54"/>
    <s v="5/4/2023 10:51:38"/>
    <n v="1009"/>
    <n v="27905"/>
    <s v="EQP-LAWPACK1"/>
    <n v="260"/>
    <x v="3"/>
    <x v="3"/>
  </r>
  <r>
    <x v="0"/>
    <x v="0"/>
    <x v="638"/>
    <x v="3"/>
    <d v="2023-05-04T10:51:39"/>
    <s v="5/4/2023 12:48:35"/>
    <n v="541"/>
    <n v="27805"/>
    <s v="EQP-LAWPACK1"/>
    <n v="260"/>
    <x v="3"/>
    <x v="3"/>
  </r>
  <r>
    <x v="0"/>
    <x v="0"/>
    <x v="639"/>
    <x v="4"/>
    <d v="2023-05-04T12:48:35"/>
    <s v="5/5/2023 07:01:24"/>
    <n v="2778"/>
    <n v="99999"/>
    <s v="EQP-LAWPACK1"/>
    <n v="260"/>
    <x v="3"/>
    <x v="3"/>
  </r>
  <r>
    <x v="0"/>
    <x v="0"/>
    <x v="640"/>
    <x v="8"/>
    <d v="2023-05-05T23:07:39"/>
    <s v="5/8/2023 07:01:15"/>
    <n v="0"/>
    <n v="99999"/>
    <s v="EQP-LAWPACK1"/>
    <s v=""/>
    <x v="5"/>
    <x v="5"/>
  </r>
  <r>
    <x v="3"/>
    <x v="1"/>
    <x v="641"/>
    <x v="44"/>
    <d v="2023-05-04T06:43:30"/>
    <s v="5/9/2023 04:17:00"/>
    <n v="1465"/>
    <n v="12258"/>
    <s v="SW-COMAS-PACKL"/>
    <n v="100"/>
    <x v="17"/>
    <x v="17"/>
  </r>
  <r>
    <x v="0"/>
    <x v="0"/>
    <x v="641"/>
    <x v="17"/>
    <d v="2023-05-08T07:01:16"/>
    <s v="5/9/2023 07:05:08"/>
    <n v="2729"/>
    <n v="2670"/>
    <s v="EQP-LAWPACK1"/>
    <n v="217"/>
    <x v="4"/>
    <x v="4"/>
  </r>
  <r>
    <x v="0"/>
    <x v="0"/>
    <x v="642"/>
    <x v="55"/>
    <d v="2023-05-10T05:58:43"/>
    <s v="5/10/2023 23:06:44"/>
    <n v="4381"/>
    <n v="27905"/>
    <s v="EQP-LAWPACK1"/>
    <n v="260"/>
    <x v="3"/>
    <x v="3"/>
  </r>
  <r>
    <x v="0"/>
    <x v="0"/>
    <x v="643"/>
    <x v="8"/>
    <d v="2023-05-10T23:06:47"/>
    <s v="5/11/2023 06:42:12"/>
    <n v="0"/>
    <n v="99999"/>
    <s v="EQP-LAWPACK1"/>
    <s v=""/>
    <x v="5"/>
    <x v="5"/>
  </r>
  <r>
    <x v="3"/>
    <x v="1"/>
    <x v="643"/>
    <x v="44"/>
    <d v="2023-05-09T04:17:11"/>
    <s v="5/11/2023 07:05:32"/>
    <n v="434"/>
    <n v="12258"/>
    <s v="SW-COMAS-PACKL"/>
    <n v="100"/>
    <x v="17"/>
    <x v="17"/>
  </r>
  <r>
    <x v="0"/>
    <x v="0"/>
    <x v="643"/>
    <x v="55"/>
    <d v="2023-05-11T06:42:13"/>
    <s v="5/11/2023 10:02:41"/>
    <n v="770"/>
    <n v="27905"/>
    <s v="EQP-LAWPACK1"/>
    <n v="260"/>
    <x v="3"/>
    <x v="3"/>
  </r>
  <r>
    <x v="0"/>
    <x v="0"/>
    <x v="643"/>
    <x v="4"/>
    <d v="2023-05-11T10:02:42"/>
    <s v="5/11/2023 22:02:48"/>
    <n v="3103"/>
    <n v="27405"/>
    <s v="EQP-LAWPACK1"/>
    <n v="260"/>
    <x v="3"/>
    <x v="3"/>
  </r>
  <r>
    <x v="0"/>
    <x v="0"/>
    <x v="644"/>
    <x v="55"/>
    <d v="2023-05-11T22:02:49"/>
    <s v="5/12/2023 06:59:25"/>
    <n v="191"/>
    <n v="99999"/>
    <s v="EQP-LAWPACK1"/>
    <n v="260"/>
    <x v="3"/>
    <x v="3"/>
  </r>
  <r>
    <x v="0"/>
    <x v="0"/>
    <x v="645"/>
    <x v="8"/>
    <d v="2023-05-13T00:17:07"/>
    <s v="5/15/2023 09:55:28"/>
    <n v="5"/>
    <n v="99999"/>
    <s v="EQP-LAWPACK1"/>
    <s v=""/>
    <x v="5"/>
    <x v="5"/>
  </r>
  <r>
    <x v="0"/>
    <x v="0"/>
    <x v="645"/>
    <x v="16"/>
    <d v="2023-05-15T09:55:31"/>
    <s v="5/15/2023 17:27:53"/>
    <n v="1201"/>
    <n v="2675"/>
    <s v="EQP-LAWPACK1"/>
    <n v="217"/>
    <x v="4"/>
    <x v="4"/>
  </r>
  <r>
    <x v="0"/>
    <x v="0"/>
    <x v="646"/>
    <x v="19"/>
    <d v="2023-05-15T21:58:09"/>
    <s v="5/16/2023 07:08:04"/>
    <n v="71"/>
    <n v="99999"/>
    <s v="EQP-LAWPACK1"/>
    <n v="217"/>
    <x v="4"/>
    <x v="4"/>
  </r>
  <r>
    <x v="0"/>
    <x v="0"/>
    <x v="646"/>
    <x v="19"/>
    <d v="2023-05-16T07:08:06"/>
    <s v="5/16/2023 12:18:40"/>
    <n v="1041"/>
    <n v="2941"/>
    <s v="EQP-LAWPACK1"/>
    <n v="217"/>
    <x v="4"/>
    <x v="4"/>
  </r>
  <r>
    <x v="3"/>
    <x v="1"/>
    <x v="646"/>
    <x v="44"/>
    <d v="2023-05-11T07:05:39"/>
    <s v="5/16/2023 23:26:01"/>
    <n v="329"/>
    <n v="12258"/>
    <s v="SW-COMAS-PACKL"/>
    <n v="100"/>
    <x v="17"/>
    <x v="17"/>
  </r>
  <r>
    <x v="0"/>
    <x v="0"/>
    <x v="647"/>
    <x v="6"/>
    <d v="2023-05-16T12:18:42"/>
    <s v="5/17/2023 07:00:56"/>
    <n v="2164"/>
    <n v="99999"/>
    <s v="EQP-LAWPACK1"/>
    <n v="217"/>
    <x v="4"/>
    <x v="4"/>
  </r>
  <r>
    <x v="0"/>
    <x v="0"/>
    <x v="647"/>
    <x v="3"/>
    <d v="2023-05-17T07:00:59"/>
    <s v="5/17/2023 15:23:43"/>
    <n v="1217"/>
    <n v="27805"/>
    <s v="EQP-LAWPACK1"/>
    <n v="260"/>
    <x v="3"/>
    <x v="3"/>
  </r>
  <r>
    <x v="3"/>
    <x v="1"/>
    <x v="648"/>
    <x v="44"/>
    <d v="2023-05-16T23:26:13"/>
    <s v="5/18/2023 05:11:41"/>
    <n v="640"/>
    <n v="12258"/>
    <s v="SW-COMAS-PACKL"/>
    <n v="100"/>
    <x v="17"/>
    <x v="17"/>
  </r>
  <r>
    <x v="0"/>
    <x v="0"/>
    <x v="648"/>
    <x v="4"/>
    <d v="2023-05-17T15:23:44"/>
    <s v="5/18/2023 07:03:15"/>
    <n v="2107"/>
    <n v="99999"/>
    <s v="EQP-LAWPACK1"/>
    <n v="260"/>
    <x v="3"/>
    <x v="3"/>
  </r>
  <r>
    <x v="0"/>
    <x v="0"/>
    <x v="642"/>
    <x v="6"/>
    <d v="2023-05-09T07:05:13"/>
    <s v="5/10/2023 05:58:39"/>
    <n v="2635"/>
    <n v="99999"/>
    <s v="EQP-LAWPACK1"/>
    <n v="217"/>
    <x v="4"/>
    <x v="4"/>
  </r>
  <r>
    <x v="0"/>
    <x v="0"/>
    <x v="648"/>
    <x v="17"/>
    <d v="2023-05-18T07:03:17"/>
    <s v="5/18/2023 16:46:06"/>
    <n v="1318"/>
    <n v="2670"/>
    <s v="EQP-LAWPACK1"/>
    <n v="217"/>
    <x v="4"/>
    <x v="4"/>
  </r>
  <r>
    <x v="3"/>
    <x v="1"/>
    <x v="649"/>
    <x v="44"/>
    <d v="2023-05-18T05:11:44"/>
    <s v="5/19/2023 06:59:45"/>
    <n v="624"/>
    <n v="12258"/>
    <s v="SW-COMAS-PACKL"/>
    <n v="100"/>
    <x v="17"/>
    <x v="17"/>
  </r>
  <r>
    <x v="0"/>
    <x v="0"/>
    <x v="650"/>
    <x v="61"/>
    <d v="2023-05-22T13:55:19"/>
    <s v="5/23/2023 06:58:06"/>
    <n v="2158"/>
    <n v="99999"/>
    <s v="EQP-LAWPACK1"/>
    <n v="269"/>
    <x v="21"/>
    <x v="21"/>
  </r>
  <r>
    <x v="3"/>
    <x v="1"/>
    <x v="650"/>
    <x v="43"/>
    <d v="2023-05-19T06:59:47"/>
    <s v="5/23/2023 07:22:36"/>
    <n v="1077"/>
    <n v="12228"/>
    <s v="SW-COMAS-PACKL"/>
    <n v="200"/>
    <x v="16"/>
    <x v="16"/>
  </r>
  <r>
    <x v="0"/>
    <x v="0"/>
    <x v="645"/>
    <x v="10"/>
    <d v="2023-05-15T17:27:55"/>
    <s v="5/15/2023 21:58:07"/>
    <n v="903"/>
    <n v="2946"/>
    <s v="EQP-LAWPACK1"/>
    <n v="217"/>
    <x v="4"/>
    <x v="4"/>
  </r>
  <r>
    <x v="3"/>
    <x v="1"/>
    <x v="651"/>
    <x v="45"/>
    <d v="2023-05-23T07:22:43"/>
    <s v="5/24/2023 07:05:37"/>
    <n v="596"/>
    <n v="15228"/>
    <s v="SW-COMAS-PACKL"/>
    <n v="69"/>
    <x v="18"/>
    <x v="18"/>
  </r>
  <r>
    <x v="0"/>
    <x v="0"/>
    <x v="651"/>
    <x v="17"/>
    <d v="2023-05-24T14:18:26"/>
    <s v="5/24/2023 22:57:09"/>
    <n v="1660"/>
    <n v="2670"/>
    <s v="EQP-LAWPACK1"/>
    <n v="217"/>
    <x v="4"/>
    <x v="4"/>
  </r>
  <r>
    <x v="0"/>
    <x v="0"/>
    <x v="652"/>
    <x v="8"/>
    <d v="2023-05-24T22:57:10"/>
    <s v="5/25/2023 07:01:09"/>
    <n v="0"/>
    <n v="99999"/>
    <s v="EQP-LAWPACK1"/>
    <s v=""/>
    <x v="5"/>
    <x v="5"/>
  </r>
  <r>
    <x v="0"/>
    <x v="0"/>
    <x v="653"/>
    <x v="6"/>
    <d v="2023-05-25T07:01:10"/>
    <s v="5/30/2023 07:02:02"/>
    <n v="1160"/>
    <n v="2661"/>
    <s v="EQP-LAWPACK1"/>
    <n v="217"/>
    <x v="4"/>
    <x v="4"/>
  </r>
  <r>
    <x v="3"/>
    <x v="1"/>
    <x v="653"/>
    <x v="44"/>
    <d v="2023-05-24T07:05:42"/>
    <s v="5/30/2023 07:16:13"/>
    <n v="1003"/>
    <n v="12258"/>
    <s v="SW-COMAS-PACKL"/>
    <n v="100"/>
    <x v="17"/>
    <x v="17"/>
  </r>
  <r>
    <x v="0"/>
    <x v="0"/>
    <x v="654"/>
    <x v="6"/>
    <d v="2023-05-30T07:02:02"/>
    <s v="5/31/2023 06:28:23"/>
    <n v="2456"/>
    <n v="99999"/>
    <s v="EQP-LAWPACK1"/>
    <n v="217"/>
    <x v="4"/>
    <x v="4"/>
  </r>
  <r>
    <x v="0"/>
    <x v="0"/>
    <x v="654"/>
    <x v="4"/>
    <d v="2023-05-31T06:28:28"/>
    <s v="5/31/2023 06:36:11"/>
    <n v="2"/>
    <n v="27405"/>
    <s v="EQP-LAWPACK1"/>
    <n v="260"/>
    <x v="3"/>
    <x v="3"/>
  </r>
  <r>
    <x v="0"/>
    <x v="0"/>
    <x v="654"/>
    <x v="55"/>
    <d v="2023-05-31T06:36:12"/>
    <s v="5/31/2023 06:36:25"/>
    <n v="0"/>
    <n v="27905"/>
    <s v="EQP-LAWPACK1"/>
    <n v="260"/>
    <x v="3"/>
    <x v="3"/>
  </r>
  <r>
    <x v="3"/>
    <x v="1"/>
    <x v="654"/>
    <x v="45"/>
    <d v="2023-05-30T07:16:17"/>
    <s v="5/31/2023 07:05:16"/>
    <n v="611"/>
    <n v="12228"/>
    <s v="SW-COMAS-PACKL"/>
    <n v="69"/>
    <x v="18"/>
    <x v="18"/>
  </r>
  <r>
    <x v="0"/>
    <x v="0"/>
    <x v="654"/>
    <x v="55"/>
    <d v="2023-05-31T06:36:25"/>
    <s v="5/31/2023 14:32:09"/>
    <n v="1973"/>
    <n v="27905"/>
    <s v="EQP-LAWPACK1"/>
    <n v="260"/>
    <x v="3"/>
    <x v="3"/>
  </r>
  <r>
    <x v="0"/>
    <x v="0"/>
    <x v="654"/>
    <x v="4"/>
    <d v="2023-05-31T14:32:10"/>
    <s v="5/31/2023 23:13:30"/>
    <n v="2271"/>
    <n v="27405"/>
    <s v="EQP-LAWPACK1"/>
    <n v="260"/>
    <x v="3"/>
    <x v="3"/>
  </r>
  <r>
    <x v="0"/>
    <x v="0"/>
    <x v="655"/>
    <x v="8"/>
    <d v="2023-05-31T23:13:31"/>
    <s v="6/1/2023 07:00:44"/>
    <n v="0"/>
    <n v="99999"/>
    <s v="EQP-LAWPACK1"/>
    <s v=""/>
    <x v="5"/>
    <x v="5"/>
  </r>
  <r>
    <x v="0"/>
    <x v="0"/>
    <x v="656"/>
    <x v="59"/>
    <d v="2023-06-01T16:27:44"/>
    <s v="6/2/2023 07:02:41"/>
    <n v="1263"/>
    <n v="99999"/>
    <s v="EQP-LAWPACK1"/>
    <n v="269"/>
    <x v="21"/>
    <x v="21"/>
  </r>
  <r>
    <x v="3"/>
    <x v="1"/>
    <x v="657"/>
    <x v="44"/>
    <d v="2023-05-31T07:05:21"/>
    <s v="6/3/2023 06:42:50"/>
    <n v="1695"/>
    <n v="12258"/>
    <s v="SW-COMAS-PACKL"/>
    <n v="100"/>
    <x v="17"/>
    <x v="17"/>
  </r>
  <r>
    <x v="0"/>
    <x v="0"/>
    <x v="658"/>
    <x v="8"/>
    <d v="2023-06-02T23:11:52"/>
    <s v="6/5/2023 07:09:51"/>
    <n v="0"/>
    <n v="99999"/>
    <s v="EQP-LAWPACK1"/>
    <s v=""/>
    <x v="5"/>
    <x v="5"/>
  </r>
  <r>
    <x v="0"/>
    <x v="0"/>
    <x v="658"/>
    <x v="17"/>
    <d v="2023-06-05T07:09:54"/>
    <s v="6/5/2023 07:25:49"/>
    <n v="5"/>
    <n v="2670"/>
    <s v="EQP-LAWPACK1"/>
    <n v="217"/>
    <x v="4"/>
    <x v="4"/>
  </r>
  <r>
    <x v="3"/>
    <x v="1"/>
    <x v="659"/>
    <x v="44"/>
    <d v="2023-06-03T06:43:06"/>
    <s v="6/6/2023 05:15:03"/>
    <n v="0"/>
    <n v="12258"/>
    <s v="SW-COMAS-PACKL"/>
    <n v="100"/>
    <x v="17"/>
    <x v="17"/>
  </r>
  <r>
    <x v="0"/>
    <x v="0"/>
    <x v="659"/>
    <x v="17"/>
    <d v="2023-06-05T07:25:49"/>
    <s v="6/6/2023 06:27:23"/>
    <n v="1117"/>
    <n v="2670"/>
    <s v="EQP-LAWPACK1"/>
    <n v="217"/>
    <x v="4"/>
    <x v="4"/>
  </r>
  <r>
    <x v="3"/>
    <x v="1"/>
    <x v="659"/>
    <x v="44"/>
    <d v="2023-06-06T05:15:07"/>
    <s v="6/6/2023 06:40:11"/>
    <n v="0"/>
    <n v="12258"/>
    <s v="SW-COMAS-PACKL"/>
    <n v="100"/>
    <x v="17"/>
    <x v="17"/>
  </r>
  <r>
    <x v="0"/>
    <x v="0"/>
    <x v="659"/>
    <x v="55"/>
    <d v="2023-06-06T06:27:26"/>
    <s v="6/6/2023 15:28:50"/>
    <n v="2229"/>
    <n v="27905"/>
    <s v="EQP-LAWPACK1"/>
    <n v="260"/>
    <x v="3"/>
    <x v="3"/>
  </r>
  <r>
    <x v="3"/>
    <x v="1"/>
    <x v="660"/>
    <x v="45"/>
    <d v="2023-06-06T06:40:11"/>
    <s v="6/7/2023 06:54:50"/>
    <n v="563"/>
    <n v="12228"/>
    <s v="SW-COMAS-PACKL"/>
    <n v="69"/>
    <x v="18"/>
    <x v="18"/>
  </r>
  <r>
    <x v="0"/>
    <x v="0"/>
    <x v="660"/>
    <x v="4"/>
    <d v="2023-06-06T15:28:51"/>
    <s v="6/7/2023 06:43:46"/>
    <n v="2057"/>
    <n v="99999"/>
    <s v="EQP-LAWPACK1"/>
    <n v="260"/>
    <x v="3"/>
    <x v="3"/>
  </r>
  <r>
    <x v="0"/>
    <x v="0"/>
    <x v="660"/>
    <x v="55"/>
    <d v="2023-06-07T06:43:49"/>
    <s v="6/7/2023 15:18:39"/>
    <n v="2183"/>
    <n v="27905"/>
    <s v="EQP-LAWPACK1"/>
    <n v="260"/>
    <x v="3"/>
    <x v="3"/>
  </r>
  <r>
    <x v="0"/>
    <x v="0"/>
    <x v="661"/>
    <x v="4"/>
    <d v="2023-06-07T15:18:39"/>
    <s v="6/8/2023 07:10:54"/>
    <n v="2154"/>
    <n v="99999"/>
    <s v="EQP-LAWPACK1"/>
    <n v="260"/>
    <x v="3"/>
    <x v="3"/>
  </r>
  <r>
    <x v="3"/>
    <x v="1"/>
    <x v="662"/>
    <x v="44"/>
    <d v="2023-06-07T06:54:55"/>
    <s v="6/9/2023 04:12:33"/>
    <n v="1190"/>
    <n v="12258"/>
    <s v="SW-COMAS-PACKL"/>
    <n v="100"/>
    <x v="17"/>
    <x v="17"/>
  </r>
  <r>
    <x v="3"/>
    <x v="1"/>
    <x v="662"/>
    <x v="44"/>
    <d v="2023-06-09T04:12:38"/>
    <s v="6/9/2023 06:41:48"/>
    <n v="0"/>
    <n v="12258"/>
    <s v="SW-COMAS-PACKL"/>
    <n v="100"/>
    <x v="17"/>
    <x v="17"/>
  </r>
  <r>
    <x v="0"/>
    <x v="0"/>
    <x v="662"/>
    <x v="59"/>
    <d v="2023-06-08T20:41:39"/>
    <s v="6/9/2023 07:04:26"/>
    <n v="658"/>
    <n v="99999"/>
    <s v="EQP-LAWPACK1"/>
    <n v="269"/>
    <x v="21"/>
    <x v="21"/>
  </r>
  <r>
    <x v="0"/>
    <x v="0"/>
    <x v="663"/>
    <x v="60"/>
    <d v="2023-06-09T15:16:30"/>
    <s v="6/12/2023 07:02:27"/>
    <n v="1821"/>
    <n v="99999"/>
    <s v="EQP-LAWPACK1"/>
    <n v="269"/>
    <x v="21"/>
    <x v="21"/>
  </r>
  <r>
    <x v="0"/>
    <x v="0"/>
    <x v="664"/>
    <x v="59"/>
    <d v="2023-06-12T17:41:13"/>
    <s v="6/13/2023 07:08:34"/>
    <n v="1641"/>
    <n v="99999"/>
    <s v="EQP-LAWPACK1"/>
    <n v="269"/>
    <x v="21"/>
    <x v="21"/>
  </r>
  <r>
    <x v="0"/>
    <x v="0"/>
    <x v="664"/>
    <x v="30"/>
    <d v="2023-06-13T07:08:37"/>
    <s v="6/13/2023 13:49:21"/>
    <n v="2002"/>
    <n v="7941"/>
    <s v="EQP-LAWPACK1"/>
    <n v="349"/>
    <x v="2"/>
    <x v="2"/>
  </r>
  <r>
    <x v="0"/>
    <x v="0"/>
    <x v="665"/>
    <x v="29"/>
    <d v="2023-06-13T16:34:49"/>
    <s v="6/14/2023 07:04:52"/>
    <n v="2029"/>
    <n v="99999"/>
    <s v="EQP-LAWPACK1"/>
    <n v="364"/>
    <x v="1"/>
    <x v="1"/>
  </r>
  <r>
    <x v="3"/>
    <x v="1"/>
    <x v="665"/>
    <x v="43"/>
    <d v="2023-06-09T06:41:49"/>
    <s v="6/14/2023 07:13:57"/>
    <n v="1108"/>
    <n v="12228"/>
    <s v="SW-COMAS-PACKL"/>
    <n v="200"/>
    <x v="16"/>
    <x v="16"/>
  </r>
  <r>
    <x v="0"/>
    <x v="0"/>
    <x v="666"/>
    <x v="17"/>
    <d v="2023-06-14T07:04:54"/>
    <s v="6/15/2023 07:04:54"/>
    <n v="3249"/>
    <n v="2670"/>
    <s v="EQP-LAWPACK1"/>
    <n v="217"/>
    <x v="4"/>
    <x v="4"/>
  </r>
  <r>
    <x v="0"/>
    <x v="0"/>
    <x v="664"/>
    <x v="32"/>
    <d v="2023-06-13T13:49:22"/>
    <s v="6/13/2023 16:34:48"/>
    <n v="749"/>
    <n v="7940"/>
    <s v="EQP-LAWPACK1"/>
    <n v="188"/>
    <x v="11"/>
    <x v="11"/>
  </r>
  <r>
    <x v="3"/>
    <x v="1"/>
    <x v="666"/>
    <x v="44"/>
    <d v="2023-06-14T07:14:08"/>
    <s v="6/15/2023 07:10:34"/>
    <n v="566"/>
    <n v="15228"/>
    <s v="SW-COMAS-PACKL"/>
    <n v="100"/>
    <x v="17"/>
    <x v="17"/>
  </r>
  <r>
    <x v="3"/>
    <x v="1"/>
    <x v="667"/>
    <x v="44"/>
    <d v="2023-06-15T07:10:38"/>
    <s v="6/16/2023 07:07:55"/>
    <n v="613"/>
    <n v="15228"/>
    <s v="SW-COMAS-PACKL"/>
    <n v="100"/>
    <x v="17"/>
    <x v="17"/>
  </r>
  <r>
    <x v="0"/>
    <x v="0"/>
    <x v="668"/>
    <x v="8"/>
    <d v="2023-06-15T23:04:42"/>
    <s v="6/19/2023 07:01:05"/>
    <n v="0"/>
    <n v="99999"/>
    <s v="EQP-LAWPACK1"/>
    <s v=""/>
    <x v="5"/>
    <x v="5"/>
  </r>
  <r>
    <x v="0"/>
    <x v="0"/>
    <x v="669"/>
    <x v="6"/>
    <d v="2023-06-19T07:01:11"/>
    <s v="6/20/2023 06:59:57"/>
    <n v="3128"/>
    <n v="99999"/>
    <s v="EQP-LAWPACK1"/>
    <n v="217"/>
    <x v="4"/>
    <x v="4"/>
  </r>
  <r>
    <x v="0"/>
    <x v="0"/>
    <x v="670"/>
    <x v="6"/>
    <d v="2023-06-20T07:00:01"/>
    <s v="6/21/2023 06:26:07"/>
    <n v="3353"/>
    <n v="99999"/>
    <s v="EQP-LAWPACK1"/>
    <n v="217"/>
    <x v="4"/>
    <x v="4"/>
  </r>
  <r>
    <x v="0"/>
    <x v="0"/>
    <x v="670"/>
    <x v="55"/>
    <d v="2023-06-21T06:26:10"/>
    <s v="6/21/2023 07:06:44"/>
    <n v="2"/>
    <n v="27905"/>
    <s v="EQP-LAWPACK1"/>
    <n v="260"/>
    <x v="3"/>
    <x v="3"/>
  </r>
  <r>
    <x v="3"/>
    <x v="1"/>
    <x v="670"/>
    <x v="44"/>
    <d v="2023-06-19T07:11:35"/>
    <s v="6/21/2023 07:14:10"/>
    <n v="500"/>
    <n v="12258"/>
    <s v="SW-COMAS-PACKL"/>
    <n v="100"/>
    <x v="17"/>
    <x v="17"/>
  </r>
  <r>
    <x v="3"/>
    <x v="1"/>
    <x v="670"/>
    <x v="43"/>
    <d v="2023-06-21T07:14:16"/>
    <s v="6/21/2023 07:16:00"/>
    <n v="0"/>
    <n v="12228"/>
    <s v="SW-COMAS-PACKL"/>
    <n v="200"/>
    <x v="16"/>
    <x v="16"/>
  </r>
  <r>
    <x v="0"/>
    <x v="0"/>
    <x v="670"/>
    <x v="55"/>
    <d v="2023-06-21T07:06:44"/>
    <s v="6/21/2023 16:07:31"/>
    <n v="2409"/>
    <n v="27905"/>
    <s v="EQP-LAWPACK1"/>
    <n v="260"/>
    <x v="3"/>
    <x v="3"/>
  </r>
  <r>
    <x v="0"/>
    <x v="0"/>
    <x v="671"/>
    <x v="3"/>
    <d v="2023-06-21T16:07:33"/>
    <s v="6/22/2023 07:04:51"/>
    <n v="1820"/>
    <n v="99999"/>
    <s v="EQP-LAWPACK1"/>
    <n v="260"/>
    <x v="3"/>
    <x v="3"/>
  </r>
  <r>
    <x v="3"/>
    <x v="1"/>
    <x v="671"/>
    <x v="45"/>
    <d v="2023-06-21T07:16:00"/>
    <s v="6/22/2023 07:11:48"/>
    <n v="614"/>
    <n v="15228"/>
    <s v="SW-COMAS-PACKL"/>
    <n v="69"/>
    <x v="18"/>
    <x v="18"/>
  </r>
  <r>
    <x v="3"/>
    <x v="1"/>
    <x v="668"/>
    <x v="45"/>
    <d v="2023-06-16T07:07:58"/>
    <s v="6/19/2023 07:11:31"/>
    <n v="628"/>
    <n v="12228"/>
    <s v="SW-COMAS-PACKL"/>
    <n v="69"/>
    <x v="18"/>
    <x v="18"/>
  </r>
  <r>
    <x v="0"/>
    <x v="0"/>
    <x v="672"/>
    <x v="59"/>
    <d v="2023-06-22T17:21:42"/>
    <s v="6/23/2023 07:06:13"/>
    <n v="1607"/>
    <n v="99999"/>
    <s v="EQP-LAWPACK1"/>
    <n v="269"/>
    <x v="21"/>
    <x v="21"/>
  </r>
  <r>
    <x v="3"/>
    <x v="1"/>
    <x v="672"/>
    <x v="43"/>
    <d v="2023-06-22T07:11:52"/>
    <s v="6/23/2023 07:14:40"/>
    <n v="1120"/>
    <n v="12258"/>
    <s v="SW-COMAS-PACKL"/>
    <n v="200"/>
    <x v="16"/>
    <x v="16"/>
  </r>
  <r>
    <x v="0"/>
    <x v="0"/>
    <x v="673"/>
    <x v="8"/>
    <d v="2023-06-23T23:16:51"/>
    <s v="6/26/2023 07:35:48"/>
    <n v="15"/>
    <n v="99999"/>
    <s v="EQP-LAWPACK1"/>
    <s v=""/>
    <x v="5"/>
    <x v="5"/>
  </r>
  <r>
    <x v="0"/>
    <x v="0"/>
    <x v="674"/>
    <x v="55"/>
    <d v="2023-07-18T06:09:22"/>
    <s v="7/18/2023 15:00:39"/>
    <n v="2137"/>
    <n v="27905"/>
    <s v="EQP-LAWPACK1"/>
    <n v="260"/>
    <x v="3"/>
    <x v="3"/>
  </r>
  <r>
    <x v="0"/>
    <x v="0"/>
    <x v="675"/>
    <x v="8"/>
    <d v="2023-07-14T23:23:38"/>
    <s v="7/17/2023 07:05:12"/>
    <n v="586"/>
    <n v="99999"/>
    <s v="EQP-LAWPACK1"/>
    <s v=""/>
    <x v="5"/>
    <x v="5"/>
  </r>
  <r>
    <x v="0"/>
    <x v="0"/>
    <x v="676"/>
    <x v="4"/>
    <d v="2023-07-18T15:00:40"/>
    <s v="7/19/2023 06:19:02"/>
    <n v="156"/>
    <n v="27405"/>
    <s v="EQP-LAWPACK1"/>
    <n v="260"/>
    <x v="3"/>
    <x v="3"/>
  </r>
  <r>
    <x v="0"/>
    <x v="0"/>
    <x v="676"/>
    <x v="55"/>
    <d v="2023-07-19T06:19:05"/>
    <s v="7/19/2023 06:25:59"/>
    <n v="1"/>
    <n v="27905"/>
    <s v="EQP-LAWPACK1"/>
    <n v="260"/>
    <x v="3"/>
    <x v="3"/>
  </r>
  <r>
    <x v="0"/>
    <x v="0"/>
    <x v="676"/>
    <x v="55"/>
    <d v="2023-07-19T06:25:59"/>
    <s v="7/19/2023 06:28:33"/>
    <n v="3"/>
    <n v="27905"/>
    <s v="EQP-LAWPACK1"/>
    <n v="260"/>
    <x v="3"/>
    <x v="3"/>
  </r>
  <r>
    <x v="3"/>
    <x v="1"/>
    <x v="676"/>
    <x v="44"/>
    <d v="2023-07-18T21:45:45"/>
    <s v="7/19/2023 07:57:56"/>
    <n v="56"/>
    <n v="12258"/>
    <s v="SW-COMAS-PACKL"/>
    <n v="100"/>
    <x v="17"/>
    <x v="17"/>
  </r>
  <r>
    <x v="0"/>
    <x v="0"/>
    <x v="675"/>
    <x v="19"/>
    <d v="2023-07-17T07:05:12"/>
    <s v="7/17/2023 11:00:00"/>
    <n v="832"/>
    <n v="2941"/>
    <s v="EQP-LAWPACK1"/>
    <n v="217"/>
    <x v="4"/>
    <x v="4"/>
  </r>
  <r>
    <x v="0"/>
    <x v="0"/>
    <x v="676"/>
    <x v="4"/>
    <d v="2023-07-19T06:28:33"/>
    <s v="7/19/2023 11:07:44"/>
    <n v="1003"/>
    <n v="27405"/>
    <s v="EQP-LAWPACK1"/>
    <n v="260"/>
    <x v="3"/>
    <x v="3"/>
  </r>
  <r>
    <x v="3"/>
    <x v="1"/>
    <x v="676"/>
    <x v="44"/>
    <d v="2023-07-19T07:57:59"/>
    <s v="7/19/2023 11:24:13"/>
    <n v="167"/>
    <n v="12258"/>
    <s v="SW-COMAS-PACKL"/>
    <n v="100"/>
    <x v="17"/>
    <x v="17"/>
  </r>
  <r>
    <x v="3"/>
    <x v="1"/>
    <x v="676"/>
    <x v="64"/>
    <d v="2023-07-19T11:24:14"/>
    <s v="7/19/2023 11:51:02"/>
    <n v="0"/>
    <n v="12228"/>
    <s v="SW-COMAS-PACKL"/>
    <n v="53"/>
    <x v="23"/>
    <x v="23"/>
  </r>
  <r>
    <x v="0"/>
    <x v="0"/>
    <x v="677"/>
    <x v="55"/>
    <d v="2023-07-19T11:07:45"/>
    <s v="7/20/2023 06:55:30"/>
    <n v="18"/>
    <n v="99999"/>
    <s v="EQP-LAWPACK1"/>
    <n v="260"/>
    <x v="3"/>
    <x v="3"/>
  </r>
  <r>
    <x v="0"/>
    <x v="0"/>
    <x v="673"/>
    <x v="55"/>
    <d v="2023-06-26T07:35:49"/>
    <s v="6/26/2023 16:19:46"/>
    <n v="2371"/>
    <n v="27905"/>
    <s v="EQP-LAWPACK1"/>
    <n v="260"/>
    <x v="3"/>
    <x v="3"/>
  </r>
  <r>
    <x v="3"/>
    <x v="1"/>
    <x v="677"/>
    <x v="64"/>
    <d v="2023-07-19T11:51:02"/>
    <s v="7/20/2023 14:10:53"/>
    <n v="0"/>
    <n v="12228"/>
    <s v="SW-COMAS-PACKL"/>
    <n v="53"/>
    <x v="23"/>
    <x v="23"/>
  </r>
  <r>
    <x v="3"/>
    <x v="1"/>
    <x v="677"/>
    <x v="64"/>
    <d v="2023-07-20T14:10:59"/>
    <s v="7/20/2023 14:14:05"/>
    <n v="0"/>
    <n v="12228"/>
    <s v="SW-COMAS-PACKL"/>
    <n v="53"/>
    <x v="23"/>
    <x v="23"/>
  </r>
  <r>
    <x v="0"/>
    <x v="0"/>
    <x v="674"/>
    <x v="6"/>
    <d v="2023-07-17T11:00:01"/>
    <s v="7/18/2023 06:09:20"/>
    <n v="2671"/>
    <n v="99999"/>
    <s v="EQP-LAWPACK1"/>
    <n v="217"/>
    <x v="4"/>
    <x v="4"/>
  </r>
  <r>
    <x v="3"/>
    <x v="1"/>
    <x v="678"/>
    <x v="64"/>
    <d v="2023-07-20T14:14:05"/>
    <s v="7/21/2023 07:01:47"/>
    <n v="1"/>
    <n v="12228"/>
    <s v="SW-COMAS-PACKL"/>
    <n v="53"/>
    <x v="23"/>
    <x v="23"/>
  </r>
  <r>
    <x v="0"/>
    <x v="0"/>
    <x v="678"/>
    <x v="60"/>
    <d v="2023-07-21T07:05:20"/>
    <s v="7/21/2023 10:05:08"/>
    <n v="766"/>
    <n v="99999"/>
    <s v="EQP-LAWPACK1"/>
    <n v="269"/>
    <x v="21"/>
    <x v="21"/>
  </r>
  <r>
    <x v="3"/>
    <x v="1"/>
    <x v="674"/>
    <x v="44"/>
    <d v="2023-07-13T07:22:09"/>
    <s v="7/18/2023 09:52:41"/>
    <n v="207"/>
    <n v="15228"/>
    <s v="SW-COMAS-PACKL"/>
    <n v="100"/>
    <x v="17"/>
    <x v="17"/>
  </r>
  <r>
    <x v="0"/>
    <x v="0"/>
    <x v="679"/>
    <x v="19"/>
    <d v="2023-07-24T07:12:10"/>
    <s v="7/25/2023 07:02:55"/>
    <n v="1966"/>
    <n v="2941"/>
    <s v="EQP-LAWPACK1"/>
    <n v="217"/>
    <x v="4"/>
    <x v="4"/>
  </r>
  <r>
    <x v="0"/>
    <x v="0"/>
    <x v="679"/>
    <x v="9"/>
    <d v="2023-07-25T07:02:57"/>
    <s v="7/25/2023 07:14:18"/>
    <n v="0"/>
    <n v="2991"/>
    <s v="EQP-LAWPACK1"/>
    <n v="217"/>
    <x v="4"/>
    <x v="4"/>
  </r>
  <r>
    <x v="0"/>
    <x v="0"/>
    <x v="679"/>
    <x v="9"/>
    <d v="2023-07-25T07:14:18"/>
    <s v="7/25/2023 15:15:03"/>
    <n v="1606"/>
    <n v="2991"/>
    <s v="EQP-LAWPACK1"/>
    <n v="217"/>
    <x v="4"/>
    <x v="4"/>
  </r>
  <r>
    <x v="3"/>
    <x v="1"/>
    <x v="679"/>
    <x v="43"/>
    <d v="2023-07-24T14:09:59"/>
    <s v="7/25/2023 15:16:35"/>
    <n v="348"/>
    <n v="12228"/>
    <s v="SW-COMAS-PACKL"/>
    <n v="200"/>
    <x v="16"/>
    <x v="16"/>
  </r>
  <r>
    <x v="3"/>
    <x v="1"/>
    <x v="674"/>
    <x v="64"/>
    <d v="2023-07-18T09:52:47"/>
    <s v="7/18/2023 11:06:12"/>
    <n v="42"/>
    <n v="12228"/>
    <s v="SW-COMAS-PACKL"/>
    <n v="53"/>
    <x v="23"/>
    <x v="23"/>
  </r>
  <r>
    <x v="0"/>
    <x v="0"/>
    <x v="680"/>
    <x v="28"/>
    <d v="2023-07-25T15:15:04"/>
    <s v="7/26/2023 06:53:31"/>
    <n v="831"/>
    <n v="24661"/>
    <s v="EQP-LAWPACK1"/>
    <n v="364"/>
    <x v="1"/>
    <x v="1"/>
  </r>
  <r>
    <x v="3"/>
    <x v="1"/>
    <x v="681"/>
    <x v="44"/>
    <d v="2023-07-25T15:16:36"/>
    <s v="7/27/2023 07:03:07"/>
    <n v="197"/>
    <n v="15228"/>
    <s v="SW-COMAS-PACKL"/>
    <n v="100"/>
    <x v="17"/>
    <x v="17"/>
  </r>
  <r>
    <x v="0"/>
    <x v="0"/>
    <x v="681"/>
    <x v="9"/>
    <d v="2023-07-26T06:53:33"/>
    <s v="7/27/2023 06:25:14"/>
    <n v="1677"/>
    <n v="2991"/>
    <s v="EQP-LAWPACK1"/>
    <n v="217"/>
    <x v="4"/>
    <x v="4"/>
  </r>
  <r>
    <x v="3"/>
    <x v="1"/>
    <x v="681"/>
    <x v="45"/>
    <d v="2023-07-27T07:03:11"/>
    <s v="7/27/2023 19:45:45"/>
    <n v="120"/>
    <n v="12228"/>
    <s v="SW-COMAS-PACKL"/>
    <n v="69"/>
    <x v="18"/>
    <x v="18"/>
  </r>
  <r>
    <x v="0"/>
    <x v="0"/>
    <x v="682"/>
    <x v="14"/>
    <d v="2023-07-31T06:57:40"/>
    <s v="7/31/2023 07:10:25"/>
    <n v="2"/>
    <n v="24961"/>
    <s v="EQP-LAWPACK1"/>
    <n v="364"/>
    <x v="1"/>
    <x v="1"/>
  </r>
  <r>
    <x v="0"/>
    <x v="0"/>
    <x v="683"/>
    <x v="14"/>
    <d v="2023-07-31T07:10:25"/>
    <s v="8/1/2023 07:03:58"/>
    <n v="981"/>
    <n v="24961"/>
    <s v="EQP-LAWPACK1"/>
    <n v="364"/>
    <x v="1"/>
    <x v="1"/>
  </r>
  <r>
    <x v="0"/>
    <x v="0"/>
    <x v="684"/>
    <x v="1"/>
    <d v="2023-08-01T07:04:02"/>
    <s v="8/2/2023 06:35:38"/>
    <n v="858"/>
    <n v="24970"/>
    <s v="EQP-LAWPACK1"/>
    <n v="364"/>
    <x v="1"/>
    <x v="1"/>
  </r>
  <r>
    <x v="0"/>
    <x v="0"/>
    <x v="684"/>
    <x v="55"/>
    <d v="2023-08-02T06:35:41"/>
    <s v="8/2/2023 07:08:48"/>
    <n v="5"/>
    <n v="27905"/>
    <s v="EQP-LAWPACK1"/>
    <n v="260"/>
    <x v="3"/>
    <x v="3"/>
  </r>
  <r>
    <x v="0"/>
    <x v="0"/>
    <x v="684"/>
    <x v="55"/>
    <d v="2023-08-02T07:08:49"/>
    <s v="8/2/2023 13:49:46"/>
    <n v="1390"/>
    <n v="27905"/>
    <s v="EQP-LAWPACK1"/>
    <n v="260"/>
    <x v="3"/>
    <x v="3"/>
  </r>
  <r>
    <x v="3"/>
    <x v="1"/>
    <x v="684"/>
    <x v="45"/>
    <d v="2023-07-27T19:45:47"/>
    <s v="8/2/2023 22:04:52"/>
    <n v="0"/>
    <n v="12228"/>
    <s v="SW-COMAS-PACKL"/>
    <n v="69"/>
    <x v="18"/>
    <x v="18"/>
  </r>
  <r>
    <x v="0"/>
    <x v="0"/>
    <x v="685"/>
    <x v="3"/>
    <d v="2023-08-02T13:49:46"/>
    <s v="8/3/2023 07:06:37"/>
    <n v="91"/>
    <n v="27805"/>
    <s v="EQP-LAWPACK1"/>
    <n v="260"/>
    <x v="3"/>
    <x v="3"/>
  </r>
  <r>
    <x v="3"/>
    <x v="1"/>
    <x v="686"/>
    <x v="45"/>
    <d v="2023-08-02T22:05:05"/>
    <s v="8/5/2023 07:40:53"/>
    <n v="163"/>
    <n v="12228"/>
    <s v="SW-COMAS-PACKL"/>
    <n v="69"/>
    <x v="18"/>
    <x v="18"/>
  </r>
  <r>
    <x v="0"/>
    <x v="0"/>
    <x v="687"/>
    <x v="15"/>
    <d v="2023-08-07T07:15:53"/>
    <s v="8/7/2023 14:40:46"/>
    <n v="2339"/>
    <n v="6661"/>
    <s v="EQP-LAWPACK1"/>
    <n v="352"/>
    <x v="6"/>
    <x v="6"/>
  </r>
  <r>
    <x v="0"/>
    <x v="0"/>
    <x v="688"/>
    <x v="13"/>
    <d v="2023-08-07T14:40:47"/>
    <s v="8/8/2023 07:01:24"/>
    <n v="1160"/>
    <n v="6670"/>
    <s v="EQP-LAWPACK1"/>
    <n v="352"/>
    <x v="6"/>
    <x v="6"/>
  </r>
  <r>
    <x v="0"/>
    <x v="0"/>
    <x v="689"/>
    <x v="16"/>
    <d v="2023-08-09T07:00:04"/>
    <s v="8/9/2023 07:07:29"/>
    <n v="5"/>
    <n v="2675"/>
    <s v="EQP-LAWPACK1"/>
    <n v="217"/>
    <x v="4"/>
    <x v="4"/>
  </r>
  <r>
    <x v="0"/>
    <x v="0"/>
    <x v="689"/>
    <x v="19"/>
    <d v="2023-08-08T07:01:27"/>
    <s v="8/9/2023 07:00:01"/>
    <n v="1789"/>
    <n v="2941"/>
    <s v="EQP-LAWPACK1"/>
    <n v="217"/>
    <x v="4"/>
    <x v="4"/>
  </r>
  <r>
    <x v="0"/>
    <x v="0"/>
    <x v="690"/>
    <x v="9"/>
    <d v="2023-08-09T14:48:37"/>
    <s v="8/10/2023 07:06:34"/>
    <n v="1132"/>
    <n v="2991"/>
    <s v="EQP-LAWPACK1"/>
    <n v="217"/>
    <x v="4"/>
    <x v="4"/>
  </r>
  <r>
    <x v="0"/>
    <x v="0"/>
    <x v="690"/>
    <x v="55"/>
    <d v="2023-08-10T07:06:37"/>
    <s v="8/10/2023 19:22:09"/>
    <n v="1874"/>
    <n v="27905"/>
    <s v="EQP-LAWPACK1"/>
    <n v="260"/>
    <x v="3"/>
    <x v="3"/>
  </r>
  <r>
    <x v="3"/>
    <x v="1"/>
    <x v="689"/>
    <x v="43"/>
    <d v="2023-08-05T07:41:03"/>
    <s v="8/9/2023 07:04:57"/>
    <n v="1008"/>
    <n v="12258"/>
    <s v="SW-COMAS-PACKL"/>
    <n v="200"/>
    <x v="16"/>
    <x v="16"/>
  </r>
  <r>
    <x v="3"/>
    <x v="1"/>
    <x v="689"/>
    <x v="43"/>
    <d v="2023-08-09T07:05:05"/>
    <s v="8/9/2023 07:27:56"/>
    <n v="14"/>
    <n v="12258"/>
    <s v="SW-COMAS-PACKL"/>
    <n v="200"/>
    <x v="16"/>
    <x v="16"/>
  </r>
  <r>
    <x v="0"/>
    <x v="0"/>
    <x v="691"/>
    <x v="3"/>
    <d v="2023-08-10T19:22:10"/>
    <s v="8/11/2023 07:05:29"/>
    <n v="42"/>
    <n v="27805"/>
    <s v="EQP-LAWPACK1"/>
    <n v="260"/>
    <x v="3"/>
    <x v="3"/>
  </r>
  <r>
    <x v="0"/>
    <x v="0"/>
    <x v="687"/>
    <x v="15"/>
    <d v="2023-08-07T07:02:48"/>
    <s v="8/7/2023 07:15:53"/>
    <n v="3"/>
    <n v="6661"/>
    <s v="EQP-LAWPACK1"/>
    <n v="352"/>
    <x v="6"/>
    <x v="6"/>
  </r>
  <r>
    <x v="3"/>
    <x v="1"/>
    <x v="692"/>
    <x v="44"/>
    <d v="2023-08-09T07:27:56"/>
    <s v="8/14/2023 07:01:10"/>
    <n v="691"/>
    <n v="15228"/>
    <s v="SW-COMAS-PACKL"/>
    <n v="100"/>
    <x v="17"/>
    <x v="17"/>
  </r>
  <r>
    <x v="0"/>
    <x v="0"/>
    <x v="692"/>
    <x v="58"/>
    <d v="2023-08-11T19:12:00"/>
    <s v="8/14/2023 07:02:34"/>
    <n v="986"/>
    <n v="99999"/>
    <s v="EQP-LAWPACK1"/>
    <n v="269"/>
    <x v="21"/>
    <x v="21"/>
  </r>
  <r>
    <x v="0"/>
    <x v="0"/>
    <x v="692"/>
    <x v="9"/>
    <d v="2023-08-14T07:02:36"/>
    <s v="8/14/2023 14:42:43"/>
    <n v="1573"/>
    <n v="2991"/>
    <s v="EQP-LAWPACK1"/>
    <n v="217"/>
    <x v="4"/>
    <x v="4"/>
  </r>
  <r>
    <x v="0"/>
    <x v="0"/>
    <x v="692"/>
    <x v="20"/>
    <d v="2023-08-14T14:42:44"/>
    <s v="8/14/2023 14:54:35"/>
    <n v="7"/>
    <n v="7946"/>
    <s v="EQP-LAWPACK1"/>
    <n v="349"/>
    <x v="2"/>
    <x v="2"/>
  </r>
  <r>
    <x v="0"/>
    <x v="0"/>
    <x v="693"/>
    <x v="19"/>
    <d v="2023-08-15T06:56:37"/>
    <s v="8/15/2023 16:17:29"/>
    <n v="1985"/>
    <n v="2941"/>
    <s v="EQP-LAWPACK1"/>
    <n v="217"/>
    <x v="4"/>
    <x v="4"/>
  </r>
  <r>
    <x v="0"/>
    <x v="0"/>
    <x v="694"/>
    <x v="22"/>
    <d v="2023-08-15T16:17:30"/>
    <s v="8/16/2023 07:01:41"/>
    <n v="1331"/>
    <n v="2940"/>
    <s v="EQP-LAWPACK1"/>
    <n v="217"/>
    <x v="4"/>
    <x v="4"/>
  </r>
  <r>
    <x v="0"/>
    <x v="0"/>
    <x v="694"/>
    <x v="0"/>
    <d v="2023-08-16T07:01:43"/>
    <s v="8/16/2023 14:34:24"/>
    <n v="2288"/>
    <n v="96605"/>
    <s v="EQP-LAWPACK1"/>
    <n v="347"/>
    <x v="0"/>
    <x v="0"/>
  </r>
  <r>
    <x v="0"/>
    <x v="0"/>
    <x v="694"/>
    <x v="29"/>
    <d v="2023-08-16T14:34:25"/>
    <s v="8/16/2023 14:41:09"/>
    <n v="3"/>
    <n v="24670"/>
    <s v="EQP-LAWPACK1"/>
    <n v="364"/>
    <x v="1"/>
    <x v="1"/>
  </r>
  <r>
    <x v="0"/>
    <x v="0"/>
    <x v="694"/>
    <x v="29"/>
    <d v="2023-08-16T14:41:10"/>
    <s v="8/16/2023 21:09:43"/>
    <n v="1149"/>
    <n v="24670"/>
    <s v="EQP-LAWPACK1"/>
    <n v="364"/>
    <x v="1"/>
    <x v="1"/>
  </r>
  <r>
    <x v="0"/>
    <x v="0"/>
    <x v="689"/>
    <x v="16"/>
    <d v="2023-08-09T07:07:29"/>
    <s v="8/9/2023 14:48:35"/>
    <n v="1659"/>
    <n v="2675"/>
    <s v="EQP-LAWPACK1"/>
    <n v="217"/>
    <x v="4"/>
    <x v="4"/>
  </r>
  <r>
    <x v="0"/>
    <x v="0"/>
    <x v="695"/>
    <x v="13"/>
    <d v="2023-08-16T21:09:44"/>
    <s v="8/17/2023 06:54:29"/>
    <n v="685"/>
    <n v="6670"/>
    <s v="EQP-LAWPACK1"/>
    <n v="352"/>
    <x v="6"/>
    <x v="6"/>
  </r>
  <r>
    <x v="0"/>
    <x v="0"/>
    <x v="695"/>
    <x v="9"/>
    <d v="2023-08-17T06:54:30"/>
    <s v="8/17/2023 07:05:38"/>
    <n v="0"/>
    <n v="2991"/>
    <s v="EQP-LAWPACK1"/>
    <n v="217"/>
    <x v="4"/>
    <x v="4"/>
  </r>
  <r>
    <x v="0"/>
    <x v="0"/>
    <x v="695"/>
    <x v="9"/>
    <d v="2023-08-17T07:05:38"/>
    <s v="8/17/2023 09:45:25"/>
    <n v="555"/>
    <n v="2991"/>
    <s v="EQP-LAWPACK1"/>
    <n v="217"/>
    <x v="4"/>
    <x v="4"/>
  </r>
  <r>
    <x v="0"/>
    <x v="0"/>
    <x v="695"/>
    <x v="10"/>
    <d v="2023-08-17T09:45:26"/>
    <s v="8/17/2023 14:35:48"/>
    <n v="971"/>
    <n v="2946"/>
    <s v="EQP-LAWPACK1"/>
    <n v="217"/>
    <x v="4"/>
    <x v="4"/>
  </r>
  <r>
    <x v="0"/>
    <x v="0"/>
    <x v="696"/>
    <x v="19"/>
    <d v="2023-08-17T14:35:49"/>
    <s v="8/18/2023 06:56:10"/>
    <n v="1777"/>
    <n v="2941"/>
    <s v="EQP-LAWPACK1"/>
    <n v="217"/>
    <x v="4"/>
    <x v="4"/>
  </r>
  <r>
    <x v="0"/>
    <x v="0"/>
    <x v="693"/>
    <x v="20"/>
    <d v="2023-08-14T14:54:35"/>
    <s v="8/15/2023 06:56:33"/>
    <n v="2372"/>
    <n v="7946"/>
    <s v="EQP-LAWPACK1"/>
    <n v="349"/>
    <x v="2"/>
    <x v="2"/>
  </r>
  <r>
    <x v="0"/>
    <x v="0"/>
    <x v="697"/>
    <x v="22"/>
    <d v="2023-08-22T07:08:03"/>
    <s v="8/22/2023 15:42:06"/>
    <n v="1815"/>
    <n v="2940"/>
    <s v="EQP-LAWPACK1"/>
    <n v="217"/>
    <x v="4"/>
    <x v="4"/>
  </r>
  <r>
    <x v="0"/>
    <x v="0"/>
    <x v="698"/>
    <x v="60"/>
    <d v="2023-08-18T20:57:18"/>
    <s v="8/21/2023 08:20:58"/>
    <n v="536"/>
    <n v="99999"/>
    <s v="EQP-LAWPACK1"/>
    <n v="269"/>
    <x v="21"/>
    <x v="21"/>
  </r>
  <r>
    <x v="0"/>
    <x v="0"/>
    <x v="697"/>
    <x v="32"/>
    <d v="2023-08-22T15:42:07"/>
    <s v="8/22/2023 16:46:14"/>
    <n v="257"/>
    <n v="7940"/>
    <s v="EQP-LAWPACK1"/>
    <n v="188"/>
    <x v="11"/>
    <x v="11"/>
  </r>
  <r>
    <x v="0"/>
    <x v="0"/>
    <x v="697"/>
    <x v="12"/>
    <d v="2023-08-22T16:46:15"/>
    <s v="8/22/2023 20:04:29"/>
    <n v="961"/>
    <n v="24975"/>
    <s v="EQP-LAWPACK1"/>
    <n v="364"/>
    <x v="1"/>
    <x v="1"/>
  </r>
  <r>
    <x v="0"/>
    <x v="0"/>
    <x v="699"/>
    <x v="14"/>
    <d v="2023-08-22T20:04:29"/>
    <s v="8/23/2023 06:28:34"/>
    <n v="1147"/>
    <n v="99999"/>
    <s v="EQP-LAWPACK1"/>
    <n v="364"/>
    <x v="1"/>
    <x v="1"/>
  </r>
  <r>
    <x v="3"/>
    <x v="1"/>
    <x v="699"/>
    <x v="44"/>
    <d v="2023-08-14T07:01:22"/>
    <s v="8/23/2023 16:18:46"/>
    <n v="5076"/>
    <n v="15228"/>
    <s v="SW-COMAS-PACKL"/>
    <n v="100"/>
    <x v="17"/>
    <x v="17"/>
  </r>
  <r>
    <x v="0"/>
    <x v="0"/>
    <x v="699"/>
    <x v="55"/>
    <d v="2023-08-23T06:28:36"/>
    <s v="8/23/2023 16:34:31"/>
    <n v="2348"/>
    <n v="27905"/>
    <s v="EQP-LAWPACK1"/>
    <n v="260"/>
    <x v="3"/>
    <x v="3"/>
  </r>
  <r>
    <x v="3"/>
    <x v="1"/>
    <x v="700"/>
    <x v="43"/>
    <d v="2023-08-23T16:18:58"/>
    <s v="8/24/2023 07:00:40"/>
    <n v="549"/>
    <n v="12228"/>
    <s v="SW-COMAS-PACKL"/>
    <n v="200"/>
    <x v="16"/>
    <x v="16"/>
  </r>
  <r>
    <x v="0"/>
    <x v="0"/>
    <x v="700"/>
    <x v="3"/>
    <d v="2023-08-23T16:34:32"/>
    <s v="8/24/2023 07:02:03"/>
    <n v="32"/>
    <n v="27805"/>
    <s v="EQP-LAWPACK1"/>
    <n v="260"/>
    <x v="3"/>
    <x v="3"/>
  </r>
  <r>
    <x v="3"/>
    <x v="1"/>
    <x v="700"/>
    <x v="43"/>
    <d v="2023-08-24T07:00:42"/>
    <s v="8/24/2023 14:23:42"/>
    <n v="587"/>
    <n v="12228"/>
    <s v="SW-COMAS-PACKL"/>
    <n v="200"/>
    <x v="16"/>
    <x v="16"/>
  </r>
  <r>
    <x v="0"/>
    <x v="0"/>
    <x v="701"/>
    <x v="59"/>
    <d v="2023-08-24T20:21:45"/>
    <s v="8/25/2023 06:53:26"/>
    <n v="719"/>
    <n v="99999"/>
    <s v="EQP-LAWPACK1"/>
    <n v="269"/>
    <x v="21"/>
    <x v="21"/>
  </r>
  <r>
    <x v="0"/>
    <x v="0"/>
    <x v="702"/>
    <x v="60"/>
    <d v="2023-08-25T13:25:22"/>
    <s v="8/28/2023 07:16:56"/>
    <n v="2392"/>
    <n v="99999"/>
    <s v="EQP-LAWPACK1"/>
    <n v="269"/>
    <x v="21"/>
    <x v="21"/>
  </r>
  <r>
    <x v="0"/>
    <x v="0"/>
    <x v="702"/>
    <x v="0"/>
    <d v="2023-08-28T07:17:00"/>
    <s v="8/28/2023 07:40:07"/>
    <n v="3"/>
    <n v="96605"/>
    <s v="EQP-LAWPACK1"/>
    <n v="347"/>
    <x v="0"/>
    <x v="0"/>
  </r>
  <r>
    <x v="0"/>
    <x v="0"/>
    <x v="698"/>
    <x v="1"/>
    <d v="2023-08-21T19:13:30"/>
    <s v="8/21/2023 23:36:42"/>
    <n v="1695"/>
    <n v="24970"/>
    <s v="EQP-LAWPACK1"/>
    <n v="364"/>
    <x v="1"/>
    <x v="1"/>
  </r>
  <r>
    <x v="0"/>
    <x v="0"/>
    <x v="703"/>
    <x v="0"/>
    <d v="2023-08-28T07:40:07"/>
    <s v="8/29/2023 05:29:54"/>
    <n v="2600"/>
    <n v="96605"/>
    <s v="EQP-LAWPACK1"/>
    <n v="347"/>
    <x v="0"/>
    <x v="0"/>
  </r>
  <r>
    <x v="0"/>
    <x v="0"/>
    <x v="703"/>
    <x v="6"/>
    <d v="2023-08-29T06:56:25"/>
    <s v="8/29/2023 13:50:52"/>
    <n v="568"/>
    <n v="2661"/>
    <s v="EQP-LAWPACK1"/>
    <n v="217"/>
    <x v="4"/>
    <x v="4"/>
  </r>
  <r>
    <x v="0"/>
    <x v="0"/>
    <x v="704"/>
    <x v="30"/>
    <d v="2023-08-29T19:21:55"/>
    <s v="8/30/2023 06:56:30"/>
    <n v="989"/>
    <n v="99999"/>
    <s v="EQP-LAWPACK1"/>
    <n v="349"/>
    <x v="2"/>
    <x v="2"/>
  </r>
  <r>
    <x v="0"/>
    <x v="0"/>
    <x v="704"/>
    <x v="30"/>
    <d v="2023-08-30T06:56:33"/>
    <s v="8/30/2023 09:19:31"/>
    <n v="605"/>
    <n v="7941"/>
    <s v="EQP-LAWPACK1"/>
    <n v="349"/>
    <x v="2"/>
    <x v="2"/>
  </r>
  <r>
    <x v="0"/>
    <x v="0"/>
    <x v="698"/>
    <x v="32"/>
    <d v="2023-08-21T13:58:07"/>
    <s v="8/21/2023 19:13:28"/>
    <n v="1629"/>
    <n v="7940"/>
    <s v="EQP-LAWPACK1"/>
    <n v="188"/>
    <x v="11"/>
    <x v="11"/>
  </r>
  <r>
    <x v="0"/>
    <x v="0"/>
    <x v="704"/>
    <x v="32"/>
    <d v="2023-08-30T09:19:31"/>
    <s v="8/30/2023 12:11:46"/>
    <n v="731"/>
    <n v="7940"/>
    <s v="EQP-LAWPACK1"/>
    <n v="188"/>
    <x v="11"/>
    <x v="11"/>
  </r>
  <r>
    <x v="3"/>
    <x v="1"/>
    <x v="704"/>
    <x v="44"/>
    <d v="2023-08-24T14:23:43"/>
    <s v="8/30/2023 16:04:39"/>
    <n v="2630"/>
    <n v="15228"/>
    <s v="SW-COMAS-PACKL"/>
    <n v="100"/>
    <x v="17"/>
    <x v="17"/>
  </r>
  <r>
    <x v="0"/>
    <x v="0"/>
    <x v="705"/>
    <x v="13"/>
    <d v="2023-08-30T12:11:47"/>
    <s v="8/31/2023 07:02:39"/>
    <n v="1260"/>
    <n v="99999"/>
    <s v="EQP-LAWPACK1"/>
    <n v="352"/>
    <x v="6"/>
    <x v="6"/>
  </r>
  <r>
    <x v="0"/>
    <x v="0"/>
    <x v="703"/>
    <x v="19"/>
    <d v="2023-08-29T13:50:53"/>
    <s v="8/29/2023 19:21:53"/>
    <n v="1037"/>
    <n v="2941"/>
    <s v="EQP-LAWPACK1"/>
    <n v="217"/>
    <x v="4"/>
    <x v="4"/>
  </r>
  <r>
    <x v="0"/>
    <x v="0"/>
    <x v="705"/>
    <x v="0"/>
    <d v="2023-08-31T07:02:43"/>
    <s v="8/31/2023 12:20:14"/>
    <n v="1454"/>
    <n v="96605"/>
    <s v="EQP-LAWPACK1"/>
    <n v="347"/>
    <x v="0"/>
    <x v="0"/>
  </r>
  <r>
    <x v="0"/>
    <x v="0"/>
    <x v="705"/>
    <x v="5"/>
    <d v="2023-08-31T12:20:14"/>
    <s v="8/31/2023 15:23:18"/>
    <n v="513"/>
    <n v="2666"/>
    <s v="EQP-LAWPACK1"/>
    <n v="217"/>
    <x v="4"/>
    <x v="4"/>
  </r>
  <r>
    <x v="3"/>
    <x v="1"/>
    <x v="705"/>
    <x v="43"/>
    <d v="2023-08-30T16:04:58"/>
    <s v="8/31/2023 16:28:08"/>
    <n v="356"/>
    <n v="12228"/>
    <s v="SW-COMAS-PACKL"/>
    <n v="200"/>
    <x v="16"/>
    <x v="16"/>
  </r>
  <r>
    <x v="3"/>
    <x v="1"/>
    <x v="705"/>
    <x v="43"/>
    <d v="2023-08-31T16:28:12"/>
    <s v="8/31/2023 16:34:08"/>
    <n v="5"/>
    <n v="12228"/>
    <s v="SW-COMAS-PACKL"/>
    <n v="200"/>
    <x v="16"/>
    <x v="16"/>
  </r>
  <r>
    <x v="0"/>
    <x v="0"/>
    <x v="705"/>
    <x v="28"/>
    <d v="2023-08-31T15:23:18"/>
    <s v="8/31/2023 17:00:15"/>
    <n v="173"/>
    <n v="24661"/>
    <s v="EQP-LAWPACK1"/>
    <n v="364"/>
    <x v="1"/>
    <x v="1"/>
  </r>
  <r>
    <x v="0"/>
    <x v="0"/>
    <x v="706"/>
    <x v="14"/>
    <d v="2023-08-31T17:00:16"/>
    <s v="9/1/2023 07:01:11"/>
    <n v="270"/>
    <n v="99999"/>
    <s v="EQP-LAWPACK1"/>
    <n v="364"/>
    <x v="1"/>
    <x v="1"/>
  </r>
  <r>
    <x v="3"/>
    <x v="1"/>
    <x v="707"/>
    <x v="43"/>
    <d v="2023-09-02T07:31:44"/>
    <s v="9/2/2023 12:20:23"/>
    <n v="0"/>
    <n v="12228"/>
    <s v="SW-COMAS-PACKL"/>
    <n v="200"/>
    <x v="16"/>
    <x v="16"/>
  </r>
  <r>
    <x v="3"/>
    <x v="1"/>
    <x v="708"/>
    <x v="45"/>
    <d v="2023-09-04T07:52:29"/>
    <s v="9/4/2023 09:27:01"/>
    <n v="107"/>
    <n v="15228"/>
    <s v="SW-COMAS-PACKL"/>
    <n v="69"/>
    <x v="18"/>
    <x v="18"/>
  </r>
  <r>
    <x v="0"/>
    <x v="0"/>
    <x v="697"/>
    <x v="8"/>
    <d v="2023-08-21T23:36:43"/>
    <s v="8/22/2023 06:51:42"/>
    <n v="0"/>
    <n v="99999"/>
    <s v="EQP-LAWPACK1"/>
    <s v=""/>
    <x v="5"/>
    <x v="5"/>
  </r>
  <r>
    <x v="0"/>
    <x v="0"/>
    <x v="697"/>
    <x v="22"/>
    <d v="2023-08-22T06:51:45"/>
    <s v="8/22/2023 07:08:03"/>
    <n v="12"/>
    <n v="2940"/>
    <s v="EQP-LAWPACK1"/>
    <n v="217"/>
    <x v="4"/>
    <x v="4"/>
  </r>
  <r>
    <x v="3"/>
    <x v="1"/>
    <x v="707"/>
    <x v="43"/>
    <d v="2023-08-31T16:34:08"/>
    <s v="9/2/2023 07:31:38"/>
    <n v="496"/>
    <n v="12228"/>
    <s v="SW-COMAS-PACKL"/>
    <n v="200"/>
    <x v="16"/>
    <x v="16"/>
  </r>
  <r>
    <x v="3"/>
    <x v="1"/>
    <x v="708"/>
    <x v="43"/>
    <d v="2023-09-02T12:20:23"/>
    <s v="9/4/2023 07:52:29"/>
    <n v="0"/>
    <n v="12228"/>
    <s v="SW-COMAS-PACKL"/>
    <n v="200"/>
    <x v="16"/>
    <x v="16"/>
  </r>
  <r>
    <x v="0"/>
    <x v="0"/>
    <x v="709"/>
    <x v="16"/>
    <d v="2023-09-05T06:57:29"/>
    <s v="9/5/2023 07:06:59"/>
    <n v="6"/>
    <n v="2675"/>
    <s v="EQP-LAWPACK1"/>
    <n v="217"/>
    <x v="4"/>
    <x v="4"/>
  </r>
  <r>
    <x v="0"/>
    <x v="0"/>
    <x v="709"/>
    <x v="16"/>
    <d v="2023-09-05T07:06:59"/>
    <s v="9/5/2023 12:00:49"/>
    <n v="859"/>
    <n v="2675"/>
    <s v="EQP-LAWPACK1"/>
    <n v="217"/>
    <x v="4"/>
    <x v="4"/>
  </r>
  <r>
    <x v="0"/>
    <x v="0"/>
    <x v="709"/>
    <x v="11"/>
    <d v="2023-09-05T12:00:49"/>
    <s v="9/5/2023 13:29:12"/>
    <n v="473"/>
    <n v="23905"/>
    <s v="EQP-LAWPACK1"/>
    <n v="364"/>
    <x v="1"/>
    <x v="1"/>
  </r>
  <r>
    <x v="0"/>
    <x v="0"/>
    <x v="709"/>
    <x v="20"/>
    <d v="2023-09-05T13:29:12"/>
    <s v="9/5/2023 13:43:33"/>
    <n v="5"/>
    <n v="7946"/>
    <s v="EQP-LAWPACK1"/>
    <n v="349"/>
    <x v="2"/>
    <x v="2"/>
  </r>
  <r>
    <x v="0"/>
    <x v="0"/>
    <x v="710"/>
    <x v="20"/>
    <d v="2023-09-05T13:43:34"/>
    <s v="9/6/2023 05:14:03"/>
    <n v="583"/>
    <n v="7946"/>
    <s v="EQP-LAWPACK1"/>
    <n v="349"/>
    <x v="2"/>
    <x v="2"/>
  </r>
  <r>
    <x v="3"/>
    <x v="1"/>
    <x v="710"/>
    <x v="44"/>
    <d v="2023-09-04T09:27:01"/>
    <s v="9/6/2023 06:59:15"/>
    <n v="640"/>
    <n v="12258"/>
    <s v="SW-COMAS-PACKL"/>
    <n v="100"/>
    <x v="17"/>
    <x v="17"/>
  </r>
  <r>
    <x v="0"/>
    <x v="0"/>
    <x v="710"/>
    <x v="63"/>
    <d v="2023-09-06T05:14:07"/>
    <s v="9/6/2023 07:09:02"/>
    <n v="587"/>
    <n v="99999"/>
    <s v="EQP-LAWPACK1"/>
    <n v="269"/>
    <x v="21"/>
    <x v="21"/>
  </r>
  <r>
    <x v="0"/>
    <x v="0"/>
    <x v="710"/>
    <x v="19"/>
    <d v="2023-09-06T07:09:02"/>
    <s v="9/6/2023 11:21:01"/>
    <n v="854"/>
    <n v="2941"/>
    <s v="EQP-LAWPACK1"/>
    <n v="217"/>
    <x v="4"/>
    <x v="4"/>
  </r>
  <r>
    <x v="3"/>
    <x v="1"/>
    <x v="710"/>
    <x v="44"/>
    <d v="2023-09-06T06:59:21"/>
    <s v="9/6/2023 17:21:05"/>
    <n v="582"/>
    <n v="12258"/>
    <s v="SW-COMAS-PACKL"/>
    <n v="100"/>
    <x v="17"/>
    <x v="17"/>
  </r>
  <r>
    <x v="0"/>
    <x v="0"/>
    <x v="711"/>
    <x v="23"/>
    <d v="2023-09-06T11:21:02"/>
    <s v="9/7/2023 06:56:30"/>
    <n v="1183"/>
    <n v="99999"/>
    <s v="EQP-LAWPACK1"/>
    <n v="217"/>
    <x v="4"/>
    <x v="4"/>
  </r>
  <r>
    <x v="3"/>
    <x v="1"/>
    <x v="711"/>
    <x v="44"/>
    <d v="2023-09-06T17:21:06"/>
    <s v="9/7/2023 07:00:57"/>
    <n v="263"/>
    <n v="12258"/>
    <s v="SW-COMAS-PACKL"/>
    <n v="100"/>
    <x v="17"/>
    <x v="17"/>
  </r>
  <r>
    <x v="0"/>
    <x v="0"/>
    <x v="711"/>
    <x v="9"/>
    <d v="2023-09-07T06:56:33"/>
    <s v="9/7/2023 10:15:31"/>
    <n v="635"/>
    <n v="2991"/>
    <s v="EQP-LAWPACK1"/>
    <n v="217"/>
    <x v="4"/>
    <x v="4"/>
  </r>
  <r>
    <x v="3"/>
    <x v="1"/>
    <x v="711"/>
    <x v="44"/>
    <d v="2023-09-07T07:01:00"/>
    <s v="9/7/2023 10:58:41"/>
    <n v="2"/>
    <n v="12258"/>
    <s v="SW-COMAS-PACKL"/>
    <n v="100"/>
    <x v="17"/>
    <x v="17"/>
  </r>
  <r>
    <x v="0"/>
    <x v="0"/>
    <x v="711"/>
    <x v="6"/>
    <d v="2023-09-07T10:15:32"/>
    <s v="9/7/2023 13:19:29"/>
    <n v="592"/>
    <n v="2661"/>
    <s v="EQP-LAWPACK1"/>
    <n v="217"/>
    <x v="4"/>
    <x v="4"/>
  </r>
  <r>
    <x v="3"/>
    <x v="1"/>
    <x v="712"/>
    <x v="45"/>
    <d v="2023-09-07T10:58:42"/>
    <s v="9/8/2023 05:01:23"/>
    <n v="580"/>
    <n v="12228"/>
    <s v="SW-COMAS-PACKL"/>
    <n v="69"/>
    <x v="18"/>
    <x v="18"/>
  </r>
  <r>
    <x v="0"/>
    <x v="0"/>
    <x v="712"/>
    <x v="0"/>
    <d v="2023-09-07T13:19:30"/>
    <s v="9/8/2023 06:52:52"/>
    <n v="979"/>
    <n v="99999"/>
    <s v="EQP-LAWPACK1"/>
    <n v="347"/>
    <x v="0"/>
    <x v="0"/>
  </r>
  <r>
    <x v="0"/>
    <x v="0"/>
    <x v="713"/>
    <x v="6"/>
    <d v="2023-09-13T06:57:47"/>
    <s v="9/13/2023 07:03:08"/>
    <n v="3"/>
    <n v="2661"/>
    <s v="EQP-LAWPACK1"/>
    <n v="217"/>
    <x v="4"/>
    <x v="4"/>
  </r>
  <r>
    <x v="0"/>
    <x v="0"/>
    <x v="713"/>
    <x v="8"/>
    <d v="2023-09-12T17:29:56"/>
    <s v="9/13/2023 06:57:44"/>
    <n v="0"/>
    <n v="99999"/>
    <s v="EQP-LAWPACK1"/>
    <s v=""/>
    <x v="5"/>
    <x v="5"/>
  </r>
  <r>
    <x v="0"/>
    <x v="0"/>
    <x v="714"/>
    <x v="6"/>
    <d v="2023-09-13T07:03:09"/>
    <s v="9/14/2023 06:12:49"/>
    <n v="2135"/>
    <n v="99999"/>
    <s v="EQP-LAWPACK1"/>
    <n v="217"/>
    <x v="4"/>
    <x v="4"/>
  </r>
  <r>
    <x v="3"/>
    <x v="1"/>
    <x v="714"/>
    <x v="45"/>
    <d v="2023-09-13T15:53:12"/>
    <s v="9/14/2023 07:00:57"/>
    <n v="376"/>
    <n v="12228"/>
    <s v="SW-COMAS-PACKL"/>
    <n v="69"/>
    <x v="18"/>
    <x v="18"/>
  </r>
  <r>
    <x v="0"/>
    <x v="0"/>
    <x v="714"/>
    <x v="55"/>
    <d v="2023-09-14T06:12:52"/>
    <s v="9/14/2023 07:00:51"/>
    <n v="10"/>
    <n v="27905"/>
    <s v="EQP-LAWPACK1"/>
    <n v="260"/>
    <x v="3"/>
    <x v="3"/>
  </r>
  <r>
    <x v="0"/>
    <x v="0"/>
    <x v="714"/>
    <x v="55"/>
    <d v="2023-09-14T07:00:52"/>
    <s v="9/14/2023 15:57:04"/>
    <n v="1966"/>
    <n v="27905"/>
    <s v="EQP-LAWPACK1"/>
    <n v="260"/>
    <x v="3"/>
    <x v="3"/>
  </r>
  <r>
    <x v="0"/>
    <x v="0"/>
    <x v="714"/>
    <x v="3"/>
    <d v="2023-09-14T15:57:04"/>
    <s v="9/14/2023 17:14:55"/>
    <n v="284"/>
    <n v="27805"/>
    <s v="EQP-LAWPACK1"/>
    <n v="260"/>
    <x v="3"/>
    <x v="3"/>
  </r>
  <r>
    <x v="3"/>
    <x v="1"/>
    <x v="713"/>
    <x v="44"/>
    <d v="2023-09-12T13:30:32"/>
    <s v="9/13/2023 15:53:07"/>
    <n v="1061"/>
    <n v="12258"/>
    <s v="SW-COMAS-PACKL"/>
    <n v="100"/>
    <x v="17"/>
    <x v="17"/>
  </r>
  <r>
    <x v="0"/>
    <x v="0"/>
    <x v="715"/>
    <x v="5"/>
    <d v="2023-09-18T07:01:33"/>
    <s v="9/18/2023 11:47:16"/>
    <n v="884"/>
    <n v="2666"/>
    <s v="EQP-LAWPACK1"/>
    <n v="217"/>
    <x v="4"/>
    <x v="4"/>
  </r>
  <r>
    <x v="0"/>
    <x v="0"/>
    <x v="716"/>
    <x v="9"/>
    <d v="2023-09-19T06:58:12"/>
    <s v="9/19/2023 17:57:06"/>
    <n v="2327"/>
    <n v="2991"/>
    <s v="EQP-LAWPACK1"/>
    <n v="217"/>
    <x v="4"/>
    <x v="4"/>
  </r>
  <r>
    <x v="0"/>
    <x v="0"/>
    <x v="716"/>
    <x v="19"/>
    <d v="2023-09-19T17:57:08"/>
    <s v="9/19/2023 22:50:40"/>
    <n v="1011"/>
    <n v="2941"/>
    <s v="EQP-LAWPACK1"/>
    <n v="217"/>
    <x v="4"/>
    <x v="4"/>
  </r>
  <r>
    <x v="0"/>
    <x v="0"/>
    <x v="717"/>
    <x v="8"/>
    <d v="2023-09-19T22:50:40"/>
    <s v="9/20/2023 07:01:54"/>
    <n v="1"/>
    <n v="99999"/>
    <s v="EQP-LAWPACK1"/>
    <s v=""/>
    <x v="5"/>
    <x v="5"/>
  </r>
  <r>
    <x v="0"/>
    <x v="0"/>
    <x v="717"/>
    <x v="11"/>
    <d v="2023-09-20T07:01:55"/>
    <s v="9/20/2023 07:14:19"/>
    <n v="13"/>
    <n v="23905"/>
    <s v="EQP-LAWPACK1"/>
    <n v="364"/>
    <x v="1"/>
    <x v="1"/>
  </r>
  <r>
    <x v="0"/>
    <x v="0"/>
    <x v="717"/>
    <x v="11"/>
    <d v="2023-09-20T07:14:19"/>
    <s v="9/20/2023 11:24:39"/>
    <n v="1273"/>
    <n v="23905"/>
    <s v="EQP-LAWPACK1"/>
    <n v="364"/>
    <x v="1"/>
    <x v="1"/>
  </r>
  <r>
    <x v="0"/>
    <x v="0"/>
    <x v="715"/>
    <x v="60"/>
    <d v="2023-09-15T19:53:45"/>
    <s v="9/18/2023 07:01:32"/>
    <n v="775"/>
    <n v="99999"/>
    <s v="EQP-LAWPACK1"/>
    <n v="269"/>
    <x v="21"/>
    <x v="21"/>
  </r>
  <r>
    <x v="0"/>
    <x v="0"/>
    <x v="717"/>
    <x v="14"/>
    <d v="2023-09-20T11:24:40"/>
    <s v="9/20/2023 17:00:16"/>
    <n v="2085"/>
    <n v="24961"/>
    <s v="EQP-LAWPACK1"/>
    <n v="364"/>
    <x v="1"/>
    <x v="1"/>
  </r>
  <r>
    <x v="0"/>
    <x v="0"/>
    <x v="717"/>
    <x v="6"/>
    <d v="2023-09-20T17:00:16"/>
    <s v="9/20/2023 22:55:06"/>
    <n v="1222"/>
    <n v="2661"/>
    <s v="EQP-LAWPACK1"/>
    <n v="217"/>
    <x v="4"/>
    <x v="4"/>
  </r>
  <r>
    <x v="0"/>
    <x v="0"/>
    <x v="715"/>
    <x v="6"/>
    <d v="2023-09-18T11:47:17"/>
    <s v="9/18/2023 17:51:23"/>
    <n v="1370"/>
    <n v="2661"/>
    <s v="EQP-LAWPACK1"/>
    <n v="217"/>
    <x v="4"/>
    <x v="4"/>
  </r>
  <r>
    <x v="0"/>
    <x v="0"/>
    <x v="718"/>
    <x v="8"/>
    <d v="2023-09-20T22:55:07"/>
    <s v="9/21/2023 06:59:51"/>
    <n v="3"/>
    <n v="99999"/>
    <s v="EQP-LAWPACK1"/>
    <s v=""/>
    <x v="5"/>
    <x v="5"/>
  </r>
  <r>
    <x v="3"/>
    <x v="1"/>
    <x v="718"/>
    <x v="44"/>
    <d v="2023-09-14T07:01:00"/>
    <s v="9/21/2023 08:40:08"/>
    <n v="2954"/>
    <n v="12258"/>
    <s v="SW-COMAS-PACKL"/>
    <n v="100"/>
    <x v="17"/>
    <x v="17"/>
  </r>
  <r>
    <x v="3"/>
    <x v="1"/>
    <x v="718"/>
    <x v="45"/>
    <d v="2023-09-21T08:40:16"/>
    <s v="9/21/2023 13:49:50"/>
    <n v="308"/>
    <n v="12228"/>
    <s v="SW-COMAS-PACKL"/>
    <n v="69"/>
    <x v="18"/>
    <x v="18"/>
  </r>
  <r>
    <x v="0"/>
    <x v="0"/>
    <x v="719"/>
    <x v="59"/>
    <d v="2023-09-21T20:49:30"/>
    <s v="9/22/2023 06:54:42"/>
    <n v="581"/>
    <n v="99999"/>
    <s v="EQP-LAWPACK1"/>
    <n v="269"/>
    <x v="21"/>
    <x v="21"/>
  </r>
  <r>
    <x v="0"/>
    <x v="0"/>
    <x v="716"/>
    <x v="17"/>
    <d v="2023-09-18T17:51:24"/>
    <s v="9/19/2023 04:46:00"/>
    <n v="775"/>
    <n v="2670"/>
    <s v="EQP-LAWPACK1"/>
    <n v="217"/>
    <x v="4"/>
    <x v="4"/>
  </r>
  <r>
    <x v="0"/>
    <x v="0"/>
    <x v="720"/>
    <x v="60"/>
    <d v="2023-09-22T12:43:33"/>
    <s v="9/23/2023 07:01:49"/>
    <n v="1756"/>
    <n v="99999"/>
    <s v="EQP-LAWPACK1"/>
    <n v="269"/>
    <x v="21"/>
    <x v="21"/>
  </r>
  <r>
    <x v="0"/>
    <x v="0"/>
    <x v="721"/>
    <x v="17"/>
    <d v="2023-09-23T07:02:25"/>
    <s v="9/25/2023 07:08:06"/>
    <n v="1462"/>
    <n v="2670"/>
    <s v="EQP-LAWPACK1"/>
    <n v="217"/>
    <x v="4"/>
    <x v="4"/>
  </r>
  <r>
    <x v="0"/>
    <x v="0"/>
    <x v="721"/>
    <x v="38"/>
    <d v="2023-09-25T07:08:08"/>
    <s v="9/25/2023 08:11:27"/>
    <n v="175"/>
    <n v="27705"/>
    <s v="EQP-LAWPACK1"/>
    <n v="299"/>
    <x v="15"/>
    <x v="15"/>
  </r>
  <r>
    <x v="0"/>
    <x v="0"/>
    <x v="721"/>
    <x v="55"/>
    <d v="2023-09-25T08:11:28"/>
    <s v="9/25/2023 12:46:43"/>
    <n v="1035"/>
    <n v="27905"/>
    <s v="EQP-LAWPACK1"/>
    <n v="260"/>
    <x v="3"/>
    <x v="3"/>
  </r>
  <r>
    <x v="0"/>
    <x v="0"/>
    <x v="721"/>
    <x v="3"/>
    <d v="2023-09-25T12:46:44"/>
    <s v="9/25/2023 12:49:07"/>
    <n v="0"/>
    <s v="#"/>
    <s v="EQP-LAWPACK1"/>
    <n v="260"/>
    <x v="3"/>
    <x v="3"/>
  </r>
  <r>
    <x v="0"/>
    <x v="0"/>
    <x v="721"/>
    <x v="3"/>
    <d v="2023-09-25T12:46:44"/>
    <s v="9/25/2023 12:49:08"/>
    <n v="1035"/>
    <s v="#"/>
    <s v="EQP-LAWPACK1"/>
    <n v="260"/>
    <x v="3"/>
    <x v="3"/>
  </r>
  <r>
    <x v="0"/>
    <x v="0"/>
    <x v="721"/>
    <x v="3"/>
    <d v="2023-09-25T12:49:08"/>
    <s v="9/25/2023 13:01:20"/>
    <n v="14"/>
    <s v="#"/>
    <s v="EQP-LAWPACK1"/>
    <n v="260"/>
    <x v="3"/>
    <x v="3"/>
  </r>
  <r>
    <x v="0"/>
    <x v="0"/>
    <x v="716"/>
    <x v="60"/>
    <d v="2023-09-19T04:46:01"/>
    <s v="9/19/2023 06:58:12"/>
    <n v="775"/>
    <n v="99999"/>
    <s v="EQP-LAWPACK1"/>
    <n v="269"/>
    <x v="21"/>
    <x v="21"/>
  </r>
  <r>
    <x v="0"/>
    <x v="0"/>
    <x v="721"/>
    <x v="3"/>
    <d v="2023-09-25T13:01:20"/>
    <s v="9/25/2023 15:20:28"/>
    <n v="606"/>
    <n v="27805"/>
    <s v="EQP-LAWPACK1"/>
    <n v="260"/>
    <x v="3"/>
    <x v="3"/>
  </r>
  <r>
    <x v="0"/>
    <x v="0"/>
    <x v="721"/>
    <x v="4"/>
    <d v="2023-09-25T15:20:30"/>
    <s v="9/25/2023 15:20:57"/>
    <n v="0"/>
    <n v="27405"/>
    <s v="EQP-LAWPACK1"/>
    <n v="260"/>
    <x v="3"/>
    <x v="3"/>
  </r>
  <r>
    <x v="0"/>
    <x v="0"/>
    <x v="722"/>
    <x v="22"/>
    <d v="2023-09-26T17:52:38"/>
    <s v="9/27/2023 06:56:08"/>
    <n v="1103"/>
    <n v="99999"/>
    <s v="EQP-LAWPACK1"/>
    <n v="217"/>
    <x v="4"/>
    <x v="4"/>
  </r>
  <r>
    <x v="0"/>
    <x v="0"/>
    <x v="722"/>
    <x v="16"/>
    <d v="2023-09-27T06:56:09"/>
    <s v="9/27/2023 11:26:51"/>
    <n v="873"/>
    <n v="2675"/>
    <s v="EQP-LAWPACK1"/>
    <n v="217"/>
    <x v="4"/>
    <x v="4"/>
  </r>
  <r>
    <x v="0"/>
    <x v="0"/>
    <x v="722"/>
    <x v="12"/>
    <d v="2023-09-27T11:26:51"/>
    <s v="9/27/2023 13:45:02"/>
    <n v="671"/>
    <n v="24975"/>
    <s v="EQP-LAWPACK1"/>
    <n v="364"/>
    <x v="1"/>
    <x v="1"/>
  </r>
  <r>
    <x v="0"/>
    <x v="0"/>
    <x v="723"/>
    <x v="0"/>
    <d v="2023-09-26T07:00:01"/>
    <s v="9/26/2023 10:13:59"/>
    <n v="842"/>
    <n v="96605"/>
    <s v="EQP-LAWPACK1"/>
    <n v="347"/>
    <x v="0"/>
    <x v="0"/>
  </r>
  <r>
    <x v="0"/>
    <x v="0"/>
    <x v="722"/>
    <x v="30"/>
    <d v="2023-09-27T13:45:03"/>
    <s v="9/27/2023 17:18:31"/>
    <n v="1139"/>
    <n v="7941"/>
    <s v="EQP-LAWPACK1"/>
    <n v="349"/>
    <x v="2"/>
    <x v="2"/>
  </r>
  <r>
    <x v="0"/>
    <x v="0"/>
    <x v="722"/>
    <x v="13"/>
    <d v="2023-09-27T17:18:32"/>
    <s v="9/27/2023 19:05:05"/>
    <n v="404"/>
    <n v="6670"/>
    <s v="EQP-LAWPACK1"/>
    <n v="352"/>
    <x v="6"/>
    <x v="6"/>
  </r>
  <r>
    <x v="0"/>
    <x v="0"/>
    <x v="722"/>
    <x v="32"/>
    <d v="2023-09-27T19:05:05"/>
    <s v="9/27/2023 23:32:03"/>
    <n v="1440"/>
    <n v="7940"/>
    <s v="EQP-LAWPACK1"/>
    <n v="188"/>
    <x v="11"/>
    <x v="11"/>
  </r>
  <r>
    <x v="0"/>
    <x v="0"/>
    <x v="722"/>
    <x v="8"/>
    <d v="2023-09-27T23:32:03"/>
    <s v="9/27/2023 23:32:39"/>
    <n v="0"/>
    <n v="99999"/>
    <s v="EQP-LAWPACK1"/>
    <s v=""/>
    <x v="5"/>
    <x v="5"/>
  </r>
  <r>
    <x v="0"/>
    <x v="0"/>
    <x v="724"/>
    <x v="8"/>
    <d v="2023-09-27T23:32:39"/>
    <s v="9/28/2023 07:05:59"/>
    <n v="0"/>
    <n v="99999"/>
    <s v="EQP-LAWPACK1"/>
    <s v=""/>
    <x v="5"/>
    <x v="5"/>
  </r>
  <r>
    <x v="0"/>
    <x v="0"/>
    <x v="723"/>
    <x v="4"/>
    <d v="2023-09-25T15:20:57"/>
    <s v="9/26/2023 06:59:56"/>
    <n v="2109"/>
    <n v="27405"/>
    <s v="EQP-LAWPACK1"/>
    <n v="260"/>
    <x v="3"/>
    <x v="3"/>
  </r>
  <r>
    <x v="0"/>
    <x v="0"/>
    <x v="724"/>
    <x v="0"/>
    <d v="2023-09-28T07:06:00"/>
    <s v="9/28/2023 15:23:30"/>
    <n v="2633"/>
    <n v="96605"/>
    <s v="EQP-LAWPACK1"/>
    <n v="347"/>
    <x v="0"/>
    <x v="0"/>
  </r>
  <r>
    <x v="0"/>
    <x v="0"/>
    <x v="724"/>
    <x v="0"/>
    <d v="2023-09-28T15:23:33"/>
    <s v="9/28/2023 15:23:55"/>
    <n v="0"/>
    <n v="96605"/>
    <s v="EQP-LAWPACK1"/>
    <n v="347"/>
    <x v="0"/>
    <x v="0"/>
  </r>
  <r>
    <x v="3"/>
    <x v="1"/>
    <x v="724"/>
    <x v="44"/>
    <d v="2023-09-21T13:49:51"/>
    <s v="9/28/2023 14:50:00"/>
    <n v="2983"/>
    <n v="12258"/>
    <s v="SW-COMAS-PACKL"/>
    <n v="100"/>
    <x v="17"/>
    <x v="17"/>
  </r>
  <r>
    <x v="0"/>
    <x v="0"/>
    <x v="725"/>
    <x v="6"/>
    <d v="2023-09-28T15:23:56"/>
    <s v="9/29/2023 06:59:31"/>
    <n v="1538"/>
    <n v="2661"/>
    <s v="EQP-LAWPACK1"/>
    <n v="217"/>
    <x v="4"/>
    <x v="4"/>
  </r>
  <r>
    <x v="3"/>
    <x v="1"/>
    <x v="725"/>
    <x v="45"/>
    <d v="2023-09-28T14:50:19"/>
    <s v="9/29/2023 08:36:16"/>
    <n v="400"/>
    <n v="12228"/>
    <s v="SW-COMAS-PACKL"/>
    <n v="69"/>
    <x v="18"/>
    <x v="18"/>
  </r>
  <r>
    <x v="0"/>
    <x v="0"/>
    <x v="726"/>
    <x v="58"/>
    <d v="2023-09-29T18:08:11"/>
    <s v="9/30/2023 07:06:53"/>
    <n v="1441"/>
    <n v="99999"/>
    <s v="EQP-LAWPACK1"/>
    <n v="269"/>
    <x v="21"/>
    <x v="21"/>
  </r>
  <r>
    <x v="0"/>
    <x v="0"/>
    <x v="726"/>
    <x v="17"/>
    <d v="2023-09-30T07:06:57"/>
    <s v="9/30/2023 10:24:23"/>
    <n v="658"/>
    <n v="2670"/>
    <s v="EQP-LAWPACK1"/>
    <n v="217"/>
    <x v="4"/>
    <x v="4"/>
  </r>
  <r>
    <x v="0"/>
    <x v="0"/>
    <x v="723"/>
    <x v="37"/>
    <d v="2023-09-26T10:19:46"/>
    <s v="9/26/2023 14:04:43"/>
    <n v="1258"/>
    <n v="7991"/>
    <s v="EQP-LAWPACK1"/>
    <n v="349"/>
    <x v="2"/>
    <x v="2"/>
  </r>
  <r>
    <x v="0"/>
    <x v="0"/>
    <x v="723"/>
    <x v="37"/>
    <d v="2023-09-26T10:14:00"/>
    <s v="9/26/2023 10:19:46"/>
    <n v="3"/>
    <n v="7991"/>
    <s v="EQP-LAWPACK1"/>
    <n v="349"/>
    <x v="2"/>
    <x v="2"/>
  </r>
  <r>
    <x v="0"/>
    <x v="0"/>
    <x v="727"/>
    <x v="6"/>
    <d v="2023-09-30T10:24:23"/>
    <s v="10/2/2023 06:26:42"/>
    <n v="835"/>
    <n v="2661"/>
    <s v="EQP-LAWPACK1"/>
    <n v="217"/>
    <x v="4"/>
    <x v="4"/>
  </r>
  <r>
    <x v="0"/>
    <x v="0"/>
    <x v="727"/>
    <x v="55"/>
    <d v="2023-10-02T06:26:43"/>
    <s v="10/2/2023 12:02:00"/>
    <n v="1319"/>
    <n v="27905"/>
    <s v="EQP-LAWPACK1"/>
    <n v="260"/>
    <x v="3"/>
    <x v="3"/>
  </r>
  <r>
    <x v="0"/>
    <x v="0"/>
    <x v="728"/>
    <x v="9"/>
    <d v="2023-10-03T07:00:50"/>
    <s v="10/3/2023 11:19:22"/>
    <n v="847"/>
    <n v="2991"/>
    <s v="EQP-LAWPACK1"/>
    <n v="217"/>
    <x v="4"/>
    <x v="4"/>
  </r>
  <r>
    <x v="0"/>
    <x v="0"/>
    <x v="728"/>
    <x v="0"/>
    <d v="2023-10-03T11:19:24"/>
    <s v="10/3/2023 14:18:05"/>
    <n v="832"/>
    <n v="96605"/>
    <s v="EQP-LAWPACK1"/>
    <n v="347"/>
    <x v="0"/>
    <x v="0"/>
  </r>
  <r>
    <x v="0"/>
    <x v="0"/>
    <x v="728"/>
    <x v="19"/>
    <d v="2023-10-03T14:18:07"/>
    <s v="10/3/2023 14:28:01"/>
    <n v="4"/>
    <n v="2941"/>
    <s v="EQP-LAWPACK1"/>
    <n v="217"/>
    <x v="4"/>
    <x v="4"/>
  </r>
  <r>
    <x v="0"/>
    <x v="0"/>
    <x v="723"/>
    <x v="17"/>
    <d v="2023-09-26T14:04:43"/>
    <s v="9/26/2023 17:52:36"/>
    <n v="657"/>
    <n v="2670"/>
    <s v="EQP-LAWPACK1"/>
    <n v="217"/>
    <x v="4"/>
    <x v="4"/>
  </r>
  <r>
    <x v="0"/>
    <x v="0"/>
    <x v="728"/>
    <x v="4"/>
    <d v="2023-10-02T12:02:00"/>
    <s v="10/3/2023 07:00:45"/>
    <n v="2441"/>
    <n v="27405"/>
    <s v="EQP-LAWPACK1"/>
    <n v="260"/>
    <x v="3"/>
    <x v="3"/>
  </r>
  <r>
    <x v="0"/>
    <x v="0"/>
    <x v="728"/>
    <x v="19"/>
    <d v="2023-10-03T14:28:01"/>
    <s v="10/3/2023 22:58:31"/>
    <n v="1771"/>
    <n v="2941"/>
    <s v="EQP-LAWPACK1"/>
    <n v="217"/>
    <x v="4"/>
    <x v="4"/>
  </r>
  <r>
    <x v="0"/>
    <x v="0"/>
    <x v="729"/>
    <x v="9"/>
    <d v="2023-10-03T22:58:32"/>
    <s v="10/4/2023 06:54:50"/>
    <n v="36"/>
    <n v="99999"/>
    <s v="EQP-LAWPACK1"/>
    <n v="217"/>
    <x v="4"/>
    <x v="4"/>
  </r>
  <r>
    <x v="0"/>
    <x v="0"/>
    <x v="729"/>
    <x v="23"/>
    <d v="2023-10-04T06:54:52"/>
    <s v="10/4/2023 09:54:18"/>
    <n v="545"/>
    <n v="2993"/>
    <s v="EQP-LAWPACK1"/>
    <n v="217"/>
    <x v="4"/>
    <x v="4"/>
  </r>
  <r>
    <x v="4"/>
    <x v="2"/>
    <x v="729"/>
    <x v="65"/>
    <d v="2023-10-03T11:50:24"/>
    <s v="10/4/2023 08:38:39"/>
    <n v="840"/>
    <n v="27905"/>
    <s v="SW-RISER-PACK"/>
    <n v="300"/>
    <x v="24"/>
    <x v="24"/>
  </r>
  <r>
    <x v="0"/>
    <x v="0"/>
    <x v="729"/>
    <x v="10"/>
    <d v="2023-10-04T09:54:19"/>
    <s v="10/4/2023 16:14:05"/>
    <n v="1213"/>
    <n v="2946"/>
    <s v="EQP-LAWPACK1"/>
    <n v="217"/>
    <x v="4"/>
    <x v="4"/>
  </r>
  <r>
    <x v="0"/>
    <x v="0"/>
    <x v="729"/>
    <x v="22"/>
    <d v="2023-10-04T16:14:06"/>
    <s v="10/4/2023 19:57:23"/>
    <n v="698"/>
    <n v="2940"/>
    <s v="EQP-LAWPACK1"/>
    <n v="217"/>
    <x v="4"/>
    <x v="4"/>
  </r>
  <r>
    <x v="0"/>
    <x v="0"/>
    <x v="730"/>
    <x v="32"/>
    <d v="2023-10-04T19:57:24"/>
    <s v="10/5/2023 07:03:07"/>
    <n v="969"/>
    <n v="7940"/>
    <s v="EQP-LAWPACK1"/>
    <n v="188"/>
    <x v="11"/>
    <x v="11"/>
  </r>
  <r>
    <x v="0"/>
    <x v="0"/>
    <x v="731"/>
    <x v="16"/>
    <d v="2023-10-05T19:04:15"/>
    <s v="10/6/2023 06:58:20"/>
    <n v="881"/>
    <n v="99999"/>
    <s v="EQP-LAWPACK1"/>
    <n v="217"/>
    <x v="4"/>
    <x v="4"/>
  </r>
  <r>
    <x v="4"/>
    <x v="2"/>
    <x v="731"/>
    <x v="66"/>
    <d v="2023-10-04T08:38:43"/>
    <s v="10/6/2023 08:01:04"/>
    <n v="1664"/>
    <n v="14328"/>
    <s v="SW-RISER-PACK"/>
    <n v="300"/>
    <x v="24"/>
    <x v="24"/>
  </r>
  <r>
    <x v="0"/>
    <x v="0"/>
    <x v="730"/>
    <x v="32"/>
    <d v="2023-10-05T07:03:09"/>
    <s v="10/5/2023 12:29:04"/>
    <n v="1467"/>
    <n v="7940"/>
    <s v="EQP-LAWPACK1"/>
    <n v="188"/>
    <x v="11"/>
    <x v="11"/>
  </r>
  <r>
    <x v="3"/>
    <x v="1"/>
    <x v="732"/>
    <x v="44"/>
    <d v="2023-09-29T08:36:20"/>
    <s v="10/7/2023 11:57:48"/>
    <n v="2416"/>
    <n v="12258"/>
    <s v="SW-COMAS-PACKL"/>
    <n v="100"/>
    <x v="17"/>
    <x v="17"/>
  </r>
  <r>
    <x v="0"/>
    <x v="0"/>
    <x v="733"/>
    <x v="6"/>
    <d v="2023-10-07T07:06:11"/>
    <s v="10/9/2023 07:04:54"/>
    <n v="1622"/>
    <n v="2661"/>
    <s v="EQP-LAWPACK1"/>
    <n v="217"/>
    <x v="4"/>
    <x v="4"/>
  </r>
  <r>
    <x v="4"/>
    <x v="2"/>
    <x v="733"/>
    <x v="67"/>
    <d v="2023-10-06T08:01:15"/>
    <s v="10/9/2023 08:21:43"/>
    <n v="490"/>
    <n v="14358"/>
    <s v="SW-RISER-PACK"/>
    <n v="300"/>
    <x v="24"/>
    <x v="24"/>
  </r>
  <r>
    <x v="3"/>
    <x v="1"/>
    <x v="733"/>
    <x v="44"/>
    <d v="2023-10-07T11:58:11"/>
    <s v="10/9/2023 08:25:09"/>
    <n v="0"/>
    <n v="12258"/>
    <s v="SW-COMAS-PACKL"/>
    <n v="100"/>
    <x v="17"/>
    <x v="17"/>
  </r>
  <r>
    <x v="0"/>
    <x v="0"/>
    <x v="733"/>
    <x v="0"/>
    <d v="2023-10-09T07:04:57"/>
    <s v="10/9/2023 11:29:47"/>
    <n v="1293"/>
    <n v="96605"/>
    <s v="EQP-LAWPACK1"/>
    <n v="347"/>
    <x v="0"/>
    <x v="0"/>
  </r>
  <r>
    <x v="0"/>
    <x v="0"/>
    <x v="733"/>
    <x v="6"/>
    <d v="2023-10-09T11:29:48"/>
    <s v="10/9/2023 16:04:19"/>
    <n v="912"/>
    <n v="2661"/>
    <s v="EQP-LAWPACK1"/>
    <n v="217"/>
    <x v="4"/>
    <x v="4"/>
  </r>
  <r>
    <x v="3"/>
    <x v="1"/>
    <x v="733"/>
    <x v="44"/>
    <d v="2023-10-09T08:25:11"/>
    <s v="10/9/2023 16:14:49"/>
    <n v="8"/>
    <n v="12258"/>
    <s v="SW-COMAS-PACKL"/>
    <n v="100"/>
    <x v="17"/>
    <x v="17"/>
  </r>
  <r>
    <x v="3"/>
    <x v="1"/>
    <x v="733"/>
    <x v="68"/>
    <d v="2023-10-09T16:14:51"/>
    <s v="10/9/2023 16:26:57"/>
    <n v="25"/>
    <n v="12228"/>
    <s v="SW-COMAS-PACKL"/>
    <n v="100"/>
    <x v="17"/>
    <x v="17"/>
  </r>
  <r>
    <x v="0"/>
    <x v="0"/>
    <x v="733"/>
    <x v="17"/>
    <d v="2023-10-09T16:04:19"/>
    <s v="10/9/2023 21:29:25"/>
    <n v="925"/>
    <n v="2670"/>
    <s v="EQP-LAWPACK1"/>
    <n v="217"/>
    <x v="4"/>
    <x v="4"/>
  </r>
  <r>
    <x v="0"/>
    <x v="0"/>
    <x v="733"/>
    <x v="13"/>
    <d v="2023-10-09T21:29:27"/>
    <s v="10/9/2023 21:39:04"/>
    <n v="5"/>
    <n v="6670"/>
    <s v="EQP-LAWPACK1"/>
    <n v="352"/>
    <x v="6"/>
    <x v="6"/>
  </r>
  <r>
    <x v="0"/>
    <x v="0"/>
    <x v="733"/>
    <x v="13"/>
    <d v="2023-10-09T21:39:04"/>
    <s v="10/9/2023 21:39:33"/>
    <n v="0"/>
    <n v="6670"/>
    <s v="EQP-LAWPACK1"/>
    <n v="352"/>
    <x v="6"/>
    <x v="6"/>
  </r>
  <r>
    <x v="0"/>
    <x v="0"/>
    <x v="734"/>
    <x v="0"/>
    <d v="2023-10-10T06:56:35"/>
    <s v="10/10/2023 09:58:43"/>
    <n v="817"/>
    <n v="96605"/>
    <s v="EQP-LAWPACK1"/>
    <n v="347"/>
    <x v="0"/>
    <x v="0"/>
  </r>
  <r>
    <x v="0"/>
    <x v="0"/>
    <x v="734"/>
    <x v="32"/>
    <d v="2023-10-10T18:46:58"/>
    <s v="10/10/2023 20:54:47"/>
    <n v="565"/>
    <n v="7940"/>
    <s v="EQP-LAWPACK1"/>
    <n v="188"/>
    <x v="11"/>
    <x v="11"/>
  </r>
  <r>
    <x v="0"/>
    <x v="0"/>
    <x v="730"/>
    <x v="9"/>
    <d v="2023-10-05T12:29:06"/>
    <s v="10/5/2023 19:04:13"/>
    <n v="1340"/>
    <n v="2991"/>
    <s v="EQP-LAWPACK1"/>
    <n v="217"/>
    <x v="4"/>
    <x v="4"/>
  </r>
  <r>
    <x v="0"/>
    <x v="0"/>
    <x v="734"/>
    <x v="1"/>
    <d v="2023-10-10T14:53:50"/>
    <s v="10/10/2023 18:46:57"/>
    <n v="1253"/>
    <n v="24970"/>
    <s v="EQP-LAWPACK1"/>
    <n v="364"/>
    <x v="1"/>
    <x v="1"/>
  </r>
  <r>
    <x v="0"/>
    <x v="0"/>
    <x v="734"/>
    <x v="30"/>
    <d v="2023-10-10T20:54:48"/>
    <s v="10/10/2023 23:26:20"/>
    <n v="707"/>
    <n v="7941"/>
    <s v="EQP-LAWPACK1"/>
    <n v="349"/>
    <x v="2"/>
    <x v="2"/>
  </r>
  <r>
    <x v="0"/>
    <x v="0"/>
    <x v="735"/>
    <x v="8"/>
    <d v="2023-10-10T23:26:21"/>
    <s v="10/11/2023 07:02:12"/>
    <n v="6"/>
    <n v="99999"/>
    <s v="EQP-LAWPACK1"/>
    <s v=""/>
    <x v="5"/>
    <x v="5"/>
  </r>
  <r>
    <x v="0"/>
    <x v="0"/>
    <x v="734"/>
    <x v="1"/>
    <d v="2023-10-10T14:43:47"/>
    <s v="10/10/2023 14:53:50"/>
    <n v="3"/>
    <n v="24970"/>
    <s v="EQP-LAWPACK1"/>
    <n v="364"/>
    <x v="1"/>
    <x v="1"/>
  </r>
  <r>
    <x v="4"/>
    <x v="2"/>
    <x v="734"/>
    <x v="69"/>
    <d v="2023-10-09T08:21:52"/>
    <s v="10/10/2023 15:38:47"/>
    <n v="601"/>
    <n v="20003"/>
    <s v="SW-RISER-PACK"/>
    <n v="300"/>
    <x v="24"/>
    <x v="24"/>
  </r>
  <r>
    <x v="0"/>
    <x v="0"/>
    <x v="734"/>
    <x v="17"/>
    <d v="2023-10-10T09:58:44"/>
    <s v="10/10/2023 14:43:46"/>
    <n v="916"/>
    <n v="2670"/>
    <s v="EQP-LAWPACK1"/>
    <n v="217"/>
    <x v="4"/>
    <x v="4"/>
  </r>
  <r>
    <x v="3"/>
    <x v="1"/>
    <x v="735"/>
    <x v="43"/>
    <d v="2023-10-10T07:48:13"/>
    <s v="10/11/2023 07:28:27"/>
    <n v="578"/>
    <n v="12228"/>
    <s v="SW-COMAS-PACKL"/>
    <n v="200"/>
    <x v="16"/>
    <x v="16"/>
  </r>
  <r>
    <x v="0"/>
    <x v="0"/>
    <x v="735"/>
    <x v="19"/>
    <d v="2023-10-11T09:22:02"/>
    <s v="10/11/2023 17:36:05"/>
    <n v="1604"/>
    <n v="2941"/>
    <s v="EQP-LAWPACK1"/>
    <n v="217"/>
    <x v="4"/>
    <x v="4"/>
  </r>
  <r>
    <x v="0"/>
    <x v="0"/>
    <x v="735"/>
    <x v="10"/>
    <d v="2023-10-11T17:36:07"/>
    <s v="10/11/2023 20:21:00"/>
    <n v="435"/>
    <n v="2946"/>
    <s v="EQP-LAWPACK1"/>
    <n v="217"/>
    <x v="4"/>
    <x v="4"/>
  </r>
  <r>
    <x v="0"/>
    <x v="0"/>
    <x v="736"/>
    <x v="16"/>
    <d v="2023-10-11T20:21:01"/>
    <s v="10/12/2023 04:53:24"/>
    <n v="6"/>
    <n v="2675"/>
    <s v="EQP-LAWPACK1"/>
    <n v="217"/>
    <x v="4"/>
    <x v="4"/>
  </r>
  <r>
    <x v="3"/>
    <x v="1"/>
    <x v="736"/>
    <x v="44"/>
    <d v="2023-10-11T07:28:34"/>
    <s v="10/12/2023 07:11:07"/>
    <n v="1026"/>
    <n v="15228"/>
    <s v="SW-COMAS-PACKL"/>
    <n v="100"/>
    <x v="17"/>
    <x v="17"/>
  </r>
  <r>
    <x v="0"/>
    <x v="0"/>
    <x v="736"/>
    <x v="8"/>
    <d v="2023-10-12T04:53:25"/>
    <s v="10/12/2023 07:14:40"/>
    <n v="6"/>
    <n v="99999"/>
    <s v="EQP-LAWPACK1"/>
    <s v=""/>
    <x v="5"/>
    <x v="5"/>
  </r>
  <r>
    <x v="0"/>
    <x v="0"/>
    <x v="735"/>
    <x v="41"/>
    <d v="2023-10-11T07:02:13"/>
    <s v="10/11/2023 09:22:01"/>
    <n v="661"/>
    <n v="96905"/>
    <s v="EQP-LAWPACK1"/>
    <n v="347"/>
    <x v="0"/>
    <x v="0"/>
  </r>
  <r>
    <x v="4"/>
    <x v="2"/>
    <x v="737"/>
    <x v="67"/>
    <d v="2023-10-10T15:38:54"/>
    <s v="10/13/2023 08:11:11"/>
    <n v="529"/>
    <n v="20003"/>
    <s v="SW-RISER-PACK"/>
    <n v="300"/>
    <x v="24"/>
    <x v="24"/>
  </r>
  <r>
    <x v="0"/>
    <x v="0"/>
    <x v="738"/>
    <x v="6"/>
    <d v="2023-10-16T14:26:01"/>
    <s v="10/17/2023 06:56:45"/>
    <n v="1857"/>
    <n v="99999"/>
    <s v="EQP-LAWPACK1"/>
    <n v="217"/>
    <x v="4"/>
    <x v="4"/>
  </r>
  <r>
    <x v="5"/>
    <x v="3"/>
    <x v="738"/>
    <x v="17"/>
    <d v="2023-10-16T07:55:30"/>
    <s v="10/17/2023 07:01:06"/>
    <n v="41"/>
    <n v="12228"/>
    <s v="EQP-LAWPACK2"/>
    <n v="217"/>
    <x v="4"/>
    <x v="4"/>
  </r>
  <r>
    <x v="4"/>
    <x v="2"/>
    <x v="738"/>
    <x v="69"/>
    <d v="2023-10-13T08:11:27"/>
    <s v="10/17/2023 07:59:31"/>
    <n v="2393"/>
    <n v="20006"/>
    <s v="SW-RISER-PACK"/>
    <n v="300"/>
    <x v="24"/>
    <x v="24"/>
  </r>
  <r>
    <x v="0"/>
    <x v="0"/>
    <x v="738"/>
    <x v="22"/>
    <d v="2023-10-17T06:56:50"/>
    <s v="10/17/2023 10:01:51"/>
    <n v="665"/>
    <n v="2940"/>
    <s v="EQP-LAWPACK1"/>
    <n v="217"/>
    <x v="4"/>
    <x v="4"/>
  </r>
  <r>
    <x v="5"/>
    <x v="3"/>
    <x v="738"/>
    <x v="22"/>
    <d v="2023-10-17T07:01:11"/>
    <s v="10/17/2023 14:45:39"/>
    <n v="219"/>
    <n v="2670"/>
    <s v="EQP-LAWPACK2"/>
    <n v="217"/>
    <x v="4"/>
    <x v="4"/>
  </r>
  <r>
    <x v="0"/>
    <x v="0"/>
    <x v="738"/>
    <x v="32"/>
    <d v="2023-10-17T10:01:53"/>
    <s v="10/17/2023 17:51:29"/>
    <n v="2372"/>
    <n v="7940"/>
    <s v="EQP-LAWPACK1"/>
    <n v="188"/>
    <x v="11"/>
    <x v="11"/>
  </r>
  <r>
    <x v="0"/>
    <x v="0"/>
    <x v="738"/>
    <x v="30"/>
    <d v="2023-10-17T17:51:31"/>
    <s v="10/17/2023 22:56:42"/>
    <n v="1701"/>
    <n v="7941"/>
    <s v="EQP-LAWPACK1"/>
    <n v="349"/>
    <x v="2"/>
    <x v="2"/>
  </r>
  <r>
    <x v="0"/>
    <x v="0"/>
    <x v="739"/>
    <x v="0"/>
    <d v="2023-10-13T16:47:23"/>
    <s v="10/14/2023 06:51:38"/>
    <n v="1283"/>
    <n v="99999"/>
    <s v="EQP-LAWPACK1"/>
    <n v="347"/>
    <x v="0"/>
    <x v="0"/>
  </r>
  <r>
    <x v="3"/>
    <x v="1"/>
    <x v="740"/>
    <x v="44"/>
    <d v="2023-10-16T10:57:41"/>
    <s v="10/18/2023 07:27:21"/>
    <n v="1049"/>
    <n v="12258"/>
    <s v="SW-COMAS-PACKL"/>
    <n v="100"/>
    <x v="17"/>
    <x v="17"/>
  </r>
  <r>
    <x v="4"/>
    <x v="2"/>
    <x v="740"/>
    <x v="67"/>
    <d v="2023-10-17T07:59:32"/>
    <s v="10/18/2023 14:51:46"/>
    <n v="882"/>
    <n v="20003"/>
    <s v="SW-RISER-PACK"/>
    <n v="300"/>
    <x v="24"/>
    <x v="24"/>
  </r>
  <r>
    <x v="4"/>
    <x v="2"/>
    <x v="741"/>
    <x v="45"/>
    <d v="2023-10-18T14:51:52"/>
    <s v="10/19/2023 08:03:55"/>
    <n v="2"/>
    <n v="20006"/>
    <s v="SW-RISER-PACK"/>
    <n v="69"/>
    <x v="18"/>
    <x v="18"/>
  </r>
  <r>
    <x v="0"/>
    <x v="0"/>
    <x v="742"/>
    <x v="5"/>
    <d v="2023-10-14T12:08:21"/>
    <s v="10/16/2023 07:00:12"/>
    <n v="1483"/>
    <n v="2666"/>
    <s v="EQP-LAWPACK1"/>
    <n v="217"/>
    <x v="4"/>
    <x v="4"/>
  </r>
  <r>
    <x v="0"/>
    <x v="0"/>
    <x v="741"/>
    <x v="23"/>
    <d v="2023-10-18T19:47:17"/>
    <s v="10/19/2023 06:59:47"/>
    <n v="646"/>
    <n v="99999"/>
    <s v="EQP-LAWPACK1"/>
    <n v="217"/>
    <x v="4"/>
    <x v="4"/>
  </r>
  <r>
    <x v="3"/>
    <x v="1"/>
    <x v="741"/>
    <x v="44"/>
    <d v="2023-10-18T11:09:40"/>
    <s v="10/19/2023 21:14:16"/>
    <n v="1322"/>
    <n v="15228"/>
    <s v="SW-COMAS-PACKL"/>
    <n v="100"/>
    <x v="17"/>
    <x v="17"/>
  </r>
  <r>
    <x v="3"/>
    <x v="1"/>
    <x v="740"/>
    <x v="43"/>
    <d v="2023-10-18T07:27:26"/>
    <s v="10/18/2023 11:09:40"/>
    <n v="76"/>
    <n v="12228"/>
    <s v="SW-COMAS-PACKL"/>
    <n v="200"/>
    <x v="16"/>
    <x v="16"/>
  </r>
  <r>
    <x v="5"/>
    <x v="3"/>
    <x v="740"/>
    <x v="32"/>
    <d v="2023-10-17T14:45:39"/>
    <s v="10/18/2023 06:50:05"/>
    <n v="4"/>
    <n v="2940"/>
    <s v="EQP-LAWPACK2"/>
    <n v="188"/>
    <x v="11"/>
    <x v="11"/>
  </r>
  <r>
    <x v="5"/>
    <x v="3"/>
    <x v="741"/>
    <x v="6"/>
    <d v="2023-10-18T06:50:10"/>
    <s v="10/19/2023 07:49:06"/>
    <n v="426"/>
    <n v="7940"/>
    <s v="EQP-LAWPACK2"/>
    <n v="217"/>
    <x v="4"/>
    <x v="4"/>
  </r>
  <r>
    <x v="0"/>
    <x v="0"/>
    <x v="743"/>
    <x v="59"/>
    <d v="2023-10-19T17:15:24"/>
    <s v="10/20/2023 06:58:16"/>
    <n v="1472"/>
    <n v="99999"/>
    <s v="EQP-LAWPACK1"/>
    <n v="269"/>
    <x v="21"/>
    <x v="21"/>
  </r>
  <r>
    <x v="0"/>
    <x v="0"/>
    <x v="739"/>
    <x v="0"/>
    <d v="2023-10-14T06:51:42"/>
    <s v="10/14/2023 12:08:20"/>
    <n v="1483"/>
    <n v="96605"/>
    <s v="EQP-LAWPACK1"/>
    <n v="347"/>
    <x v="0"/>
    <x v="0"/>
  </r>
  <r>
    <x v="0"/>
    <x v="0"/>
    <x v="740"/>
    <x v="6"/>
    <d v="2023-10-18T06:49:12"/>
    <s v="10/18/2023 12:27:21"/>
    <n v="1074"/>
    <n v="2661"/>
    <s v="EQP-LAWPACK1"/>
    <n v="217"/>
    <x v="4"/>
    <x v="4"/>
  </r>
  <r>
    <x v="0"/>
    <x v="0"/>
    <x v="740"/>
    <x v="22"/>
    <d v="2023-10-17T22:56:43"/>
    <s v="10/18/2023 06:49:09"/>
    <n v="22"/>
    <n v="2940"/>
    <s v="EQP-LAWPACK1"/>
    <n v="217"/>
    <x v="4"/>
    <x v="4"/>
  </r>
  <r>
    <x v="0"/>
    <x v="0"/>
    <x v="744"/>
    <x v="58"/>
    <d v="2023-10-20T15:06:30"/>
    <s v="10/21/2023 07:03:42"/>
    <n v="1410"/>
    <n v="99999"/>
    <s v="EQP-LAWPACK1"/>
    <n v="269"/>
    <x v="21"/>
    <x v="21"/>
  </r>
  <r>
    <x v="0"/>
    <x v="0"/>
    <x v="744"/>
    <x v="3"/>
    <d v="2023-10-21T07:03:45"/>
    <s v="10/21/2023 10:29:34"/>
    <n v="792"/>
    <n v="27805"/>
    <s v="EQP-LAWPACK1"/>
    <n v="260"/>
    <x v="3"/>
    <x v="3"/>
  </r>
  <r>
    <x v="0"/>
    <x v="0"/>
    <x v="745"/>
    <x v="4"/>
    <d v="2023-10-21T10:29:35"/>
    <s v="10/23/2023 07:01:35"/>
    <n v="1409"/>
    <n v="27805"/>
    <s v="EQP-LAWPACK1"/>
    <n v="260"/>
    <x v="3"/>
    <x v="3"/>
  </r>
  <r>
    <x v="0"/>
    <x v="0"/>
    <x v="745"/>
    <x v="58"/>
    <d v="2023-10-23T07:01:36"/>
    <s v="10/23/2023 07:04:37"/>
    <n v="1409"/>
    <n v="27405"/>
    <s v="EQP-LAWPACK1"/>
    <n v="269"/>
    <x v="21"/>
    <x v="21"/>
  </r>
  <r>
    <x v="3"/>
    <x v="1"/>
    <x v="745"/>
    <x v="44"/>
    <d v="2023-10-19T21:14:24"/>
    <s v="10/23/2023 07:31:08"/>
    <n v="1080"/>
    <n v="15228"/>
    <s v="SW-COMAS-PACKL"/>
    <n v="100"/>
    <x v="17"/>
    <x v="17"/>
  </r>
  <r>
    <x v="3"/>
    <x v="1"/>
    <x v="745"/>
    <x v="45"/>
    <d v="2023-10-23T07:31:18"/>
    <s v="10/23/2023 09:01:28"/>
    <n v="108"/>
    <n v="12228"/>
    <s v="SW-COMAS-PACKL"/>
    <n v="69"/>
    <x v="18"/>
    <x v="18"/>
  </r>
  <r>
    <x v="0"/>
    <x v="0"/>
    <x v="742"/>
    <x v="17"/>
    <d v="2023-10-16T07:00:12"/>
    <s v="10/16/2023 14:25:59"/>
    <n v="1656"/>
    <n v="2670"/>
    <s v="EQP-LAWPACK1"/>
    <n v="217"/>
    <x v="4"/>
    <x v="4"/>
  </r>
  <r>
    <x v="0"/>
    <x v="0"/>
    <x v="745"/>
    <x v="4"/>
    <d v="2023-10-23T07:04:37"/>
    <s v="10/23/2023 20:00:46"/>
    <n v="3510"/>
    <n v="27405"/>
    <s v="EQP-LAWPACK1"/>
    <n v="260"/>
    <x v="3"/>
    <x v="3"/>
  </r>
  <r>
    <x v="0"/>
    <x v="0"/>
    <x v="746"/>
    <x v="3"/>
    <d v="2023-10-23T20:00:49"/>
    <s v="10/24/2023 07:01:04"/>
    <n v="846"/>
    <n v="27805"/>
    <s v="EQP-LAWPACK1"/>
    <n v="260"/>
    <x v="3"/>
    <x v="3"/>
  </r>
  <r>
    <x v="0"/>
    <x v="0"/>
    <x v="746"/>
    <x v="6"/>
    <d v="2023-10-24T07:01:05"/>
    <s v="10/24/2023 10:35:08"/>
    <n v="689"/>
    <n v="2661"/>
    <s v="EQP-LAWPACK1"/>
    <n v="217"/>
    <x v="4"/>
    <x v="4"/>
  </r>
  <r>
    <x v="0"/>
    <x v="0"/>
    <x v="740"/>
    <x v="19"/>
    <d v="2023-10-18T12:27:22"/>
    <s v="10/18/2023 19:47:16"/>
    <n v="1499"/>
    <n v="2941"/>
    <s v="EQP-LAWPACK1"/>
    <n v="217"/>
    <x v="4"/>
    <x v="4"/>
  </r>
  <r>
    <x v="4"/>
    <x v="2"/>
    <x v="746"/>
    <x v="67"/>
    <d v="2023-10-19T08:04:00"/>
    <s v="10/24/2023 14:14:30"/>
    <n v="0"/>
    <n v="20006"/>
    <s v="SW-RISER-PACK"/>
    <n v="300"/>
    <x v="24"/>
    <x v="24"/>
  </r>
  <r>
    <x v="0"/>
    <x v="0"/>
    <x v="746"/>
    <x v="19"/>
    <d v="2023-10-24T10:35:10"/>
    <s v="10/24/2023 17:11:29"/>
    <n v="1428"/>
    <n v="2941"/>
    <s v="EQP-LAWPACK1"/>
    <n v="217"/>
    <x v="4"/>
    <x v="4"/>
  </r>
  <r>
    <x v="3"/>
    <x v="1"/>
    <x v="746"/>
    <x v="44"/>
    <d v="2023-10-23T09:01:29"/>
    <s v="10/24/2023 19:40:27"/>
    <n v="1634"/>
    <n v="12258"/>
    <s v="SW-COMAS-PACKL"/>
    <n v="100"/>
    <x v="17"/>
    <x v="17"/>
  </r>
  <r>
    <x v="0"/>
    <x v="0"/>
    <x v="746"/>
    <x v="22"/>
    <d v="2023-10-24T17:11:32"/>
    <s v="10/24/2023 20:19:42"/>
    <n v="602"/>
    <n v="2940"/>
    <s v="EQP-LAWPACK1"/>
    <n v="217"/>
    <x v="4"/>
    <x v="4"/>
  </r>
  <r>
    <x v="0"/>
    <x v="0"/>
    <x v="746"/>
    <x v="17"/>
    <d v="2023-10-24T20:19:42"/>
    <s v="10/24/2023 22:57:22"/>
    <n v="564"/>
    <n v="2670"/>
    <s v="EQP-LAWPACK1"/>
    <n v="217"/>
    <x v="4"/>
    <x v="4"/>
  </r>
  <r>
    <x v="3"/>
    <x v="1"/>
    <x v="742"/>
    <x v="45"/>
    <d v="2023-10-12T07:11:13"/>
    <s v="10/16/2023 10:57:41"/>
    <n v="1597"/>
    <n v="12228"/>
    <s v="SW-COMAS-PACKL"/>
    <n v="69"/>
    <x v="18"/>
    <x v="18"/>
  </r>
  <r>
    <x v="4"/>
    <x v="2"/>
    <x v="747"/>
    <x v="45"/>
    <d v="2023-10-24T14:14:35"/>
    <s v="10/25/2023 07:42:46"/>
    <n v="0"/>
    <n v="20006"/>
    <s v="SW-RISER-PACK"/>
    <n v="69"/>
    <x v="18"/>
    <x v="18"/>
  </r>
  <r>
    <x v="0"/>
    <x v="0"/>
    <x v="747"/>
    <x v="17"/>
    <d v="2023-10-25T07:02:31"/>
    <s v="10/25/2023 09:20:57"/>
    <n v="444"/>
    <n v="2670"/>
    <s v="EQP-LAWPACK1"/>
    <n v="217"/>
    <x v="4"/>
    <x v="4"/>
  </r>
  <r>
    <x v="0"/>
    <x v="0"/>
    <x v="747"/>
    <x v="8"/>
    <d v="2023-10-24T22:57:23"/>
    <s v="10/25/2023 07:02:29"/>
    <n v="3"/>
    <n v="99999"/>
    <s v="EQP-LAWPACK1"/>
    <s v=""/>
    <x v="5"/>
    <x v="5"/>
  </r>
  <r>
    <x v="0"/>
    <x v="0"/>
    <x v="748"/>
    <x v="6"/>
    <d v="2023-10-25T12:40:19"/>
    <s v="10/26/2023 06:58:21"/>
    <n v="2043"/>
    <n v="99999"/>
    <s v="EQP-LAWPACK1"/>
    <n v="217"/>
    <x v="4"/>
    <x v="4"/>
  </r>
  <r>
    <x v="5"/>
    <x v="3"/>
    <x v="748"/>
    <x v="13"/>
    <d v="2023-10-25T07:18:54"/>
    <s v="10/26/2023 07:07:42"/>
    <n v="747"/>
    <n v="2670"/>
    <s v="EQP-LAWPACK2"/>
    <n v="352"/>
    <x v="6"/>
    <x v="6"/>
  </r>
  <r>
    <x v="0"/>
    <x v="0"/>
    <x v="748"/>
    <x v="5"/>
    <d v="2023-10-26T06:58:25"/>
    <s v="10/26/2023 12:16:11"/>
    <n v="784"/>
    <n v="2666"/>
    <s v="EQP-LAWPACK1"/>
    <n v="217"/>
    <x v="4"/>
    <x v="4"/>
  </r>
  <r>
    <x v="3"/>
    <x v="1"/>
    <x v="748"/>
    <x v="44"/>
    <d v="2023-10-25T16:07:31"/>
    <s v="10/26/2023 13:25:42"/>
    <n v="597"/>
    <n v="15228"/>
    <s v="SW-COMAS-PACKL"/>
    <n v="100"/>
    <x v="17"/>
    <x v="17"/>
  </r>
  <r>
    <x v="3"/>
    <x v="1"/>
    <x v="748"/>
    <x v="70"/>
    <d v="2023-10-26T13:25:47"/>
    <s v="10/26/2023 13:27:46"/>
    <n v="1"/>
    <n v="12228"/>
    <s v="SW-COMAS-PACKL"/>
    <n v="100"/>
    <x v="17"/>
    <x v="17"/>
  </r>
  <r>
    <x v="5"/>
    <x v="3"/>
    <x v="747"/>
    <x v="17"/>
    <d v="2023-10-19T07:49:12"/>
    <s v="10/25/2023 07:18:45"/>
    <n v="775"/>
    <n v="2670"/>
    <s v="EQP-LAWPACK2"/>
    <n v="217"/>
    <x v="4"/>
    <x v="4"/>
  </r>
  <r>
    <x v="0"/>
    <x v="0"/>
    <x v="748"/>
    <x v="16"/>
    <d v="2023-10-26T12:16:13"/>
    <s v="10/26/2023 17:26:20"/>
    <n v="1125"/>
    <n v="2675"/>
    <s v="EQP-LAWPACK1"/>
    <n v="217"/>
    <x v="4"/>
    <x v="4"/>
  </r>
  <r>
    <x v="0"/>
    <x v="0"/>
    <x v="748"/>
    <x v="6"/>
    <d v="2023-10-26T17:26:21"/>
    <s v="10/26/2023 17:40:38"/>
    <n v="32"/>
    <n v="2661"/>
    <s v="EQP-LAWPACK1"/>
    <n v="217"/>
    <x v="4"/>
    <x v="4"/>
  </r>
  <r>
    <x v="3"/>
    <x v="1"/>
    <x v="748"/>
    <x v="44"/>
    <d v="2023-10-26T13:27:47"/>
    <s v="10/26/2023 19:01:00"/>
    <n v="345"/>
    <n v="12530"/>
    <s v="SW-COMAS-PACKL"/>
    <n v="100"/>
    <x v="17"/>
    <x v="17"/>
  </r>
  <r>
    <x v="3"/>
    <x v="1"/>
    <x v="748"/>
    <x v="45"/>
    <d v="2023-10-26T19:01:02"/>
    <s v="10/26/2023 19:17:04"/>
    <n v="32"/>
    <n v="12228"/>
    <s v="SW-COMAS-PACKL"/>
    <n v="69"/>
    <x v="18"/>
    <x v="18"/>
  </r>
  <r>
    <x v="5"/>
    <x v="3"/>
    <x v="749"/>
    <x v="6"/>
    <d v="2023-10-26T07:07:47"/>
    <s v="10/27/2023 06:51:46"/>
    <n v="538"/>
    <n v="2661"/>
    <s v="EQP-LAWPACK2"/>
    <n v="217"/>
    <x v="4"/>
    <x v="4"/>
  </r>
  <r>
    <x v="0"/>
    <x v="0"/>
    <x v="749"/>
    <x v="61"/>
    <d v="2023-10-26T17:40:38"/>
    <s v="10/27/2023 07:14:35"/>
    <n v="1329"/>
    <n v="99999"/>
    <s v="EQP-LAWPACK1"/>
    <n v="269"/>
    <x v="21"/>
    <x v="21"/>
  </r>
  <r>
    <x v="3"/>
    <x v="1"/>
    <x v="749"/>
    <x v="44"/>
    <d v="2023-10-26T19:17:05"/>
    <s v="10/27/2023 07:16:34"/>
    <n v="200"/>
    <n v="12258"/>
    <s v="SW-COMAS-PACKL"/>
    <n v="100"/>
    <x v="17"/>
    <x v="17"/>
  </r>
  <r>
    <x v="4"/>
    <x v="2"/>
    <x v="749"/>
    <x v="65"/>
    <d v="2023-10-25T15:08:31"/>
    <s v="10/27/2023 09:10:25"/>
    <n v="270"/>
    <n v="20003"/>
    <s v="SW-RISER-PACK"/>
    <n v="300"/>
    <x v="24"/>
    <x v="24"/>
  </r>
  <r>
    <x v="3"/>
    <x v="1"/>
    <x v="749"/>
    <x v="44"/>
    <d v="2023-10-27T07:16:37"/>
    <s v="10/27/2023 15:21:17"/>
    <n v="525"/>
    <n v="12228"/>
    <s v="SW-COMAS-PACKL"/>
    <n v="100"/>
    <x v="17"/>
    <x v="17"/>
  </r>
  <r>
    <x v="3"/>
    <x v="1"/>
    <x v="749"/>
    <x v="45"/>
    <d v="2023-10-27T15:21:20"/>
    <s v="10/27/2023 15:43:18"/>
    <n v="30"/>
    <n v="12228"/>
    <s v="SW-COMAS-PACKL"/>
    <n v="69"/>
    <x v="18"/>
    <x v="18"/>
  </r>
  <r>
    <x v="4"/>
    <x v="2"/>
    <x v="747"/>
    <x v="66"/>
    <d v="2023-10-25T07:42:51"/>
    <s v="10/25/2023 11:14:31"/>
    <n v="415"/>
    <n v="12258"/>
    <s v="SW-RISER-PACK"/>
    <n v="300"/>
    <x v="24"/>
    <x v="24"/>
  </r>
  <r>
    <x v="0"/>
    <x v="0"/>
    <x v="747"/>
    <x v="22"/>
    <d v="2023-10-25T09:20:58"/>
    <s v="10/25/2023 12:40:18"/>
    <n v="538"/>
    <n v="2940"/>
    <s v="EQP-LAWPACK1"/>
    <n v="217"/>
    <x v="4"/>
    <x v="4"/>
  </r>
  <r>
    <x v="0"/>
    <x v="0"/>
    <x v="750"/>
    <x v="8"/>
    <d v="2023-10-27T22:18:20"/>
    <s v="10/28/2023 07:01:47"/>
    <n v="0"/>
    <n v="99999"/>
    <s v="EQP-LAWPACK1"/>
    <s v=""/>
    <x v="5"/>
    <x v="5"/>
  </r>
  <r>
    <x v="0"/>
    <x v="0"/>
    <x v="751"/>
    <x v="17"/>
    <d v="2023-10-30T16:12:40"/>
    <s v="10/30/2023 23:06:03"/>
    <n v="1491"/>
    <n v="2670"/>
    <s v="EQP-LAWPACK1"/>
    <n v="217"/>
    <x v="4"/>
    <x v="4"/>
  </r>
  <r>
    <x v="3"/>
    <x v="1"/>
    <x v="750"/>
    <x v="44"/>
    <d v="2023-10-27T15:43:18"/>
    <s v="10/28/2023 07:09:53"/>
    <n v="344"/>
    <n v="12258"/>
    <s v="SW-COMAS-PACKL"/>
    <n v="100"/>
    <x v="17"/>
    <x v="17"/>
  </r>
  <r>
    <x v="0"/>
    <x v="0"/>
    <x v="750"/>
    <x v="71"/>
    <d v="2023-10-28T07:01:49"/>
    <s v="10/28/2023 07:06:42"/>
    <n v="0"/>
    <n v="27205"/>
    <s v="EQP-LAWPACK1"/>
    <n v="260"/>
    <x v="3"/>
    <x v="3"/>
  </r>
  <r>
    <x v="0"/>
    <x v="0"/>
    <x v="752"/>
    <x v="8"/>
    <d v="2023-10-30T23:06:05"/>
    <s v="10/31/2023 07:01:54"/>
    <n v="0"/>
    <n v="99999"/>
    <s v="EQP-LAWPACK1"/>
    <s v=""/>
    <x v="5"/>
    <x v="5"/>
  </r>
  <r>
    <x v="3"/>
    <x v="1"/>
    <x v="752"/>
    <x v="45"/>
    <d v="2023-10-30T21:37:49"/>
    <s v="10/31/2023 07:24:28"/>
    <n v="82"/>
    <n v="12228"/>
    <s v="SW-COMAS-PACKL"/>
    <n v="69"/>
    <x v="18"/>
    <x v="18"/>
  </r>
  <r>
    <x v="0"/>
    <x v="0"/>
    <x v="752"/>
    <x v="0"/>
    <d v="2023-10-31T07:01:56"/>
    <s v="10/31/2023 09:33:08"/>
    <n v="633"/>
    <n v="96605"/>
    <s v="EQP-LAWPACK1"/>
    <n v="347"/>
    <x v="0"/>
    <x v="0"/>
  </r>
  <r>
    <x v="0"/>
    <x v="0"/>
    <x v="752"/>
    <x v="10"/>
    <d v="2023-10-31T09:33:09"/>
    <s v="10/31/2023 12:18:05"/>
    <n v="121"/>
    <n v="2946"/>
    <s v="EQP-LAWPACK1"/>
    <n v="217"/>
    <x v="4"/>
    <x v="4"/>
  </r>
  <r>
    <x v="0"/>
    <x v="0"/>
    <x v="752"/>
    <x v="10"/>
    <d v="2023-10-31T12:18:06"/>
    <s v="10/31/2023 12:55:20"/>
    <n v="311"/>
    <n v="2946"/>
    <s v="EQP-LAWPACK1"/>
    <n v="217"/>
    <x v="4"/>
    <x v="4"/>
  </r>
  <r>
    <x v="0"/>
    <x v="0"/>
    <x v="752"/>
    <x v="22"/>
    <d v="2023-10-31T12:55:21"/>
    <s v="10/31/2023 15:15:24"/>
    <n v="480"/>
    <n v="2940"/>
    <s v="EQP-LAWPACK1"/>
    <n v="217"/>
    <x v="4"/>
    <x v="4"/>
  </r>
  <r>
    <x v="0"/>
    <x v="0"/>
    <x v="752"/>
    <x v="23"/>
    <d v="2023-10-31T15:15:25"/>
    <s v="10/31/2023 18:40:46"/>
    <n v="651"/>
    <n v="2993"/>
    <s v="EQP-LAWPACK1"/>
    <n v="217"/>
    <x v="4"/>
    <x v="4"/>
  </r>
  <r>
    <x v="0"/>
    <x v="0"/>
    <x v="752"/>
    <x v="13"/>
    <d v="2023-10-31T18:40:47"/>
    <s v="10/31/2023 21:22:41"/>
    <n v="841"/>
    <n v="6670"/>
    <s v="EQP-LAWPACK1"/>
    <n v="352"/>
    <x v="6"/>
    <x v="6"/>
  </r>
  <r>
    <x v="4"/>
    <x v="2"/>
    <x v="747"/>
    <x v="67"/>
    <d v="2023-10-25T11:14:31"/>
    <s v="10/25/2023 13:11:09"/>
    <n v="253"/>
    <s v="#"/>
    <s v="SW-RISER-PACK"/>
    <n v="300"/>
    <x v="24"/>
    <x v="24"/>
  </r>
  <r>
    <x v="4"/>
    <x v="2"/>
    <x v="747"/>
    <x v="69"/>
    <d v="2023-10-25T13:11:09"/>
    <s v="10/25/2023 15:08:30"/>
    <n v="357"/>
    <n v="20006"/>
    <s v="SW-RISER-PACK"/>
    <n v="300"/>
    <x v="24"/>
    <x v="24"/>
  </r>
  <r>
    <x v="4"/>
    <x v="2"/>
    <x v="753"/>
    <x v="44"/>
    <d v="2023-10-30T08:51:55"/>
    <s v="11/1/2023 06:48:56"/>
    <n v="231"/>
    <n v="12258"/>
    <s v="SW-RISER-PACK"/>
    <n v="100"/>
    <x v="17"/>
    <x v="17"/>
  </r>
  <r>
    <x v="0"/>
    <x v="0"/>
    <x v="753"/>
    <x v="32"/>
    <d v="2023-10-31T21:22:42"/>
    <s v="11/1/2023 07:01:41"/>
    <n v="575"/>
    <n v="7940"/>
    <s v="EQP-LAWPACK1"/>
    <n v="188"/>
    <x v="11"/>
    <x v="11"/>
  </r>
  <r>
    <x v="3"/>
    <x v="1"/>
    <x v="753"/>
    <x v="43"/>
    <d v="2023-10-31T07:24:31"/>
    <s v="11/1/2023 07:04:03"/>
    <n v="1841"/>
    <n v="12258"/>
    <s v="SW-COMAS-PACKL"/>
    <n v="200"/>
    <x v="16"/>
    <x v="16"/>
  </r>
  <r>
    <x v="5"/>
    <x v="3"/>
    <x v="753"/>
    <x v="72"/>
    <d v="2023-10-27T06:51:52"/>
    <s v="11/1/2023 07:29:57"/>
    <n v="780"/>
    <n v="42670"/>
    <s v="EQP-LAWPACK2"/>
    <s v=""/>
    <x v="5"/>
    <x v="5"/>
  </r>
  <r>
    <x v="3"/>
    <x v="1"/>
    <x v="753"/>
    <x v="44"/>
    <d v="2023-11-01T07:04:12"/>
    <s v="11/1/2023 07:32:49"/>
    <n v="23"/>
    <n v="15228"/>
    <s v="SW-COMAS-PACKL"/>
    <n v="100"/>
    <x v="17"/>
    <x v="17"/>
  </r>
  <r>
    <x v="3"/>
    <x v="1"/>
    <x v="747"/>
    <x v="43"/>
    <d v="2023-10-24T19:40:33"/>
    <s v="10/25/2023 16:07:29"/>
    <n v="340"/>
    <n v="12228"/>
    <s v="SW-COMAS-PACKL"/>
    <n v="200"/>
    <x v="16"/>
    <x v="16"/>
  </r>
  <r>
    <x v="0"/>
    <x v="0"/>
    <x v="751"/>
    <x v="71"/>
    <d v="2023-10-28T07:06:42"/>
    <s v="10/30/2023 07:06:31"/>
    <n v="1800"/>
    <n v="27205"/>
    <s v="EQP-LAWPACK1"/>
    <n v="260"/>
    <x v="3"/>
    <x v="3"/>
  </r>
  <r>
    <x v="0"/>
    <x v="0"/>
    <x v="753"/>
    <x v="9"/>
    <d v="2023-11-01T07:01:44"/>
    <s v="11/1/2023 19:15:43"/>
    <n v="2444"/>
    <n v="2991"/>
    <s v="EQP-LAWPACK1"/>
    <n v="217"/>
    <x v="4"/>
    <x v="4"/>
  </r>
  <r>
    <x v="0"/>
    <x v="0"/>
    <x v="753"/>
    <x v="19"/>
    <d v="2023-11-01T19:15:46"/>
    <s v="11/1/2023 19:34:24"/>
    <n v="47"/>
    <n v="2941"/>
    <s v="EQP-LAWPACK1"/>
    <n v="217"/>
    <x v="4"/>
    <x v="4"/>
  </r>
  <r>
    <x v="0"/>
    <x v="0"/>
    <x v="753"/>
    <x v="20"/>
    <d v="2023-11-01T19:34:25"/>
    <s v="11/1/2023 22:30:46"/>
    <n v="909"/>
    <n v="7946"/>
    <s v="EQP-LAWPACK1"/>
    <n v="349"/>
    <x v="2"/>
    <x v="2"/>
  </r>
  <r>
    <x v="0"/>
    <x v="0"/>
    <x v="753"/>
    <x v="30"/>
    <d v="2023-11-01T22:30:47"/>
    <s v="11/1/2023 23:13:10"/>
    <n v="159"/>
    <n v="7941"/>
    <s v="EQP-LAWPACK1"/>
    <n v="349"/>
    <x v="2"/>
    <x v="2"/>
  </r>
  <r>
    <x v="3"/>
    <x v="1"/>
    <x v="751"/>
    <x v="70"/>
    <d v="2023-10-28T07:09:57"/>
    <s v="10/30/2023 07:15:01"/>
    <n v="463"/>
    <n v="12228"/>
    <s v="SW-COMAS-PACKL"/>
    <n v="100"/>
    <x v="17"/>
    <x v="17"/>
  </r>
  <r>
    <x v="0"/>
    <x v="0"/>
    <x v="754"/>
    <x v="8"/>
    <d v="2023-11-01T23:13:10"/>
    <s v="11/2/2023 07:03:10"/>
    <n v="0"/>
    <n v="99999"/>
    <s v="EQP-LAWPACK1"/>
    <s v=""/>
    <x v="5"/>
    <x v="5"/>
  </r>
  <r>
    <x v="5"/>
    <x v="3"/>
    <x v="754"/>
    <x v="19"/>
    <d v="2023-11-01T07:30:18"/>
    <s v="11/2/2023 07:15:28"/>
    <n v="297"/>
    <n v="2941"/>
    <s v="EQP-LAWPACK2"/>
    <n v="217"/>
    <x v="4"/>
    <x v="4"/>
  </r>
  <r>
    <x v="0"/>
    <x v="0"/>
    <x v="754"/>
    <x v="34"/>
    <d v="2023-11-02T07:03:11"/>
    <s v="11/2/2023 07:17:51"/>
    <n v="4"/>
    <n v="24869"/>
    <s v="EQP-LAWPACK1"/>
    <n v="333"/>
    <x v="12"/>
    <x v="12"/>
  </r>
  <r>
    <x v="4"/>
    <x v="2"/>
    <x v="754"/>
    <x v="45"/>
    <d v="2023-11-01T06:49:08"/>
    <s v="11/2/2023 08:18:55"/>
    <n v="253"/>
    <n v="12228"/>
    <s v="SW-RISER-PACK"/>
    <n v="69"/>
    <x v="18"/>
    <x v="18"/>
  </r>
  <r>
    <x v="4"/>
    <x v="2"/>
    <x v="751"/>
    <x v="45"/>
    <d v="2023-10-27T09:10:35"/>
    <s v="10/30/2023 08:51:45"/>
    <n v="56"/>
    <n v="14328"/>
    <s v="SW-RISER-PACK"/>
    <n v="69"/>
    <x v="18"/>
    <x v="18"/>
  </r>
  <r>
    <x v="4"/>
    <x v="2"/>
    <x v="754"/>
    <x v="69"/>
    <d v="2023-11-02T08:19:02"/>
    <s v="11/2/2023 10:59:47"/>
    <n v="411"/>
    <n v="12258"/>
    <s v="SW-RISER-PACK"/>
    <n v="300"/>
    <x v="24"/>
    <x v="24"/>
  </r>
  <r>
    <x v="0"/>
    <x v="0"/>
    <x v="754"/>
    <x v="34"/>
    <d v="2023-11-02T07:17:51"/>
    <s v="11/2/2023 11:09:15"/>
    <n v="0"/>
    <n v="24869"/>
    <s v="EQP-LAWPACK1"/>
    <n v="333"/>
    <x v="12"/>
    <x v="12"/>
  </r>
  <r>
    <x v="4"/>
    <x v="2"/>
    <x v="754"/>
    <x v="65"/>
    <d v="2023-11-02T10:59:48"/>
    <s v="11/2/2023 15:16:01"/>
    <n v="324"/>
    <n v="20003"/>
    <s v="SW-RISER-PACK"/>
    <n v="300"/>
    <x v="24"/>
    <x v="24"/>
  </r>
  <r>
    <x v="3"/>
    <x v="1"/>
    <x v="755"/>
    <x v="44"/>
    <d v="2023-11-01T07:32:49"/>
    <s v="11/3/2023 07:00:53"/>
    <n v="1641"/>
    <n v="15228"/>
    <s v="SW-COMAS-PACKL"/>
    <n v="100"/>
    <x v="17"/>
    <x v="17"/>
  </r>
  <r>
    <x v="0"/>
    <x v="0"/>
    <x v="755"/>
    <x v="6"/>
    <d v="2023-11-02T11:09:18"/>
    <s v="11/3/2023 07:11:53"/>
    <n v="2364"/>
    <n v="99999"/>
    <s v="EQP-LAWPACK1"/>
    <n v="217"/>
    <x v="4"/>
    <x v="4"/>
  </r>
  <r>
    <x v="0"/>
    <x v="0"/>
    <x v="751"/>
    <x v="6"/>
    <d v="2023-10-30T07:06:33"/>
    <s v="10/30/2023 16:12:37"/>
    <n v="1936"/>
    <n v="2661"/>
    <s v="EQP-LAWPACK1"/>
    <n v="217"/>
    <x v="4"/>
    <x v="4"/>
  </r>
  <r>
    <x v="3"/>
    <x v="1"/>
    <x v="756"/>
    <x v="70"/>
    <d v="2023-11-03T07:01:06"/>
    <s v="11/6/2023 06:56:45"/>
    <n v="887"/>
    <n v="12228"/>
    <s v="SW-COMAS-PACKL"/>
    <n v="100"/>
    <x v="17"/>
    <x v="17"/>
  </r>
  <r>
    <x v="4"/>
    <x v="2"/>
    <x v="756"/>
    <x v="44"/>
    <d v="2023-11-02T15:16:02"/>
    <s v="11/6/2023 07:22:54"/>
    <n v="114"/>
    <n v="14328"/>
    <s v="SW-RISER-PACK"/>
    <n v="100"/>
    <x v="17"/>
    <x v="17"/>
  </r>
  <r>
    <x v="3"/>
    <x v="1"/>
    <x v="756"/>
    <x v="44"/>
    <d v="2023-11-06T06:56:52"/>
    <s v="11/6/2023 07:37:53"/>
    <n v="11"/>
    <n v="12530"/>
    <s v="SW-COMAS-PACKL"/>
    <n v="100"/>
    <x v="17"/>
    <x v="17"/>
  </r>
  <r>
    <x v="0"/>
    <x v="0"/>
    <x v="756"/>
    <x v="3"/>
    <d v="2023-11-06T07:08:28"/>
    <s v="11/6/2023 15:17:08"/>
    <n v="2170"/>
    <n v="27805"/>
    <s v="EQP-LAWPACK1"/>
    <n v="260"/>
    <x v="3"/>
    <x v="3"/>
  </r>
  <r>
    <x v="3"/>
    <x v="1"/>
    <x v="756"/>
    <x v="43"/>
    <d v="2023-11-06T07:37:54"/>
    <s v="11/6/2023 16:55:32"/>
    <n v="845"/>
    <n v="12228"/>
    <s v="SW-COMAS-PACKL"/>
    <n v="200"/>
    <x v="16"/>
    <x v="16"/>
  </r>
  <r>
    <x v="0"/>
    <x v="0"/>
    <x v="757"/>
    <x v="4"/>
    <d v="2023-11-06T15:17:09"/>
    <s v="11/7/2023 07:05:53"/>
    <n v="2126"/>
    <n v="99999"/>
    <s v="EQP-LAWPACK1"/>
    <n v="260"/>
    <x v="3"/>
    <x v="3"/>
  </r>
  <r>
    <x v="5"/>
    <x v="3"/>
    <x v="757"/>
    <x v="17"/>
    <d v="2023-11-02T07:15:33"/>
    <s v="11/7/2023 07:22:21"/>
    <n v="886"/>
    <n v="2670"/>
    <s v="EQP-LAWPACK2"/>
    <n v="217"/>
    <x v="4"/>
    <x v="4"/>
  </r>
  <r>
    <x v="4"/>
    <x v="2"/>
    <x v="757"/>
    <x v="45"/>
    <d v="2023-11-06T07:23:05"/>
    <s v="11/7/2023 07:56:40"/>
    <n v="161"/>
    <n v="12228"/>
    <s v="SW-RISER-PACK"/>
    <n v="69"/>
    <x v="18"/>
    <x v="18"/>
  </r>
  <r>
    <x v="3"/>
    <x v="1"/>
    <x v="751"/>
    <x v="44"/>
    <d v="2023-10-30T07:15:02"/>
    <s v="10/30/2023 21:37:45"/>
    <n v="968"/>
    <n v="12530"/>
    <s v="SW-COMAS-PACKL"/>
    <n v="100"/>
    <x v="17"/>
    <x v="17"/>
  </r>
  <r>
    <x v="0"/>
    <x v="0"/>
    <x v="757"/>
    <x v="0"/>
    <d v="2023-11-07T07:05:56"/>
    <s v="11/7/2023 12:17:13"/>
    <n v="1423"/>
    <n v="96605"/>
    <s v="EQP-LAWPACK1"/>
    <n v="347"/>
    <x v="0"/>
    <x v="0"/>
  </r>
  <r>
    <x v="4"/>
    <x v="2"/>
    <x v="757"/>
    <x v="66"/>
    <d v="2023-11-07T07:56:46"/>
    <s v="11/7/2023 12:48:51"/>
    <n v="412"/>
    <n v="12258"/>
    <s v="SW-RISER-PACK"/>
    <n v="300"/>
    <x v="24"/>
    <x v="24"/>
  </r>
  <r>
    <x v="0"/>
    <x v="0"/>
    <x v="757"/>
    <x v="16"/>
    <d v="2023-11-07T12:17:15"/>
    <s v="11/7/2023 16:02:51"/>
    <n v="807"/>
    <n v="2675"/>
    <s v="EQP-LAWPACK1"/>
    <n v="217"/>
    <x v="4"/>
    <x v="4"/>
  </r>
  <r>
    <x v="0"/>
    <x v="0"/>
    <x v="757"/>
    <x v="5"/>
    <d v="2023-11-07T16:02:53"/>
    <s v="11/7/2023 17:56:33"/>
    <n v="380"/>
    <n v="2666"/>
    <s v="EQP-LAWPACK1"/>
    <n v="217"/>
    <x v="4"/>
    <x v="4"/>
  </r>
  <r>
    <x v="0"/>
    <x v="0"/>
    <x v="757"/>
    <x v="10"/>
    <d v="2023-11-07T17:56:33"/>
    <s v="11/7/2023 20:28:02"/>
    <n v="489"/>
    <n v="2946"/>
    <s v="EQP-LAWPACK1"/>
    <n v="217"/>
    <x v="4"/>
    <x v="4"/>
  </r>
  <r>
    <x v="0"/>
    <x v="0"/>
    <x v="757"/>
    <x v="20"/>
    <d v="2023-11-07T20:28:04"/>
    <s v="11/7/2023 23:07:18"/>
    <n v="818"/>
    <n v="7946"/>
    <s v="EQP-LAWPACK1"/>
    <n v="349"/>
    <x v="2"/>
    <x v="2"/>
  </r>
  <r>
    <x v="0"/>
    <x v="0"/>
    <x v="758"/>
    <x v="8"/>
    <d v="2023-11-07T23:07:19"/>
    <s v="11/8/2023 07:08:02"/>
    <n v="0"/>
    <n v="99999"/>
    <s v="EQP-LAWPACK1"/>
    <s v=""/>
    <x v="5"/>
    <x v="5"/>
  </r>
  <r>
    <x v="4"/>
    <x v="2"/>
    <x v="758"/>
    <x v="44"/>
    <d v="2023-11-07T12:48:53"/>
    <s v="11/8/2023 09:35:21"/>
    <n v="74"/>
    <n v="14358"/>
    <s v="SW-RISER-PACK"/>
    <n v="100"/>
    <x v="17"/>
    <x v="17"/>
  </r>
  <r>
    <x v="4"/>
    <x v="2"/>
    <x v="758"/>
    <x v="66"/>
    <d v="2023-11-08T09:35:27"/>
    <s v="11/8/2023 13:29:59"/>
    <n v="471"/>
    <n v="12228"/>
    <s v="SW-RISER-PACK"/>
    <n v="300"/>
    <x v="24"/>
    <x v="24"/>
  </r>
  <r>
    <x v="0"/>
    <x v="0"/>
    <x v="758"/>
    <x v="9"/>
    <d v="2023-11-08T07:08:04"/>
    <s v="11/8/2023 14:21:15"/>
    <n v="1530"/>
    <n v="2991"/>
    <s v="EQP-LAWPACK1"/>
    <n v="217"/>
    <x v="4"/>
    <x v="4"/>
  </r>
  <r>
    <x v="0"/>
    <x v="0"/>
    <x v="758"/>
    <x v="17"/>
    <d v="2023-11-08T14:21:17"/>
    <s v="11/8/2023 17:22:22"/>
    <n v="578"/>
    <n v="2670"/>
    <s v="EQP-LAWPACK1"/>
    <n v="217"/>
    <x v="4"/>
    <x v="4"/>
  </r>
  <r>
    <x v="0"/>
    <x v="0"/>
    <x v="759"/>
    <x v="13"/>
    <d v="2023-11-08T17:22:22"/>
    <s v="11/9/2023 07:10:45"/>
    <n v="1549"/>
    <n v="99999"/>
    <s v="EQP-LAWPACK1"/>
    <n v="352"/>
    <x v="6"/>
    <x v="6"/>
  </r>
  <r>
    <x v="0"/>
    <x v="0"/>
    <x v="759"/>
    <x v="16"/>
    <d v="2023-11-09T07:10:48"/>
    <s v="11/9/2023 11:19:27"/>
    <n v="793"/>
    <n v="2675"/>
    <s v="EQP-LAWPACK1"/>
    <n v="217"/>
    <x v="4"/>
    <x v="4"/>
  </r>
  <r>
    <x v="4"/>
    <x v="2"/>
    <x v="759"/>
    <x v="65"/>
    <d v="2023-11-08T13:30:00"/>
    <s v="11/9/2023 09:12:01"/>
    <n v="374"/>
    <n v="14358"/>
    <s v="SW-RISER-PACK"/>
    <n v="300"/>
    <x v="24"/>
    <x v="24"/>
  </r>
  <r>
    <x v="4"/>
    <x v="2"/>
    <x v="759"/>
    <x v="73"/>
    <d v="2023-11-09T09:12:05"/>
    <s v="11/9/2023 13:25:29"/>
    <n v="6"/>
    <n v="14801"/>
    <s v="SW-RISER-PACK"/>
    <n v="333"/>
    <x v="12"/>
    <x v="12"/>
  </r>
  <r>
    <x v="4"/>
    <x v="2"/>
    <x v="759"/>
    <x v="74"/>
    <d v="2023-11-09T13:25:30"/>
    <s v="11/9/2023 14:59:23"/>
    <n v="13"/>
    <n v="14801"/>
    <s v="SW-RISER-PACK"/>
    <n v="333"/>
    <x v="12"/>
    <x v="12"/>
  </r>
  <r>
    <x v="3"/>
    <x v="1"/>
    <x v="759"/>
    <x v="44"/>
    <d v="2023-11-06T16:55:33"/>
    <s v="11/9/2023 17:43:31"/>
    <n v="2696"/>
    <n v="15228"/>
    <s v="SW-COMAS-PACKL"/>
    <n v="100"/>
    <x v="17"/>
    <x v="17"/>
  </r>
  <r>
    <x v="3"/>
    <x v="1"/>
    <x v="760"/>
    <x v="45"/>
    <d v="2023-11-09T17:43:46"/>
    <s v="11/10/2023 06:50:56"/>
    <n v="301"/>
    <n v="12228"/>
    <s v="SW-COMAS-PACKL"/>
    <n v="69"/>
    <x v="18"/>
    <x v="18"/>
  </r>
  <r>
    <x v="4"/>
    <x v="2"/>
    <x v="760"/>
    <x v="73"/>
    <d v="2023-11-09T14:59:24"/>
    <s v="11/10/2023 07:02:13"/>
    <n v="4"/>
    <n v="14828"/>
    <s v="SW-RISER-PACK"/>
    <n v="333"/>
    <x v="12"/>
    <x v="12"/>
  </r>
  <r>
    <x v="0"/>
    <x v="0"/>
    <x v="760"/>
    <x v="61"/>
    <d v="2023-11-09T17:46:51"/>
    <s v="11/10/2023 07:04:34"/>
    <n v="1754"/>
    <n v="99999"/>
    <s v="EQP-LAWPACK1"/>
    <n v="269"/>
    <x v="21"/>
    <x v="21"/>
  </r>
  <r>
    <x v="5"/>
    <x v="3"/>
    <x v="760"/>
    <x v="72"/>
    <d v="2023-11-07T07:22:41"/>
    <s v="11/10/2023 07:07:50"/>
    <n v="2382"/>
    <n v="42670"/>
    <s v="EQP-LAWPACK2"/>
    <s v=""/>
    <x v="5"/>
    <x v="5"/>
  </r>
  <r>
    <x v="3"/>
    <x v="1"/>
    <x v="760"/>
    <x v="70"/>
    <d v="2023-11-10T06:50:57"/>
    <s v="11/10/2023 14:28:15"/>
    <n v="475"/>
    <n v="12258"/>
    <s v="SW-COMAS-PACKL"/>
    <n v="100"/>
    <x v="17"/>
    <x v="17"/>
  </r>
  <r>
    <x v="3"/>
    <x v="1"/>
    <x v="760"/>
    <x v="75"/>
    <d v="2023-11-10T14:28:19"/>
    <s v="11/10/2023 14:30:02"/>
    <n v="2"/>
    <n v="12530"/>
    <s v="SW-COMAS-PACKL"/>
    <n v="200"/>
    <x v="16"/>
    <x v="16"/>
  </r>
  <r>
    <x v="4"/>
    <x v="2"/>
    <x v="760"/>
    <x v="45"/>
    <d v="2023-11-10T07:02:16"/>
    <s v="11/10/2023 14:35:08"/>
    <n v="154"/>
    <n v="14801"/>
    <s v="SW-RISER-PACK"/>
    <n v="69"/>
    <x v="18"/>
    <x v="18"/>
  </r>
  <r>
    <x v="4"/>
    <x v="2"/>
    <x v="760"/>
    <x v="75"/>
    <d v="2023-11-10T14:35:12"/>
    <s v="11/10/2023 14:36:40"/>
    <n v="1"/>
    <n v="12258"/>
    <s v="SW-RISER-PACK"/>
    <n v="200"/>
    <x v="16"/>
    <x v="16"/>
  </r>
  <r>
    <x v="3"/>
    <x v="1"/>
    <x v="761"/>
    <x v="70"/>
    <d v="2023-11-10T14:30:02"/>
    <s v="11/13/2023 06:16:20"/>
    <n v="549"/>
    <n v="15258"/>
    <s v="SW-COMAS-PACKL"/>
    <n v="100"/>
    <x v="17"/>
    <x v="17"/>
  </r>
  <r>
    <x v="5"/>
    <x v="3"/>
    <x v="761"/>
    <x v="6"/>
    <d v="2023-11-10T07:08:08"/>
    <s v="11/13/2023 07:00:58"/>
    <n v="393"/>
    <n v="42670"/>
    <s v="EQP-LAWPACK2"/>
    <n v="217"/>
    <x v="4"/>
    <x v="4"/>
  </r>
  <r>
    <x v="0"/>
    <x v="0"/>
    <x v="761"/>
    <x v="61"/>
    <d v="2023-11-13T07:08:42"/>
    <s v="11/13/2023 07:10:21"/>
    <n v="1754"/>
    <n v="99999"/>
    <s v="EQP-LAWPACK1"/>
    <n v="269"/>
    <x v="21"/>
    <x v="21"/>
  </r>
  <r>
    <x v="0"/>
    <x v="0"/>
    <x v="761"/>
    <x v="18"/>
    <d v="2023-11-13T07:10:21"/>
    <s v="11/13/2023 07:25:08"/>
    <n v="4"/>
    <n v="2665"/>
    <s v="EQP-LAWPACK1"/>
    <n v="217"/>
    <x v="4"/>
    <x v="4"/>
  </r>
  <r>
    <x v="4"/>
    <x v="2"/>
    <x v="761"/>
    <x v="45"/>
    <d v="2023-11-10T14:36:40"/>
    <s v="11/13/2023 07:40:48"/>
    <n v="58"/>
    <n v="15258"/>
    <s v="SW-RISER-PACK"/>
    <n v="69"/>
    <x v="18"/>
    <x v="18"/>
  </r>
  <r>
    <x v="4"/>
    <x v="2"/>
    <x v="761"/>
    <x v="65"/>
    <d v="2023-11-13T07:40:52"/>
    <s v="11/13/2023 10:04:55"/>
    <n v="180"/>
    <n v="12258"/>
    <s v="SW-RISER-PACK"/>
    <n v="300"/>
    <x v="24"/>
    <x v="24"/>
  </r>
  <r>
    <x v="3"/>
    <x v="1"/>
    <x v="761"/>
    <x v="70"/>
    <d v="2023-11-13T06:16:24"/>
    <s v="11/13/2023 10:25:39"/>
    <n v="0"/>
    <n v="15258"/>
    <s v="SW-COMAS-PACKL"/>
    <n v="100"/>
    <x v="17"/>
    <x v="17"/>
  </r>
  <r>
    <x v="4"/>
    <x v="2"/>
    <x v="761"/>
    <x v="66"/>
    <d v="2023-11-13T10:04:55"/>
    <s v="11/13/2023 13:16:24"/>
    <n v="378"/>
    <n v="14328"/>
    <s v="SW-RISER-PACK"/>
    <n v="300"/>
    <x v="24"/>
    <x v="24"/>
  </r>
  <r>
    <x v="0"/>
    <x v="0"/>
    <x v="761"/>
    <x v="18"/>
    <d v="2023-11-13T07:25:08"/>
    <s v="11/13/2023 14:13:54"/>
    <n v="829"/>
    <n v="2665"/>
    <s v="EQP-LAWPACK1"/>
    <n v="217"/>
    <x v="4"/>
    <x v="4"/>
  </r>
  <r>
    <x v="0"/>
    <x v="0"/>
    <x v="761"/>
    <x v="10"/>
    <d v="2023-11-13T14:13:55"/>
    <s v="11/13/2023 17:25:50"/>
    <n v="581"/>
    <n v="2946"/>
    <s v="EQP-LAWPACK1"/>
    <n v="217"/>
    <x v="4"/>
    <x v="4"/>
  </r>
  <r>
    <x v="3"/>
    <x v="1"/>
    <x v="761"/>
    <x v="75"/>
    <d v="2023-11-13T10:25:41"/>
    <s v="11/13/2023 18:07:18"/>
    <n v="737"/>
    <n v="12530"/>
    <s v="SW-COMAS-PACKL"/>
    <n v="200"/>
    <x v="16"/>
    <x v="16"/>
  </r>
  <r>
    <x v="0"/>
    <x v="0"/>
    <x v="761"/>
    <x v="5"/>
    <d v="2023-11-13T17:25:51"/>
    <s v="11/13/2023 23:21:21"/>
    <n v="1227"/>
    <n v="2666"/>
    <s v="EQP-LAWPACK1"/>
    <n v="217"/>
    <x v="4"/>
    <x v="4"/>
  </r>
  <r>
    <x v="0"/>
    <x v="0"/>
    <x v="762"/>
    <x v="8"/>
    <d v="2023-11-13T23:21:23"/>
    <s v="11/14/2023 07:03:26"/>
    <n v="2"/>
    <n v="99999"/>
    <s v="EQP-LAWPACK1"/>
    <s v=""/>
    <x v="5"/>
    <x v="5"/>
  </r>
  <r>
    <x v="0"/>
    <x v="0"/>
    <x v="762"/>
    <x v="6"/>
    <d v="2023-11-14T07:03:28"/>
    <s v="11/14/2023 11:34:18"/>
    <n v="929"/>
    <n v="2661"/>
    <s v="EQP-LAWPACK1"/>
    <n v="217"/>
    <x v="4"/>
    <x v="4"/>
  </r>
  <r>
    <x v="0"/>
    <x v="0"/>
    <x v="762"/>
    <x v="19"/>
    <d v="2023-11-14T11:34:19"/>
    <s v="11/14/2023 23:15:18"/>
    <n v="2508"/>
    <n v="2941"/>
    <s v="EQP-LAWPACK1"/>
    <n v="217"/>
    <x v="4"/>
    <x v="4"/>
  </r>
  <r>
    <x v="4"/>
    <x v="2"/>
    <x v="763"/>
    <x v="44"/>
    <d v="2023-11-13T13:16:25"/>
    <s v="11/15/2023 07:38:34"/>
    <n v="375"/>
    <n v="14358"/>
    <s v="SW-RISER-PACK"/>
    <n v="100"/>
    <x v="17"/>
    <x v="17"/>
  </r>
  <r>
    <x v="3"/>
    <x v="1"/>
    <x v="762"/>
    <x v="43"/>
    <d v="2023-11-13T18:07:20"/>
    <s v="11/14/2023 12:12:04"/>
    <n v="1269"/>
    <n v="15258"/>
    <s v="SW-COMAS-PACKL"/>
    <n v="200"/>
    <x v="16"/>
    <x v="16"/>
  </r>
  <r>
    <x v="0"/>
    <x v="0"/>
    <x v="763"/>
    <x v="8"/>
    <d v="2023-11-14T23:15:20"/>
    <s v="11/15/2023 07:04:55"/>
    <n v="1"/>
    <n v="99999"/>
    <s v="EQP-LAWPACK1"/>
    <s v=""/>
    <x v="5"/>
    <x v="5"/>
  </r>
  <r>
    <x v="3"/>
    <x v="1"/>
    <x v="764"/>
    <x v="44"/>
    <d v="2023-11-14T12:12:08"/>
    <s v="11/16/2023 07:42:05"/>
    <n v="725"/>
    <n v="12228"/>
    <s v="SW-COMAS-PACKL"/>
    <n v="100"/>
    <x v="17"/>
    <x v="17"/>
  </r>
  <r>
    <x v="3"/>
    <x v="1"/>
    <x v="764"/>
    <x v="7"/>
    <d v="2023-11-16T07:42:11"/>
    <s v="11/16/2023 07:44:20"/>
    <n v="2"/>
    <n v="12228"/>
    <s v="SW-COMAS-PACKL"/>
    <s v=""/>
    <x v="5"/>
    <x v="5"/>
  </r>
  <r>
    <x v="5"/>
    <x v="3"/>
    <x v="764"/>
    <x v="17"/>
    <d v="2023-11-16T06:59:21"/>
    <s v="11/16/2023 07:55:26"/>
    <n v="58"/>
    <n v="2940"/>
    <s v="EQP-LAWPACK2"/>
    <n v="217"/>
    <x v="4"/>
    <x v="4"/>
  </r>
  <r>
    <x v="5"/>
    <x v="3"/>
    <x v="764"/>
    <x v="7"/>
    <d v="2023-11-16T07:55:27"/>
    <s v="11/16/2023 07:55:52"/>
    <n v="0"/>
    <n v="2670"/>
    <s v="EQP-LAWPACK2"/>
    <s v=""/>
    <x v="5"/>
    <x v="5"/>
  </r>
  <r>
    <x v="3"/>
    <x v="1"/>
    <x v="764"/>
    <x v="44"/>
    <d v="2023-11-16T07:44:21"/>
    <s v="11/16/2023 08:23:53"/>
    <n v="56"/>
    <n v="88888"/>
    <s v="SW-COMAS-PACKL"/>
    <n v="100"/>
    <x v="17"/>
    <x v="17"/>
  </r>
  <r>
    <x v="3"/>
    <x v="1"/>
    <x v="764"/>
    <x v="7"/>
    <d v="2023-11-16T08:23:54"/>
    <s v="11/16/2023 08:24:18"/>
    <n v="0"/>
    <n v="12228"/>
    <s v="SW-COMAS-PACKL"/>
    <s v=""/>
    <x v="5"/>
    <x v="5"/>
  </r>
  <r>
    <x v="4"/>
    <x v="2"/>
    <x v="764"/>
    <x v="44"/>
    <d v="2023-11-16T08:39:29"/>
    <s v="11/16/2023 09:14:31"/>
    <n v="22"/>
    <n v="12228"/>
    <s v="SW-RISER-PACK"/>
    <n v="100"/>
    <x v="17"/>
    <x v="17"/>
  </r>
  <r>
    <x v="4"/>
    <x v="2"/>
    <x v="764"/>
    <x v="8"/>
    <d v="2023-11-16T09:14:31"/>
    <s v="11/16/2023 09:14:50"/>
    <n v="0"/>
    <n v="12228"/>
    <s v="SW-RISER-PACK"/>
    <s v=""/>
    <x v="5"/>
    <x v="5"/>
  </r>
  <r>
    <x v="4"/>
    <x v="2"/>
    <x v="764"/>
    <x v="7"/>
    <d v="2023-11-16T09:14:51"/>
    <s v="11/16/2023 09:16:02"/>
    <n v="0"/>
    <n v="99999"/>
    <s v="SW-RISER-PACK"/>
    <s v=""/>
    <x v="5"/>
    <x v="5"/>
  </r>
  <r>
    <x v="4"/>
    <x v="2"/>
    <x v="764"/>
    <x v="44"/>
    <d v="2023-11-16T09:16:02"/>
    <s v="11/16/2023 09:17:04"/>
    <n v="0"/>
    <n v="88888"/>
    <s v="SW-RISER-PACK"/>
    <n v="100"/>
    <x v="17"/>
    <x v="17"/>
  </r>
  <r>
    <x v="4"/>
    <x v="2"/>
    <x v="764"/>
    <x v="7"/>
    <d v="2023-11-16T09:17:04"/>
    <s v="11/16/2023 09:17:32"/>
    <n v="0"/>
    <n v="12228"/>
    <s v="SW-RISER-PACK"/>
    <s v=""/>
    <x v="5"/>
    <x v="5"/>
  </r>
  <r>
    <x v="0"/>
    <x v="0"/>
    <x v="764"/>
    <x v="0"/>
    <d v="2023-11-16T07:06:48"/>
    <s v="11/16/2023 10:18:30"/>
    <n v="932"/>
    <n v="96605"/>
    <s v="EQP-LAWPACK1"/>
    <n v="347"/>
    <x v="0"/>
    <x v="0"/>
  </r>
  <r>
    <x v="4"/>
    <x v="2"/>
    <x v="764"/>
    <x v="44"/>
    <d v="2023-11-16T09:17:32"/>
    <s v="11/16/2023 11:05:31"/>
    <n v="62"/>
    <n v="88888"/>
    <s v="SW-RISER-PACK"/>
    <n v="100"/>
    <x v="17"/>
    <x v="17"/>
  </r>
  <r>
    <x v="4"/>
    <x v="2"/>
    <x v="764"/>
    <x v="7"/>
    <d v="2023-11-16T11:05:32"/>
    <s v="11/16/2023 11:07:40"/>
    <n v="0"/>
    <n v="12228"/>
    <s v="SW-RISER-PACK"/>
    <s v=""/>
    <x v="5"/>
    <x v="5"/>
  </r>
  <r>
    <x v="3"/>
    <x v="1"/>
    <x v="764"/>
    <x v="44"/>
    <d v="2023-11-16T08:24:18"/>
    <s v="11/16/2023 12:09:36"/>
    <n v="249"/>
    <n v="88888"/>
    <s v="SW-COMAS-PACKL"/>
    <n v="100"/>
    <x v="17"/>
    <x v="17"/>
  </r>
  <r>
    <x v="3"/>
    <x v="1"/>
    <x v="764"/>
    <x v="7"/>
    <d v="2023-11-16T12:09:39"/>
    <s v="11/16/2023 12:19:17"/>
    <n v="0"/>
    <n v="12228"/>
    <s v="SW-COMAS-PACKL"/>
    <s v=""/>
    <x v="5"/>
    <x v="5"/>
  </r>
  <r>
    <x v="0"/>
    <x v="0"/>
    <x v="764"/>
    <x v="41"/>
    <d v="2023-11-16T10:18:33"/>
    <s v="11/16/2023 12:48:57"/>
    <n v="561"/>
    <n v="96905"/>
    <s v="EQP-LAWPACK1"/>
    <n v="347"/>
    <x v="0"/>
    <x v="0"/>
  </r>
  <r>
    <x v="5"/>
    <x v="3"/>
    <x v="764"/>
    <x v="17"/>
    <d v="2023-11-16T07:55:52"/>
    <s v="11/16/2023 12:50:36"/>
    <n v="331"/>
    <n v="88888"/>
    <s v="EQP-LAWPACK2"/>
    <n v="217"/>
    <x v="4"/>
    <x v="4"/>
  </r>
  <r>
    <x v="5"/>
    <x v="3"/>
    <x v="764"/>
    <x v="7"/>
    <d v="2023-11-16T12:50:39"/>
    <s v="11/16/2023 12:52:59"/>
    <n v="0"/>
    <n v="2670"/>
    <s v="EQP-LAWPACK2"/>
    <s v=""/>
    <x v="5"/>
    <x v="5"/>
  </r>
  <r>
    <x v="0"/>
    <x v="0"/>
    <x v="764"/>
    <x v="7"/>
    <d v="2023-11-16T12:48:59"/>
    <s v="11/16/2023 12:58:24"/>
    <n v="2"/>
    <n v="88888"/>
    <s v="EQP-LAWPACK1"/>
    <s v=""/>
    <x v="5"/>
    <x v="5"/>
  </r>
  <r>
    <x v="0"/>
    <x v="0"/>
    <x v="764"/>
    <x v="15"/>
    <d v="2023-11-16T12:58:24"/>
    <s v="11/16/2023 12:58:38"/>
    <n v="0"/>
    <n v="6661"/>
    <s v="EQP-LAWPACK1"/>
    <n v="352"/>
    <x v="6"/>
    <x v="6"/>
  </r>
  <r>
    <x v="0"/>
    <x v="0"/>
    <x v="764"/>
    <x v="7"/>
    <d v="2023-11-16T12:58:38"/>
    <s v="11/16/2023 12:58:57"/>
    <n v="0"/>
    <n v="88888"/>
    <s v="EQP-LAWPACK1"/>
    <s v=""/>
    <x v="5"/>
    <x v="5"/>
  </r>
  <r>
    <x v="0"/>
    <x v="0"/>
    <x v="764"/>
    <x v="15"/>
    <d v="2023-11-16T12:58:58"/>
    <s v="11/16/2023 12:59:48"/>
    <n v="0"/>
    <n v="6661"/>
    <s v="EQP-LAWPACK1"/>
    <n v="352"/>
    <x v="6"/>
    <x v="6"/>
  </r>
  <r>
    <x v="0"/>
    <x v="0"/>
    <x v="764"/>
    <x v="7"/>
    <d v="2023-11-16T12:59:49"/>
    <s v="11/16/2023 13:00:05"/>
    <n v="0"/>
    <n v="88888"/>
    <s v="EQP-LAWPACK1"/>
    <s v=""/>
    <x v="5"/>
    <x v="5"/>
  </r>
  <r>
    <x v="0"/>
    <x v="0"/>
    <x v="764"/>
    <x v="15"/>
    <d v="2023-11-16T13:00:05"/>
    <s v="11/16/2023 13:00:18"/>
    <n v="0"/>
    <n v="6661"/>
    <s v="EQP-LAWPACK1"/>
    <n v="352"/>
    <x v="6"/>
    <x v="6"/>
  </r>
  <r>
    <x v="0"/>
    <x v="0"/>
    <x v="764"/>
    <x v="7"/>
    <d v="2023-11-16T13:00:18"/>
    <s v="11/16/2023 13:04:48"/>
    <n v="0"/>
    <n v="88888"/>
    <s v="EQP-LAWPACK1"/>
    <s v=""/>
    <x v="5"/>
    <x v="5"/>
  </r>
  <r>
    <x v="4"/>
    <x v="2"/>
    <x v="764"/>
    <x v="44"/>
    <d v="2023-11-16T11:07:41"/>
    <s v="11/16/2023 13:07:55"/>
    <n v="25"/>
    <n v="88888"/>
    <s v="SW-RISER-PACK"/>
    <n v="100"/>
    <x v="17"/>
    <x v="17"/>
  </r>
  <r>
    <x v="5"/>
    <x v="3"/>
    <x v="764"/>
    <x v="17"/>
    <d v="2023-11-16T12:53:00"/>
    <s v="11/16/2023 13:39:44"/>
    <n v="28"/>
    <n v="88888"/>
    <s v="EQP-LAWPACK2"/>
    <n v="217"/>
    <x v="4"/>
    <x v="4"/>
  </r>
  <r>
    <x v="5"/>
    <x v="3"/>
    <x v="764"/>
    <x v="7"/>
    <d v="2023-11-16T13:39:45"/>
    <s v="11/16/2023 13:45:26"/>
    <n v="0"/>
    <n v="2670"/>
    <s v="EQP-LAWPACK2"/>
    <s v=""/>
    <x v="5"/>
    <x v="5"/>
  </r>
  <r>
    <x v="5"/>
    <x v="3"/>
    <x v="763"/>
    <x v="17"/>
    <d v="2023-11-15T08:11:08"/>
    <s v="11/15/2023 08:18:55"/>
    <n v="6"/>
    <n v="2940"/>
    <s v="EQP-LAWPACK2"/>
    <n v="217"/>
    <x v="4"/>
    <x v="4"/>
  </r>
  <r>
    <x v="5"/>
    <x v="3"/>
    <x v="763"/>
    <x v="22"/>
    <d v="2023-11-15T08:03:57"/>
    <s v="11/15/2023 08:11:08"/>
    <n v="3"/>
    <n v="2670"/>
    <s v="EQP-LAWPACK2"/>
    <n v="217"/>
    <x v="4"/>
    <x v="4"/>
  </r>
  <r>
    <x v="0"/>
    <x v="0"/>
    <x v="763"/>
    <x v="9"/>
    <d v="2023-11-15T07:04:57"/>
    <s v="11/15/2023 13:30:21"/>
    <n v="1361"/>
    <n v="2991"/>
    <s v="EQP-LAWPACK1"/>
    <n v="217"/>
    <x v="4"/>
    <x v="4"/>
  </r>
  <r>
    <x v="3"/>
    <x v="1"/>
    <x v="764"/>
    <x v="44"/>
    <d v="2023-11-16T12:19:17"/>
    <s v="11/16/2023 15:24:25"/>
    <n v="179"/>
    <n v="88888"/>
    <s v="SW-COMAS-PACKL"/>
    <n v="100"/>
    <x v="17"/>
    <x v="17"/>
  </r>
  <r>
    <x v="3"/>
    <x v="1"/>
    <x v="764"/>
    <x v="8"/>
    <d v="2023-11-16T15:24:28"/>
    <s v="11/16/2023 15:27:14"/>
    <n v="0"/>
    <n v="99999"/>
    <s v="SW-COMAS-PACKL"/>
    <s v=""/>
    <x v="5"/>
    <x v="5"/>
  </r>
  <r>
    <x v="3"/>
    <x v="1"/>
    <x v="764"/>
    <x v="44"/>
    <d v="2023-11-16T15:27:14"/>
    <s v="11/16/2023 15:27:56"/>
    <n v="0"/>
    <n v="99999"/>
    <s v="SW-COMAS-PACKL"/>
    <n v="100"/>
    <x v="17"/>
    <x v="17"/>
  </r>
  <r>
    <x v="3"/>
    <x v="1"/>
    <x v="764"/>
    <x v="8"/>
    <d v="2023-11-16T15:27:56"/>
    <s v="11/16/2023 15:28:13"/>
    <n v="0"/>
    <n v="12228"/>
    <s v="SW-COMAS-PACKL"/>
    <s v=""/>
    <x v="5"/>
    <x v="5"/>
  </r>
  <r>
    <x v="0"/>
    <x v="0"/>
    <x v="764"/>
    <x v="15"/>
    <d v="2023-11-16T13:04:48"/>
    <s v="11/16/2023 15:55:04"/>
    <n v="977"/>
    <n v="6661"/>
    <s v="EQP-LAWPACK1"/>
    <n v="352"/>
    <x v="6"/>
    <x v="6"/>
  </r>
  <r>
    <x v="0"/>
    <x v="0"/>
    <x v="764"/>
    <x v="30"/>
    <d v="2023-11-16T15:55:06"/>
    <s v="11/16/2023 18:04:31"/>
    <n v="722"/>
    <n v="7941"/>
    <s v="EQP-LAWPACK1"/>
    <n v="349"/>
    <x v="2"/>
    <x v="2"/>
  </r>
  <r>
    <x v="0"/>
    <x v="0"/>
    <x v="764"/>
    <x v="32"/>
    <d v="2023-11-16T18:04:31"/>
    <s v="11/16/2023 20:56:30"/>
    <n v="748"/>
    <n v="7940"/>
    <s v="EQP-LAWPACK1"/>
    <n v="188"/>
    <x v="11"/>
    <x v="11"/>
  </r>
  <r>
    <x v="0"/>
    <x v="0"/>
    <x v="764"/>
    <x v="13"/>
    <d v="2023-11-16T20:56:30"/>
    <s v="11/16/2023 22:59:20"/>
    <n v="668"/>
    <n v="6670"/>
    <s v="EQP-LAWPACK1"/>
    <n v="352"/>
    <x v="6"/>
    <x v="6"/>
  </r>
  <r>
    <x v="0"/>
    <x v="0"/>
    <x v="764"/>
    <x v="8"/>
    <d v="2023-11-16T22:59:20"/>
    <s v="11/16/2023 23:00:17"/>
    <n v="0"/>
    <n v="99999"/>
    <s v="EQP-LAWPACK1"/>
    <s v=""/>
    <x v="5"/>
    <x v="5"/>
  </r>
  <r>
    <x v="0"/>
    <x v="0"/>
    <x v="764"/>
    <x v="7"/>
    <d v="2023-11-16T23:00:17"/>
    <s v="11/16/2023 23:00:51"/>
    <n v="1"/>
    <n v="88888"/>
    <s v="EQP-LAWPACK1"/>
    <s v=""/>
    <x v="5"/>
    <x v="5"/>
  </r>
  <r>
    <x v="0"/>
    <x v="0"/>
    <x v="764"/>
    <x v="13"/>
    <d v="2023-11-16T23:00:51"/>
    <s v="11/16/2023 23:01:12"/>
    <n v="0"/>
    <n v="6670"/>
    <s v="EQP-LAWPACK1"/>
    <n v="352"/>
    <x v="6"/>
    <x v="6"/>
  </r>
  <r>
    <x v="5"/>
    <x v="3"/>
    <x v="763"/>
    <x v="17"/>
    <d v="2023-11-13T07:01:05"/>
    <s v="11/15/2023 08:03:57"/>
    <n v="450"/>
    <n v="2670"/>
    <s v="EQP-LAWPACK2"/>
    <n v="217"/>
    <x v="4"/>
    <x v="4"/>
  </r>
  <r>
    <x v="5"/>
    <x v="3"/>
    <x v="765"/>
    <x v="6"/>
    <d v="2023-11-20T07:07:55"/>
    <s v="11/20/2023 12:17:35"/>
    <n v="275"/>
    <n v="42661"/>
    <s v="EQP-LAWPACK2"/>
    <n v="217"/>
    <x v="4"/>
    <x v="4"/>
  </r>
  <r>
    <x v="5"/>
    <x v="3"/>
    <x v="765"/>
    <x v="7"/>
    <d v="2023-11-20T12:17:36"/>
    <s v="11/20/2023 12:34:13"/>
    <n v="0"/>
    <n v="2661"/>
    <s v="EQP-LAWPACK2"/>
    <s v=""/>
    <x v="5"/>
    <x v="5"/>
  </r>
  <r>
    <x v="4"/>
    <x v="2"/>
    <x v="765"/>
    <x v="64"/>
    <d v="2023-11-16T13:07:57"/>
    <s v="11/20/2023 13:45:22"/>
    <n v="370"/>
    <n v="12228"/>
    <s v="SW-RISER-PACK"/>
    <n v="53"/>
    <x v="23"/>
    <x v="23"/>
  </r>
  <r>
    <x v="3"/>
    <x v="1"/>
    <x v="765"/>
    <x v="43"/>
    <d v="2023-11-20T07:23:00"/>
    <s v="11/20/2023 15:00:09"/>
    <n v="664"/>
    <n v="12258"/>
    <s v="SW-COMAS-PACKL"/>
    <n v="200"/>
    <x v="16"/>
    <x v="16"/>
  </r>
  <r>
    <x v="3"/>
    <x v="1"/>
    <x v="765"/>
    <x v="8"/>
    <d v="2023-11-20T15:00:11"/>
    <s v="11/20/2023 15:01:23"/>
    <n v="0"/>
    <n v="15228"/>
    <s v="SW-COMAS-PACKL"/>
    <s v=""/>
    <x v="5"/>
    <x v="5"/>
  </r>
  <r>
    <x v="3"/>
    <x v="1"/>
    <x v="765"/>
    <x v="45"/>
    <d v="2023-11-17T16:49:05"/>
    <s v="11/20/2023 07:22:57"/>
    <n v="395"/>
    <n v="12228"/>
    <s v="SW-COMAS-PACKL"/>
    <n v="69"/>
    <x v="18"/>
    <x v="18"/>
  </r>
  <r>
    <x v="3"/>
    <x v="1"/>
    <x v="765"/>
    <x v="43"/>
    <d v="2023-11-20T15:01:23"/>
    <s v="11/20/2023 20:19:33"/>
    <n v="428"/>
    <n v="99999"/>
    <s v="SW-COMAS-PACKL"/>
    <n v="200"/>
    <x v="16"/>
    <x v="16"/>
  </r>
  <r>
    <x v="5"/>
    <x v="3"/>
    <x v="765"/>
    <x v="76"/>
    <d v="2023-11-17T12:08:32"/>
    <s v="11/20/2023 07:07:52"/>
    <n v="363"/>
    <n v="42201"/>
    <s v="EQP-LAWPACK2"/>
    <n v="166"/>
    <x v="25"/>
    <x v="25"/>
  </r>
  <r>
    <x v="5"/>
    <x v="3"/>
    <x v="766"/>
    <x v="16"/>
    <d v="2023-11-21T21:39:17"/>
    <s v="11/22/2023 07:01:48"/>
    <n v="268"/>
    <n v="2991"/>
    <s v="EQP-LAWPACK2"/>
    <n v="217"/>
    <x v="4"/>
    <x v="4"/>
  </r>
  <r>
    <x v="5"/>
    <x v="3"/>
    <x v="767"/>
    <x v="13"/>
    <d v="2023-11-22T19:00:35"/>
    <s v="11/24/2023 07:16:20"/>
    <n v="530"/>
    <n v="2670"/>
    <s v="EQP-LAWPACK2"/>
    <n v="352"/>
    <x v="6"/>
    <x v="6"/>
  </r>
  <r>
    <x v="4"/>
    <x v="2"/>
    <x v="767"/>
    <x v="8"/>
    <d v="2023-11-22T16:52:43"/>
    <s v="11/24/2023 08:45:14"/>
    <n v="13"/>
    <n v="14358"/>
    <s v="SW-RISER-PACK"/>
    <s v=""/>
    <x v="5"/>
    <x v="5"/>
  </r>
  <r>
    <x v="5"/>
    <x v="3"/>
    <x v="768"/>
    <x v="17"/>
    <d v="2023-11-16T13:45:26"/>
    <s v="11/17/2023 07:17:28"/>
    <n v="84"/>
    <n v="88888"/>
    <s v="EQP-LAWPACK2"/>
    <n v="217"/>
    <x v="4"/>
    <x v="4"/>
  </r>
  <r>
    <x v="5"/>
    <x v="3"/>
    <x v="768"/>
    <x v="77"/>
    <d v="2023-11-17T07:17:33"/>
    <s v="11/17/2023 10:53:28"/>
    <n v="541"/>
    <n v="2670"/>
    <s v="EQP-LAWPACK2"/>
    <n v="210"/>
    <x v="26"/>
    <x v="26"/>
  </r>
  <r>
    <x v="5"/>
    <x v="3"/>
    <x v="768"/>
    <x v="76"/>
    <d v="2023-11-17T10:53:29"/>
    <s v="11/17/2023 11:50:18"/>
    <n v="121"/>
    <n v="42201"/>
    <s v="EQP-LAWPACK2"/>
    <n v="166"/>
    <x v="25"/>
    <x v="25"/>
  </r>
  <r>
    <x v="4"/>
    <x v="2"/>
    <x v="766"/>
    <x v="65"/>
    <d v="2023-11-21T10:23:23"/>
    <s v="11/22/2023 08:10:15"/>
    <n v="1453"/>
    <n v="20003"/>
    <s v="SW-RISER-PACK"/>
    <n v="300"/>
    <x v="24"/>
    <x v="24"/>
  </r>
  <r>
    <x v="0"/>
    <x v="0"/>
    <x v="766"/>
    <x v="7"/>
    <d v="2023-11-17T12:50:18"/>
    <s v="11/22/2023 09:33:58"/>
    <n v="0"/>
    <n v="88888"/>
    <s v="EQP-LAWPACK1"/>
    <s v=""/>
    <x v="5"/>
    <x v="5"/>
  </r>
  <r>
    <x v="3"/>
    <x v="1"/>
    <x v="767"/>
    <x v="70"/>
    <d v="2023-11-24T07:10:37"/>
    <s v="11/24/2023 15:02:25"/>
    <n v="550"/>
    <n v="12228"/>
    <s v="SW-COMAS-PACKL"/>
    <n v="100"/>
    <x v="17"/>
    <x v="17"/>
  </r>
  <r>
    <x v="3"/>
    <x v="1"/>
    <x v="767"/>
    <x v="8"/>
    <d v="2023-11-24T15:02:27"/>
    <s v="11/24/2023 15:02:44"/>
    <n v="0"/>
    <n v="12530"/>
    <s v="SW-COMAS-PACKL"/>
    <s v=""/>
    <x v="5"/>
    <x v="5"/>
  </r>
  <r>
    <x v="0"/>
    <x v="0"/>
    <x v="767"/>
    <x v="8"/>
    <d v="2023-11-22T16:16:01"/>
    <s v="11/24/2023 16:25:45"/>
    <n v="0"/>
    <n v="99999"/>
    <s v="EQP-LAWPACK1"/>
    <s v=""/>
    <x v="5"/>
    <x v="5"/>
  </r>
  <r>
    <x v="0"/>
    <x v="0"/>
    <x v="763"/>
    <x v="23"/>
    <d v="2023-11-15T13:30:24"/>
    <s v="11/15/2023 19:29:33"/>
    <n v="955"/>
    <n v="2993"/>
    <s v="EQP-LAWPACK1"/>
    <n v="217"/>
    <x v="4"/>
    <x v="4"/>
  </r>
  <r>
    <x v="5"/>
    <x v="3"/>
    <x v="768"/>
    <x v="77"/>
    <d v="2023-11-17T11:50:18"/>
    <s v="11/17/2023 12:08:32"/>
    <n v="23"/>
    <n v="42661"/>
    <s v="EQP-LAWPACK2"/>
    <n v="210"/>
    <x v="26"/>
    <x v="26"/>
  </r>
  <r>
    <x v="4"/>
    <x v="2"/>
    <x v="766"/>
    <x v="67"/>
    <d v="2023-11-22T08:10:19"/>
    <s v="11/22/2023 09:51:04"/>
    <n v="332"/>
    <n v="14328"/>
    <s v="SW-RISER-PACK"/>
    <n v="300"/>
    <x v="24"/>
    <x v="24"/>
  </r>
  <r>
    <x v="0"/>
    <x v="0"/>
    <x v="768"/>
    <x v="8"/>
    <d v="2023-11-16T23:01:13"/>
    <s v="11/17/2023 07:08:46"/>
    <n v="5"/>
    <n v="99999"/>
    <s v="EQP-LAWPACK1"/>
    <s v=""/>
    <x v="5"/>
    <x v="5"/>
  </r>
  <r>
    <x v="0"/>
    <x v="0"/>
    <x v="766"/>
    <x v="44"/>
    <d v="2023-11-22T09:34:10"/>
    <s v="11/22/2023 16:15:59"/>
    <n v="300"/>
    <n v="12228"/>
    <s v="EQP-LAWPACK1"/>
    <n v="100"/>
    <x v="17"/>
    <x v="17"/>
  </r>
  <r>
    <x v="5"/>
    <x v="3"/>
    <x v="769"/>
    <x v="6"/>
    <d v="2023-11-24T07:16:22"/>
    <s v="11/25/2023 07:09:45"/>
    <n v="1118"/>
    <n v="6670"/>
    <s v="EQP-LAWPACK2"/>
    <n v="217"/>
    <x v="4"/>
    <x v="4"/>
  </r>
  <r>
    <x v="0"/>
    <x v="0"/>
    <x v="769"/>
    <x v="6"/>
    <d v="2023-11-24T16:25:50"/>
    <s v="11/25/2023 09:56:08"/>
    <n v="323"/>
    <n v="99999"/>
    <s v="EQP-LAWPACK1"/>
    <n v="217"/>
    <x v="4"/>
    <x v="4"/>
  </r>
  <r>
    <x v="0"/>
    <x v="0"/>
    <x v="770"/>
    <x v="17"/>
    <d v="2023-11-25T09:56:12"/>
    <s v="11/27/2023 06:58:38"/>
    <n v="5"/>
    <n v="2670"/>
    <s v="EQP-LAWPACK1"/>
    <n v="217"/>
    <x v="4"/>
    <x v="4"/>
  </r>
  <r>
    <x v="3"/>
    <x v="1"/>
    <x v="768"/>
    <x v="44"/>
    <d v="2023-11-17T15:05:00"/>
    <s v="11/17/2023 16:49:05"/>
    <n v="69"/>
    <n v="99999"/>
    <s v="SW-COMAS-PACKL"/>
    <n v="100"/>
    <x v="17"/>
    <x v="17"/>
  </r>
  <r>
    <x v="3"/>
    <x v="1"/>
    <x v="768"/>
    <x v="8"/>
    <d v="2023-11-17T15:04:45"/>
    <s v="11/17/2023 15:05:00"/>
    <n v="0"/>
    <n v="12228"/>
    <s v="SW-COMAS-PACKL"/>
    <s v=""/>
    <x v="5"/>
    <x v="5"/>
  </r>
  <r>
    <x v="5"/>
    <x v="3"/>
    <x v="770"/>
    <x v="17"/>
    <d v="2023-11-25T07:09:50"/>
    <s v="11/27/2023 07:20:11"/>
    <n v="616"/>
    <n v="2661"/>
    <s v="EQP-LAWPACK2"/>
    <n v="217"/>
    <x v="4"/>
    <x v="4"/>
  </r>
  <r>
    <x v="4"/>
    <x v="2"/>
    <x v="770"/>
    <x v="44"/>
    <d v="2023-11-24T08:45:18"/>
    <s v="11/27/2023 08:10:58"/>
    <n v="227"/>
    <n v="99999"/>
    <s v="SW-RISER-PACK"/>
    <n v="100"/>
    <x v="17"/>
    <x v="17"/>
  </r>
  <r>
    <x v="4"/>
    <x v="2"/>
    <x v="770"/>
    <x v="65"/>
    <d v="2023-11-27T08:11:06"/>
    <s v="11/27/2023 09:26:29"/>
    <n v="211"/>
    <n v="12228"/>
    <s v="SW-RISER-PACK"/>
    <n v="300"/>
    <x v="24"/>
    <x v="24"/>
  </r>
  <r>
    <x v="3"/>
    <x v="1"/>
    <x v="770"/>
    <x v="70"/>
    <d v="2023-11-24T15:02:44"/>
    <s v="11/27/2023 12:24:02"/>
    <n v="432"/>
    <n v="99999"/>
    <s v="SW-COMAS-PACKL"/>
    <n v="100"/>
    <x v="17"/>
    <x v="17"/>
  </r>
  <r>
    <x v="5"/>
    <x v="3"/>
    <x v="770"/>
    <x v="9"/>
    <d v="2023-11-27T07:20:14"/>
    <s v="11/27/2023 13:10:26"/>
    <n v="480"/>
    <n v="2670"/>
    <s v="EQP-LAWPACK2"/>
    <n v="217"/>
    <x v="4"/>
    <x v="4"/>
  </r>
  <r>
    <x v="5"/>
    <x v="3"/>
    <x v="764"/>
    <x v="22"/>
    <d v="2023-11-15T08:18:56"/>
    <s v="11/16/2023 06:59:16"/>
    <n v="505"/>
    <n v="2670"/>
    <s v="EQP-LAWPACK2"/>
    <n v="217"/>
    <x v="4"/>
    <x v="4"/>
  </r>
  <r>
    <x v="3"/>
    <x v="1"/>
    <x v="768"/>
    <x v="44"/>
    <d v="2023-11-16T15:28:14"/>
    <s v="11/17/2023 15:04:39"/>
    <n v="165"/>
    <n v="99999"/>
    <s v="SW-COMAS-PACKL"/>
    <n v="100"/>
    <x v="17"/>
    <x v="17"/>
  </r>
  <r>
    <x v="5"/>
    <x v="3"/>
    <x v="766"/>
    <x v="17"/>
    <d v="2023-11-22T07:01:49"/>
    <s v="11/22/2023 19:00:32"/>
    <n v="740"/>
    <n v="2675"/>
    <s v="EQP-LAWPACK2"/>
    <n v="217"/>
    <x v="4"/>
    <x v="4"/>
  </r>
  <r>
    <x v="4"/>
    <x v="2"/>
    <x v="766"/>
    <x v="66"/>
    <d v="2023-11-22T09:51:05"/>
    <s v="11/22/2023 16:52:41"/>
    <n v="1114"/>
    <n v="20006"/>
    <s v="SW-RISER-PACK"/>
    <n v="300"/>
    <x v="24"/>
    <x v="24"/>
  </r>
  <r>
    <x v="4"/>
    <x v="2"/>
    <x v="770"/>
    <x v="66"/>
    <d v="2023-11-27T09:26:29"/>
    <s v="11/27/2023 13:11:12"/>
    <n v="607"/>
    <n v="14328"/>
    <s v="SW-RISER-PACK"/>
    <n v="300"/>
    <x v="24"/>
    <x v="24"/>
  </r>
  <r>
    <x v="5"/>
    <x v="3"/>
    <x v="770"/>
    <x v="16"/>
    <d v="2023-11-27T13:10:28"/>
    <s v="11/27/2023 17:19:12"/>
    <n v="395"/>
    <n v="2991"/>
    <s v="EQP-LAWPACK2"/>
    <n v="217"/>
    <x v="4"/>
    <x v="4"/>
  </r>
  <r>
    <x v="0"/>
    <x v="0"/>
    <x v="764"/>
    <x v="17"/>
    <d v="2023-11-15T19:29:34"/>
    <s v="11/16/2023 07:06:46"/>
    <n v="796"/>
    <n v="2670"/>
    <s v="EQP-LAWPACK1"/>
    <n v="217"/>
    <x v="4"/>
    <x v="4"/>
  </r>
  <r>
    <x v="5"/>
    <x v="3"/>
    <x v="771"/>
    <x v="5"/>
    <d v="2023-11-27T17:19:13"/>
    <s v="11/28/2023 07:14:03"/>
    <n v="453"/>
    <n v="2675"/>
    <s v="EQP-LAWPACK2"/>
    <n v="217"/>
    <x v="4"/>
    <x v="4"/>
  </r>
  <r>
    <x v="4"/>
    <x v="2"/>
    <x v="771"/>
    <x v="45"/>
    <d v="2023-11-27T13:11:13"/>
    <s v="11/28/2023 11:28:34"/>
    <n v="250"/>
    <n v="14358"/>
    <s v="SW-RISER-PACK"/>
    <n v="69"/>
    <x v="18"/>
    <x v="18"/>
  </r>
  <r>
    <x v="0"/>
    <x v="0"/>
    <x v="771"/>
    <x v="45"/>
    <d v="2023-11-27T06:58:40"/>
    <s v="11/28/2023 12:17:48"/>
    <n v="116"/>
    <n v="12258"/>
    <s v="EQP-LAWPACK1"/>
    <n v="69"/>
    <x v="18"/>
    <x v="18"/>
  </r>
  <r>
    <x v="0"/>
    <x v="0"/>
    <x v="772"/>
    <x v="4"/>
    <d v="2023-11-28T14:49:04"/>
    <s v="11/29/2023 07:07:47"/>
    <n v="2130"/>
    <n v="27405"/>
    <s v="EQP-LAWPACK1"/>
    <n v="260"/>
    <x v="3"/>
    <x v="3"/>
  </r>
  <r>
    <x v="0"/>
    <x v="0"/>
    <x v="773"/>
    <x v="59"/>
    <d v="2023-11-30T16:20:57"/>
    <s v="12/1/2023 07:03:54"/>
    <n v="1950"/>
    <n v="99999"/>
    <s v="EQP-LAWPACK1"/>
    <n v="269"/>
    <x v="21"/>
    <x v="21"/>
  </r>
  <r>
    <x v="5"/>
    <x v="3"/>
    <x v="773"/>
    <x v="6"/>
    <d v="2023-11-30T07:08:32"/>
    <s v="12/1/2023 07:19:43"/>
    <n v="684"/>
    <n v="2661"/>
    <s v="EQP-LAWPACK2"/>
    <n v="217"/>
    <x v="4"/>
    <x v="4"/>
  </r>
  <r>
    <x v="4"/>
    <x v="2"/>
    <x v="773"/>
    <x v="8"/>
    <d v="2023-11-30T15:58:28"/>
    <s v="12/1/2023 08:24:55"/>
    <n v="0"/>
    <n v="12228"/>
    <s v="SW-RISER-PACK"/>
    <s v=""/>
    <x v="5"/>
    <x v="5"/>
  </r>
  <r>
    <x v="3"/>
    <x v="1"/>
    <x v="773"/>
    <x v="44"/>
    <d v="2023-11-30T15:05:21"/>
    <s v="12/1/2023 09:25:26"/>
    <n v="633"/>
    <n v="99999"/>
    <s v="SW-COMAS-PACKL"/>
    <n v="100"/>
    <x v="17"/>
    <x v="17"/>
  </r>
  <r>
    <x v="3"/>
    <x v="1"/>
    <x v="773"/>
    <x v="7"/>
    <d v="2023-12-01T09:25:30"/>
    <s v="12/1/2023 09:30:51"/>
    <n v="1"/>
    <n v="12228"/>
    <s v="SW-COMAS-PACKL"/>
    <s v=""/>
    <x v="5"/>
    <x v="5"/>
  </r>
  <r>
    <x v="3"/>
    <x v="1"/>
    <x v="767"/>
    <x v="44"/>
    <d v="2023-11-21T15:09:17"/>
    <s v="11/24/2023 07:10:29"/>
    <n v="957"/>
    <n v="99999"/>
    <s v="SW-COMAS-PACKL"/>
    <n v="100"/>
    <x v="17"/>
    <x v="17"/>
  </r>
  <r>
    <x v="0"/>
    <x v="0"/>
    <x v="771"/>
    <x v="3"/>
    <d v="2023-11-28T12:17:55"/>
    <s v="11/28/2023 14:49:04"/>
    <n v="600"/>
    <n v="27805"/>
    <s v="EQP-LAWPACK1"/>
    <n v="260"/>
    <x v="3"/>
    <x v="3"/>
  </r>
  <r>
    <x v="4"/>
    <x v="2"/>
    <x v="774"/>
    <x v="7"/>
    <d v="2023-11-30T08:28:07"/>
    <s v="11/30/2023 08:34:57"/>
    <n v="2"/>
    <n v="99999"/>
    <s v="SW-RISER-PACK"/>
    <s v=""/>
    <x v="5"/>
    <x v="5"/>
  </r>
  <r>
    <x v="4"/>
    <x v="2"/>
    <x v="774"/>
    <x v="44"/>
    <d v="2023-11-28T11:28:39"/>
    <s v="11/30/2023 08:09:38"/>
    <n v="519"/>
    <n v="12258"/>
    <s v="SW-RISER-PACK"/>
    <n v="100"/>
    <x v="17"/>
    <x v="17"/>
  </r>
  <r>
    <x v="5"/>
    <x v="3"/>
    <x v="773"/>
    <x v="17"/>
    <d v="2023-12-01T07:19:49"/>
    <s v="12/1/2023 09:54:30"/>
    <n v="245"/>
    <n v="2661"/>
    <s v="EQP-LAWPACK2"/>
    <n v="217"/>
    <x v="4"/>
    <x v="4"/>
  </r>
  <r>
    <x v="5"/>
    <x v="3"/>
    <x v="773"/>
    <x v="7"/>
    <d v="2023-12-01T09:54:31"/>
    <s v="12/1/2023 10:03:55"/>
    <n v="3"/>
    <n v="2670"/>
    <s v="EQP-LAWPACK2"/>
    <s v=""/>
    <x v="5"/>
    <x v="5"/>
  </r>
  <r>
    <x v="5"/>
    <x v="3"/>
    <x v="772"/>
    <x v="6"/>
    <d v="2023-11-28T07:14:06"/>
    <s v="11/29/2023 07:08:12"/>
    <n v="693"/>
    <n v="2666"/>
    <s v="EQP-LAWPACK2"/>
    <n v="217"/>
    <x v="4"/>
    <x v="4"/>
  </r>
  <r>
    <x v="4"/>
    <x v="2"/>
    <x v="774"/>
    <x v="8"/>
    <d v="2023-11-30T08:09:47"/>
    <s v="11/30/2023 08:09:57"/>
    <n v="0"/>
    <n v="12228"/>
    <s v="SW-RISER-PACK"/>
    <s v=""/>
    <x v="5"/>
    <x v="5"/>
  </r>
  <r>
    <x v="4"/>
    <x v="2"/>
    <x v="774"/>
    <x v="44"/>
    <d v="2023-11-30T08:09:57"/>
    <s v="11/30/2023 08:28:06"/>
    <n v="8"/>
    <n v="12228"/>
    <s v="SW-RISER-PACK"/>
    <n v="100"/>
    <x v="17"/>
    <x v="17"/>
  </r>
  <r>
    <x v="3"/>
    <x v="1"/>
    <x v="772"/>
    <x v="8"/>
    <d v="2023-11-29T14:44:42"/>
    <s v="11/29/2023 18:59:10"/>
    <n v="2"/>
    <n v="12228"/>
    <s v="SW-COMAS-PACKL"/>
    <s v=""/>
    <x v="5"/>
    <x v="5"/>
  </r>
  <r>
    <x v="4"/>
    <x v="2"/>
    <x v="774"/>
    <x v="44"/>
    <d v="2023-11-30T08:34:58"/>
    <s v="11/30/2023 11:45:02"/>
    <n v="160"/>
    <n v="88888"/>
    <s v="SW-RISER-PACK"/>
    <n v="100"/>
    <x v="17"/>
    <x v="17"/>
  </r>
  <r>
    <x v="4"/>
    <x v="2"/>
    <x v="774"/>
    <x v="7"/>
    <d v="2023-11-30T11:45:03"/>
    <s v="11/30/2023 12:00:00"/>
    <n v="1"/>
    <n v="12228"/>
    <s v="SW-RISER-PACK"/>
    <s v=""/>
    <x v="5"/>
    <x v="5"/>
  </r>
  <r>
    <x v="0"/>
    <x v="0"/>
    <x v="775"/>
    <x v="5"/>
    <d v="2023-12-04T07:18:02"/>
    <s v="12/4/2023 09:57:39"/>
    <n v="516"/>
    <n v="2666"/>
    <s v="EQP-LAWPACK1"/>
    <n v="217"/>
    <x v="4"/>
    <x v="4"/>
  </r>
  <r>
    <x v="5"/>
    <x v="3"/>
    <x v="776"/>
    <x v="16"/>
    <d v="2023-12-05T07:03:14"/>
    <s v="12/6/2023 06:54:31"/>
    <n v="553"/>
    <n v="2661"/>
    <s v="EQP-LAWPACK2"/>
    <n v="217"/>
    <x v="4"/>
    <x v="4"/>
  </r>
  <r>
    <x v="3"/>
    <x v="1"/>
    <x v="772"/>
    <x v="44"/>
    <d v="2023-11-29T13:31:01"/>
    <s v="11/29/2023 14:44:42"/>
    <n v="88"/>
    <n v="88888"/>
    <s v="SW-COMAS-PACKL"/>
    <n v="100"/>
    <x v="17"/>
    <x v="17"/>
  </r>
  <r>
    <x v="0"/>
    <x v="0"/>
    <x v="774"/>
    <x v="61"/>
    <d v="2023-11-29T07:45:18"/>
    <s v="11/30/2023 07:02:21"/>
    <n v="1679"/>
    <n v="99999"/>
    <s v="EQP-LAWPACK1"/>
    <n v="269"/>
    <x v="21"/>
    <x v="21"/>
  </r>
  <r>
    <x v="3"/>
    <x v="1"/>
    <x v="774"/>
    <x v="44"/>
    <d v="2023-11-29T18:59:10"/>
    <s v="11/30/2023 15:05:03"/>
    <n v="586"/>
    <n v="99999"/>
    <s v="SW-COMAS-PACKL"/>
    <n v="100"/>
    <x v="17"/>
    <x v="17"/>
  </r>
  <r>
    <x v="3"/>
    <x v="1"/>
    <x v="774"/>
    <x v="8"/>
    <d v="2023-11-30T15:05:08"/>
    <s v="11/30/2023 15:05:21"/>
    <n v="0"/>
    <n v="12228"/>
    <s v="SW-COMAS-PACKL"/>
    <s v=""/>
    <x v="5"/>
    <x v="5"/>
  </r>
  <r>
    <x v="0"/>
    <x v="0"/>
    <x v="777"/>
    <x v="11"/>
    <d v="2023-12-05T07:06:28"/>
    <s v="12/5/2023 11:42:27"/>
    <n v="1365"/>
    <n v="23905"/>
    <s v="EQP-LAWPACK1"/>
    <n v="364"/>
    <x v="1"/>
    <x v="1"/>
  </r>
  <r>
    <x v="0"/>
    <x v="0"/>
    <x v="776"/>
    <x v="30"/>
    <d v="2023-12-05T19:35:32"/>
    <s v="12/6/2023 07:17:14"/>
    <n v="1159"/>
    <n v="99999"/>
    <s v="EQP-LAWPACK1"/>
    <n v="349"/>
    <x v="2"/>
    <x v="2"/>
  </r>
  <r>
    <x v="3"/>
    <x v="1"/>
    <x v="776"/>
    <x v="44"/>
    <d v="2023-12-05T15:04:58"/>
    <s v="12/6/2023 07:16:58"/>
    <n v="494"/>
    <n v="99999"/>
    <s v="SW-COMAS-PACKL"/>
    <n v="100"/>
    <x v="17"/>
    <x v="17"/>
  </r>
  <r>
    <x v="0"/>
    <x v="0"/>
    <x v="776"/>
    <x v="19"/>
    <d v="2023-12-06T07:17:18"/>
    <s v="12/6/2023 12:21:15"/>
    <n v="1017"/>
    <n v="2941"/>
    <s v="EQP-LAWPACK1"/>
    <n v="217"/>
    <x v="4"/>
    <x v="4"/>
  </r>
  <r>
    <x v="3"/>
    <x v="1"/>
    <x v="776"/>
    <x v="70"/>
    <d v="2023-12-06T07:17:02"/>
    <s v="12/6/2023 13:46:33"/>
    <n v="437"/>
    <n v="12228"/>
    <s v="SW-COMAS-PACKL"/>
    <n v="100"/>
    <x v="17"/>
    <x v="17"/>
  </r>
  <r>
    <x v="3"/>
    <x v="1"/>
    <x v="776"/>
    <x v="7"/>
    <d v="2023-12-06T13:46:35"/>
    <s v="12/6/2023 14:03:33"/>
    <n v="0"/>
    <n v="12530"/>
    <s v="SW-COMAS-PACKL"/>
    <s v=""/>
    <x v="5"/>
    <x v="5"/>
  </r>
  <r>
    <x v="4"/>
    <x v="2"/>
    <x v="774"/>
    <x v="44"/>
    <d v="2023-11-30T12:00:01"/>
    <s v="11/30/2023 15:58:27"/>
    <n v="180"/>
    <n v="88888"/>
    <s v="SW-RISER-PACK"/>
    <n v="100"/>
    <x v="17"/>
    <x v="17"/>
  </r>
  <r>
    <x v="5"/>
    <x v="3"/>
    <x v="775"/>
    <x v="17"/>
    <d v="2023-12-01T10:03:55"/>
    <s v="12/4/2023 07:03:08"/>
    <n v="306"/>
    <n v="88888"/>
    <s v="EQP-LAWPACK2"/>
    <n v="217"/>
    <x v="4"/>
    <x v="4"/>
  </r>
  <r>
    <x v="5"/>
    <x v="3"/>
    <x v="776"/>
    <x v="6"/>
    <d v="2023-12-06T06:54:38"/>
    <s v="12/6/2023 15:09:43"/>
    <n v="709"/>
    <n v="2675"/>
    <s v="EQP-LAWPACK2"/>
    <n v="217"/>
    <x v="4"/>
    <x v="4"/>
  </r>
  <r>
    <x v="0"/>
    <x v="0"/>
    <x v="776"/>
    <x v="22"/>
    <d v="2023-12-06T12:21:16"/>
    <s v="12/6/2023 19:28:02"/>
    <n v="1411"/>
    <n v="2940"/>
    <s v="EQP-LAWPACK1"/>
    <n v="217"/>
    <x v="4"/>
    <x v="4"/>
  </r>
  <r>
    <x v="0"/>
    <x v="0"/>
    <x v="776"/>
    <x v="23"/>
    <d v="2023-12-06T19:28:04"/>
    <s v="12/6/2023 22:43:58"/>
    <n v="651"/>
    <n v="2993"/>
    <s v="EQP-LAWPACK1"/>
    <n v="217"/>
    <x v="4"/>
    <x v="4"/>
  </r>
  <r>
    <x v="3"/>
    <x v="1"/>
    <x v="772"/>
    <x v="44"/>
    <d v="2023-11-27T12:24:10"/>
    <s v="11/29/2023 13:26:08"/>
    <n v="2043"/>
    <n v="12530"/>
    <s v="SW-COMAS-PACKL"/>
    <n v="100"/>
    <x v="17"/>
    <x v="17"/>
  </r>
  <r>
    <x v="5"/>
    <x v="3"/>
    <x v="774"/>
    <x v="17"/>
    <d v="2023-11-29T07:08:17"/>
    <s v="11/30/2023 07:08:26"/>
    <n v="633"/>
    <n v="2670"/>
    <s v="EQP-LAWPACK2"/>
    <n v="217"/>
    <x v="4"/>
    <x v="4"/>
  </r>
  <r>
    <x v="0"/>
    <x v="0"/>
    <x v="777"/>
    <x v="17"/>
    <d v="2023-12-05T11:42:28"/>
    <s v="12/5/2023 13:41:08"/>
    <n v="317"/>
    <n v="2670"/>
    <s v="EQP-LAWPACK1"/>
    <n v="217"/>
    <x v="4"/>
    <x v="4"/>
  </r>
  <r>
    <x v="5"/>
    <x v="3"/>
    <x v="778"/>
    <x v="8"/>
    <d v="2023-12-06T15:09:46"/>
    <s v="12/7/2023 07:09:30"/>
    <n v="0"/>
    <n v="2661"/>
    <s v="EQP-LAWPACK2"/>
    <s v=""/>
    <x v="5"/>
    <x v="5"/>
  </r>
  <r>
    <x v="3"/>
    <x v="1"/>
    <x v="772"/>
    <x v="7"/>
    <d v="2023-11-29T13:26:19"/>
    <s v="11/29/2023 13:31:01"/>
    <n v="0"/>
    <n v="12228"/>
    <s v="SW-COMAS-PACKL"/>
    <s v=""/>
    <x v="5"/>
    <x v="5"/>
  </r>
  <r>
    <x v="0"/>
    <x v="0"/>
    <x v="774"/>
    <x v="8"/>
    <d v="2023-11-30T16:17:56"/>
    <s v="11/30/2023 16:20:56"/>
    <n v="0"/>
    <n v="99999"/>
    <s v="EQP-LAWPACK1"/>
    <s v=""/>
    <x v="5"/>
    <x v="5"/>
  </r>
  <r>
    <x v="0"/>
    <x v="0"/>
    <x v="777"/>
    <x v="17"/>
    <d v="2023-12-04T15:17:41"/>
    <s v="12/5/2023 07:06:25"/>
    <n v="1950"/>
    <n v="99999"/>
    <s v="EQP-LAWPACK1"/>
    <n v="217"/>
    <x v="4"/>
    <x v="4"/>
  </r>
  <r>
    <x v="0"/>
    <x v="0"/>
    <x v="778"/>
    <x v="8"/>
    <d v="2023-12-06T22:43:58"/>
    <s v="12/7/2023 07:15:17"/>
    <n v="0"/>
    <n v="99999"/>
    <s v="EQP-LAWPACK1"/>
    <s v=""/>
    <x v="5"/>
    <x v="5"/>
  </r>
  <r>
    <x v="4"/>
    <x v="2"/>
    <x v="778"/>
    <x v="44"/>
    <d v="2023-12-01T08:24:59"/>
    <s v="12/7/2023 11:13:31"/>
    <n v="1311"/>
    <n v="99999"/>
    <s v="SW-RISER-PACK"/>
    <n v="100"/>
    <x v="17"/>
    <x v="17"/>
  </r>
  <r>
    <x v="5"/>
    <x v="3"/>
    <x v="778"/>
    <x v="7"/>
    <d v="2023-12-07T10:33:05"/>
    <s v="12/7/2023 12:20:54"/>
    <n v="0"/>
    <n v="2670"/>
    <s v="EQP-LAWPACK2"/>
    <s v=""/>
    <x v="5"/>
    <x v="5"/>
  </r>
  <r>
    <x v="3"/>
    <x v="1"/>
    <x v="778"/>
    <x v="70"/>
    <d v="2023-12-06T14:03:33"/>
    <s v="12/7/2023 12:48:57"/>
    <n v="586"/>
    <n v="88888"/>
    <s v="SW-COMAS-PACKL"/>
    <n v="100"/>
    <x v="17"/>
    <x v="17"/>
  </r>
  <r>
    <x v="5"/>
    <x v="3"/>
    <x v="777"/>
    <x v="6"/>
    <d v="2023-12-04T07:03:15"/>
    <s v="12/5/2023 07:03:08"/>
    <n v="644"/>
    <n v="2661"/>
    <s v="EQP-LAWPACK2"/>
    <n v="217"/>
    <x v="4"/>
    <x v="4"/>
  </r>
  <r>
    <x v="3"/>
    <x v="1"/>
    <x v="777"/>
    <x v="44"/>
    <d v="2023-12-01T09:30:51"/>
    <s v="12/5/2023 15:04:32"/>
    <n v="2360"/>
    <n v="88888"/>
    <s v="SW-COMAS-PACKL"/>
    <n v="100"/>
    <x v="17"/>
    <x v="17"/>
  </r>
  <r>
    <x v="3"/>
    <x v="1"/>
    <x v="777"/>
    <x v="8"/>
    <d v="2023-12-05T15:04:47"/>
    <s v="12/5/2023 15:04:58"/>
    <n v="0"/>
    <n v="12228"/>
    <s v="SW-COMAS-PACKL"/>
    <s v=""/>
    <x v="5"/>
    <x v="5"/>
  </r>
  <r>
    <x v="5"/>
    <x v="3"/>
    <x v="778"/>
    <x v="60"/>
    <d v="2023-12-07T07:09:33"/>
    <s v="12/7/2023 07:09:56"/>
    <n v="0"/>
    <n v="99999"/>
    <s v="EQP-LAWPACK2"/>
    <n v="269"/>
    <x v="21"/>
    <x v="21"/>
  </r>
  <r>
    <x v="4"/>
    <x v="2"/>
    <x v="778"/>
    <x v="66"/>
    <d v="2023-12-07T11:13:47"/>
    <s v="12/7/2023 13:22:09"/>
    <n v="285"/>
    <n v="12228"/>
    <s v="SW-RISER-PACK"/>
    <n v="300"/>
    <x v="24"/>
    <x v="24"/>
  </r>
  <r>
    <x v="4"/>
    <x v="2"/>
    <x v="778"/>
    <x v="67"/>
    <d v="2023-12-07T13:22:10"/>
    <s v="12/7/2023 14:47:35"/>
    <n v="296"/>
    <n v="14358"/>
    <s v="SW-RISER-PACK"/>
    <n v="300"/>
    <x v="24"/>
    <x v="24"/>
  </r>
  <r>
    <x v="4"/>
    <x v="2"/>
    <x v="778"/>
    <x v="66"/>
    <d v="2023-12-07T14:47:35"/>
    <s v="12/7/2023 15:05:37"/>
    <n v="41"/>
    <n v="20006"/>
    <s v="SW-RISER-PACK"/>
    <n v="300"/>
    <x v="24"/>
    <x v="24"/>
  </r>
  <r>
    <x v="0"/>
    <x v="0"/>
    <x v="775"/>
    <x v="58"/>
    <d v="2023-12-01T22:10:54"/>
    <s v="12/4/2023 07:18:00"/>
    <n v="1950"/>
    <n v="99999"/>
    <s v="EQP-LAWPACK1"/>
    <n v="269"/>
    <x v="21"/>
    <x v="21"/>
  </r>
  <r>
    <x v="0"/>
    <x v="0"/>
    <x v="779"/>
    <x v="58"/>
    <d v="2023-12-07T10:15:30"/>
    <s v="12/8/2023 07:05:31"/>
    <n v="3803"/>
    <n v="99999"/>
    <s v="EQP-LAWPACK1"/>
    <n v="269"/>
    <x v="21"/>
    <x v="21"/>
  </r>
  <r>
    <x v="3"/>
    <x v="1"/>
    <x v="779"/>
    <x v="44"/>
    <d v="2023-12-08T09:07:52"/>
    <s v="12/8/2023 09:21:01"/>
    <n v="0"/>
    <n v="12530"/>
    <s v="SW-COMAS-PACKL"/>
    <n v="100"/>
    <x v="17"/>
    <x v="17"/>
  </r>
  <r>
    <x v="3"/>
    <x v="1"/>
    <x v="779"/>
    <x v="44"/>
    <d v="2023-12-08T09:21:02"/>
    <s v="12/8/2023 10:07:48"/>
    <n v="0"/>
    <n v="12530"/>
    <s v="SW-COMAS-PACKL"/>
    <n v="100"/>
    <x v="17"/>
    <x v="17"/>
  </r>
  <r>
    <x v="3"/>
    <x v="1"/>
    <x v="779"/>
    <x v="44"/>
    <d v="2023-12-08T10:07:48"/>
    <s v="12/8/2023 10:11:55"/>
    <n v="0"/>
    <n v="12530"/>
    <s v="SW-COMAS-PACKL"/>
    <n v="100"/>
    <x v="17"/>
    <x v="17"/>
  </r>
  <r>
    <x v="3"/>
    <x v="1"/>
    <x v="779"/>
    <x v="44"/>
    <d v="2023-12-08T10:11:55"/>
    <s v="12/8/2023 10:16:01"/>
    <n v="0"/>
    <n v="12530"/>
    <s v="SW-COMAS-PACKL"/>
    <n v="100"/>
    <x v="17"/>
    <x v="17"/>
  </r>
  <r>
    <x v="4"/>
    <x v="2"/>
    <x v="779"/>
    <x v="43"/>
    <d v="2023-12-08T08:24:53"/>
    <s v="12/8/2023 12:03:09"/>
    <n v="3"/>
    <n v="20003"/>
    <s v="SW-RISER-PACK"/>
    <n v="200"/>
    <x v="16"/>
    <x v="16"/>
  </r>
  <r>
    <x v="4"/>
    <x v="2"/>
    <x v="779"/>
    <x v="44"/>
    <d v="2023-12-08T12:03:11"/>
    <s v="12/8/2023 12:09:57"/>
    <n v="6"/>
    <n v="15228"/>
    <s v="SW-RISER-PACK"/>
    <n v="100"/>
    <x v="17"/>
    <x v="17"/>
  </r>
  <r>
    <x v="3"/>
    <x v="1"/>
    <x v="779"/>
    <x v="44"/>
    <d v="2023-12-08T10:16:02"/>
    <s v="12/8/2023 15:00:13"/>
    <n v="312"/>
    <n v="12530"/>
    <s v="SW-COMAS-PACKL"/>
    <n v="100"/>
    <x v="17"/>
    <x v="17"/>
  </r>
  <r>
    <x v="0"/>
    <x v="0"/>
    <x v="777"/>
    <x v="32"/>
    <d v="2023-12-05T13:41:09"/>
    <s v="12/5/2023 19:34:51"/>
    <n v="1692"/>
    <n v="7940"/>
    <s v="EQP-LAWPACK1"/>
    <n v="188"/>
    <x v="11"/>
    <x v="11"/>
  </r>
  <r>
    <x v="0"/>
    <x v="0"/>
    <x v="777"/>
    <x v="32"/>
    <d v="2023-12-05T19:34:52"/>
    <s v="12/5/2023 19:35:32"/>
    <n v="0"/>
    <n v="7940"/>
    <s v="EQP-LAWPACK1"/>
    <n v="188"/>
    <x v="11"/>
    <x v="11"/>
  </r>
  <r>
    <x v="4"/>
    <x v="2"/>
    <x v="779"/>
    <x v="69"/>
    <d v="2023-12-07T15:05:37"/>
    <s v="12/8/2023 08:24:49"/>
    <n v="238"/>
    <n v="14358"/>
    <s v="SW-RISER-PACK"/>
    <n v="300"/>
    <x v="24"/>
    <x v="24"/>
  </r>
  <r>
    <x v="3"/>
    <x v="1"/>
    <x v="779"/>
    <x v="44"/>
    <d v="2023-12-07T12:49:03"/>
    <s v="12/8/2023 08:57:35"/>
    <n v="721"/>
    <n v="12530"/>
    <s v="SW-COMAS-PACKL"/>
    <n v="100"/>
    <x v="17"/>
    <x v="17"/>
  </r>
  <r>
    <x v="3"/>
    <x v="1"/>
    <x v="779"/>
    <x v="44"/>
    <d v="2023-12-08T08:57:39"/>
    <s v="12/8/2023 09:07:52"/>
    <n v="0"/>
    <n v="12530"/>
    <s v="SW-COMAS-PACKL"/>
    <n v="100"/>
    <x v="17"/>
    <x v="17"/>
  </r>
  <r>
    <x v="3"/>
    <x v="1"/>
    <x v="779"/>
    <x v="8"/>
    <d v="2023-12-08T15:00:14"/>
    <s v="12/8/2023 15:05:45"/>
    <n v="0"/>
    <n v="12228"/>
    <s v="SW-COMAS-PACKL"/>
    <s v=""/>
    <x v="5"/>
    <x v="5"/>
  </r>
  <r>
    <x v="5"/>
    <x v="3"/>
    <x v="780"/>
    <x v="17"/>
    <d v="2023-12-07T12:20:54"/>
    <s v="12/11/2023 07:05:43"/>
    <n v="491"/>
    <n v="2670"/>
    <s v="EQP-LAWPACK2"/>
    <n v="217"/>
    <x v="4"/>
    <x v="4"/>
  </r>
  <r>
    <x v="0"/>
    <x v="0"/>
    <x v="780"/>
    <x v="8"/>
    <d v="2023-12-08T22:56:26"/>
    <s v="12/11/2023 07:07:23"/>
    <n v="2"/>
    <n v="99999"/>
    <s v="EQP-LAWPACK1"/>
    <s v=""/>
    <x v="5"/>
    <x v="5"/>
  </r>
  <r>
    <x v="4"/>
    <x v="2"/>
    <x v="780"/>
    <x v="43"/>
    <d v="2023-12-08T12:09:57"/>
    <s v="12/11/2023 08:26:03"/>
    <n v="16"/>
    <n v="12228"/>
    <s v="SW-RISER-PACK"/>
    <n v="200"/>
    <x v="16"/>
    <x v="16"/>
  </r>
  <r>
    <x v="0"/>
    <x v="0"/>
    <x v="775"/>
    <x v="0"/>
    <d v="2023-12-04T09:57:39"/>
    <s v="12/4/2023 15:17:40"/>
    <n v="1651"/>
    <n v="96605"/>
    <s v="EQP-LAWPACK1"/>
    <n v="347"/>
    <x v="0"/>
    <x v="0"/>
  </r>
  <r>
    <x v="4"/>
    <x v="2"/>
    <x v="780"/>
    <x v="66"/>
    <d v="2023-12-11T08:26:09"/>
    <s v="12/11/2023 14:17:26"/>
    <n v="535"/>
    <n v="15228"/>
    <s v="SW-RISER-PACK"/>
    <n v="300"/>
    <x v="24"/>
    <x v="24"/>
  </r>
  <r>
    <x v="3"/>
    <x v="1"/>
    <x v="780"/>
    <x v="44"/>
    <d v="2023-12-08T15:05:45"/>
    <s v="12/11/2023 15:02:42"/>
    <n v="683"/>
    <n v="99999"/>
    <s v="SW-COMAS-PACKL"/>
    <n v="100"/>
    <x v="17"/>
    <x v="17"/>
  </r>
  <r>
    <x v="3"/>
    <x v="1"/>
    <x v="780"/>
    <x v="8"/>
    <d v="2023-12-11T15:02:48"/>
    <s v="12/11/2023 15:03:20"/>
    <n v="0"/>
    <n v="99999"/>
    <s v="SW-COMAS-PACKL"/>
    <s v=""/>
    <x v="5"/>
    <x v="5"/>
  </r>
  <r>
    <x v="3"/>
    <x v="1"/>
    <x v="780"/>
    <x v="44"/>
    <d v="2023-12-11T15:03:20"/>
    <s v="12/11/2023 20:30:38"/>
    <n v="229"/>
    <n v="99999"/>
    <s v="SW-COMAS-PACKL"/>
    <n v="100"/>
    <x v="17"/>
    <x v="17"/>
  </r>
  <r>
    <x v="3"/>
    <x v="1"/>
    <x v="781"/>
    <x v="43"/>
    <d v="2023-12-11T20:30:39"/>
    <s v="12/12/2023 06:51:56"/>
    <n v="428"/>
    <n v="12228"/>
    <s v="SW-COMAS-PACKL"/>
    <n v="200"/>
    <x v="16"/>
    <x v="16"/>
  </r>
  <r>
    <x v="3"/>
    <x v="1"/>
    <x v="781"/>
    <x v="7"/>
    <d v="2023-12-12T07:57:11"/>
    <s v="12/12/2023 12:03:29"/>
    <n v="0"/>
    <n v="12228"/>
    <s v="SW-COMAS-PACKL"/>
    <s v=""/>
    <x v="5"/>
    <x v="5"/>
  </r>
  <r>
    <x v="3"/>
    <x v="1"/>
    <x v="781"/>
    <x v="70"/>
    <d v="2023-12-12T12:03:30"/>
    <s v="12/12/2023 12:11:35"/>
    <n v="0"/>
    <n v="88888"/>
    <s v="SW-COMAS-PACKL"/>
    <n v="100"/>
    <x v="17"/>
    <x v="17"/>
  </r>
  <r>
    <x v="5"/>
    <x v="3"/>
    <x v="781"/>
    <x v="6"/>
    <d v="2023-12-11T07:05:54"/>
    <s v="12/12/2023 07:11:27"/>
    <n v="686"/>
    <n v="2670"/>
    <s v="EQP-LAWPACK2"/>
    <n v="217"/>
    <x v="4"/>
    <x v="4"/>
  </r>
  <r>
    <x v="5"/>
    <x v="3"/>
    <x v="781"/>
    <x v="1"/>
    <d v="2023-12-12T07:11:33"/>
    <s v="12/12/2023 07:18:31"/>
    <n v="5"/>
    <n v="2661"/>
    <s v="EQP-LAWPACK2"/>
    <n v="364"/>
    <x v="1"/>
    <x v="1"/>
  </r>
  <r>
    <x v="3"/>
    <x v="1"/>
    <x v="781"/>
    <x v="7"/>
    <d v="2023-12-12T12:11:36"/>
    <s v="12/12/2023 13:01:04"/>
    <n v="6"/>
    <n v="12530"/>
    <s v="SW-COMAS-PACKL"/>
    <s v=""/>
    <x v="5"/>
    <x v="5"/>
  </r>
  <r>
    <x v="0"/>
    <x v="0"/>
    <x v="781"/>
    <x v="71"/>
    <d v="2023-12-12T07:15:57"/>
    <s v="12/12/2023 20:52:52"/>
    <n v="2022"/>
    <n v="27205"/>
    <s v="EQP-LAWPACK1"/>
    <n v="260"/>
    <x v="3"/>
    <x v="3"/>
  </r>
  <r>
    <x v="0"/>
    <x v="0"/>
    <x v="782"/>
    <x v="3"/>
    <d v="2023-12-12T20:52:56"/>
    <s v="12/13/2023 07:03:17"/>
    <n v="264"/>
    <n v="27805"/>
    <s v="EQP-LAWPACK1"/>
    <n v="260"/>
    <x v="3"/>
    <x v="3"/>
  </r>
  <r>
    <x v="5"/>
    <x v="3"/>
    <x v="782"/>
    <x v="13"/>
    <d v="2023-12-12T10:12:39"/>
    <s v="12/13/2023 07:10:19"/>
    <n v="567"/>
    <n v="24970"/>
    <s v="EQP-LAWPACK2"/>
    <n v="352"/>
    <x v="6"/>
    <x v="6"/>
  </r>
  <r>
    <x v="5"/>
    <x v="3"/>
    <x v="781"/>
    <x v="13"/>
    <d v="2023-12-12T07:18:31"/>
    <s v="12/12/2023 07:42:18"/>
    <n v="13"/>
    <n v="24970"/>
    <s v="EQP-LAWPACK2"/>
    <n v="352"/>
    <x v="6"/>
    <x v="6"/>
  </r>
  <r>
    <x v="3"/>
    <x v="1"/>
    <x v="782"/>
    <x v="70"/>
    <d v="2023-12-12T13:01:04"/>
    <s v="12/13/2023 07:32:29"/>
    <n v="514"/>
    <n v="88888"/>
    <s v="SW-COMAS-PACKL"/>
    <n v="100"/>
    <x v="17"/>
    <x v="17"/>
  </r>
  <r>
    <x v="3"/>
    <x v="1"/>
    <x v="782"/>
    <x v="7"/>
    <d v="2023-12-13T07:32:33"/>
    <s v="12/13/2023 07:39:26"/>
    <n v="2"/>
    <n v="12530"/>
    <s v="SW-COMAS-PACKL"/>
    <s v=""/>
    <x v="5"/>
    <x v="5"/>
  </r>
  <r>
    <x v="0"/>
    <x v="0"/>
    <x v="782"/>
    <x v="3"/>
    <d v="2023-12-13T07:03:19"/>
    <s v="12/13/2023 08:56:18"/>
    <n v="71"/>
    <n v="27805"/>
    <s v="EQP-LAWPACK1"/>
    <n v="260"/>
    <x v="3"/>
    <x v="3"/>
  </r>
  <r>
    <x v="0"/>
    <x v="0"/>
    <x v="782"/>
    <x v="78"/>
    <d v="2023-12-13T08:56:19"/>
    <s v="12/13/2023 09:31:43"/>
    <n v="91"/>
    <n v="51405"/>
    <s v="EQP-LAWPACK1"/>
    <n v="440"/>
    <x v="19"/>
    <x v="19"/>
  </r>
  <r>
    <x v="0"/>
    <x v="0"/>
    <x v="782"/>
    <x v="3"/>
    <d v="2023-12-13T09:31:43"/>
    <s v="12/13/2023 10:23:48"/>
    <n v="61"/>
    <n v="27805"/>
    <s v="EQP-LAWPACK1"/>
    <n v="260"/>
    <x v="3"/>
    <x v="3"/>
  </r>
  <r>
    <x v="0"/>
    <x v="0"/>
    <x v="782"/>
    <x v="78"/>
    <d v="2023-12-13T10:23:48"/>
    <s v="12/13/2023 11:02:17"/>
    <n v="93"/>
    <n v="51405"/>
    <s v="EQP-LAWPACK1"/>
    <n v="440"/>
    <x v="19"/>
    <x v="19"/>
  </r>
  <r>
    <x v="5"/>
    <x v="3"/>
    <x v="782"/>
    <x v="19"/>
    <d v="2023-12-13T07:10:24"/>
    <s v="12/13/2023 14:48:36"/>
    <n v="651"/>
    <n v="2941"/>
    <s v="EQP-LAWPACK2"/>
    <n v="217"/>
    <x v="4"/>
    <x v="4"/>
  </r>
  <r>
    <x v="0"/>
    <x v="0"/>
    <x v="782"/>
    <x v="3"/>
    <d v="2023-12-13T11:02:17"/>
    <s v="12/13/2023 15:45:53"/>
    <n v="1030"/>
    <n v="27805"/>
    <s v="EQP-LAWPACK1"/>
    <n v="260"/>
    <x v="3"/>
    <x v="3"/>
  </r>
  <r>
    <x v="0"/>
    <x v="0"/>
    <x v="782"/>
    <x v="78"/>
    <d v="2023-12-13T15:45:54"/>
    <s v="12/13/2023 15:51:55"/>
    <n v="4"/>
    <n v="51405"/>
    <s v="EQP-LAWPACK1"/>
    <n v="440"/>
    <x v="19"/>
    <x v="19"/>
  </r>
  <r>
    <x v="3"/>
    <x v="1"/>
    <x v="781"/>
    <x v="44"/>
    <d v="2023-12-12T06:51:59"/>
    <s v="12/12/2023 07:57:10"/>
    <n v="1"/>
    <n v="15228"/>
    <s v="SW-COMAS-PACKL"/>
    <n v="100"/>
    <x v="17"/>
    <x v="17"/>
  </r>
  <r>
    <x v="4"/>
    <x v="2"/>
    <x v="783"/>
    <x v="44"/>
    <d v="2023-12-11T14:17:28"/>
    <s v="12/14/2023 07:56:26"/>
    <n v="611"/>
    <n v="12228"/>
    <s v="SW-RISER-PACK"/>
    <n v="100"/>
    <x v="17"/>
    <x v="17"/>
  </r>
  <r>
    <x v="5"/>
    <x v="3"/>
    <x v="784"/>
    <x v="19"/>
    <d v="2023-12-14T06:57:13"/>
    <s v="12/15/2023 06:59:21"/>
    <n v="604"/>
    <n v="51405"/>
    <s v="EQP-LAWPACK2"/>
    <n v="217"/>
    <x v="4"/>
    <x v="4"/>
  </r>
  <r>
    <x v="0"/>
    <x v="0"/>
    <x v="784"/>
    <x v="8"/>
    <d v="2023-12-14T23:34:40"/>
    <s v="12/15/2023 07:11:47"/>
    <n v="5"/>
    <n v="99999"/>
    <s v="EQP-LAWPACK1"/>
    <s v=""/>
    <x v="5"/>
    <x v="5"/>
  </r>
  <r>
    <x v="4"/>
    <x v="2"/>
    <x v="784"/>
    <x v="44"/>
    <d v="2023-12-14T14:08:36"/>
    <s v="12/15/2023 07:45:44"/>
    <n v="241"/>
    <n v="14328"/>
    <s v="SW-RISER-PACK"/>
    <n v="100"/>
    <x v="17"/>
    <x v="17"/>
  </r>
  <r>
    <x v="5"/>
    <x v="3"/>
    <x v="781"/>
    <x v="1"/>
    <d v="2023-12-12T07:42:18"/>
    <s v="12/12/2023 10:12:38"/>
    <n v="445"/>
    <n v="6670"/>
    <s v="EQP-LAWPACK2"/>
    <n v="364"/>
    <x v="1"/>
    <x v="1"/>
  </r>
  <r>
    <x v="0"/>
    <x v="0"/>
    <x v="783"/>
    <x v="4"/>
    <d v="2023-12-13T15:51:55"/>
    <s v="12/14/2023 07:07:34"/>
    <n v="1649"/>
    <n v="99999"/>
    <s v="EQP-LAWPACK1"/>
    <n v="260"/>
    <x v="3"/>
    <x v="3"/>
  </r>
  <r>
    <x v="3"/>
    <x v="1"/>
    <x v="784"/>
    <x v="44"/>
    <d v="2023-12-14T14:18:54"/>
    <s v="12/15/2023 08:40:21"/>
    <n v="444"/>
    <n v="88888"/>
    <s v="SW-COMAS-PACKL"/>
    <n v="100"/>
    <x v="17"/>
    <x v="17"/>
  </r>
  <r>
    <x v="3"/>
    <x v="1"/>
    <x v="784"/>
    <x v="7"/>
    <d v="2023-12-15T08:40:26"/>
    <s v="12/15/2023 09:46:07"/>
    <n v="0"/>
    <n v="12228"/>
    <s v="SW-COMAS-PACKL"/>
    <s v=""/>
    <x v="5"/>
    <x v="5"/>
  </r>
  <r>
    <x v="3"/>
    <x v="1"/>
    <x v="784"/>
    <x v="44"/>
    <d v="2023-12-15T09:46:07"/>
    <s v="12/15/2023 09:59:21"/>
    <n v="11"/>
    <n v="88888"/>
    <s v="SW-COMAS-PACKL"/>
    <n v="100"/>
    <x v="17"/>
    <x v="17"/>
  </r>
  <r>
    <x v="3"/>
    <x v="1"/>
    <x v="784"/>
    <x v="7"/>
    <d v="2023-12-15T09:59:21"/>
    <s v="12/15/2023 10:03:02"/>
    <n v="1"/>
    <n v="12228"/>
    <s v="SW-COMAS-PACKL"/>
    <s v=""/>
    <x v="5"/>
    <x v="5"/>
  </r>
  <r>
    <x v="3"/>
    <x v="1"/>
    <x v="784"/>
    <x v="44"/>
    <d v="2023-12-15T10:03:03"/>
    <s v="12/15/2023 10:04:27"/>
    <n v="1"/>
    <n v="88888"/>
    <s v="SW-COMAS-PACKL"/>
    <n v="100"/>
    <x v="17"/>
    <x v="17"/>
  </r>
  <r>
    <x v="3"/>
    <x v="1"/>
    <x v="784"/>
    <x v="7"/>
    <d v="2023-12-15T10:04:27"/>
    <s v="12/15/2023 10:17:49"/>
    <n v="0"/>
    <n v="12228"/>
    <s v="SW-COMAS-PACKL"/>
    <s v=""/>
    <x v="5"/>
    <x v="5"/>
  </r>
  <r>
    <x v="3"/>
    <x v="1"/>
    <x v="784"/>
    <x v="44"/>
    <d v="2023-12-15T10:17:50"/>
    <s v="12/15/2023 10:47:05"/>
    <n v="30"/>
    <n v="88888"/>
    <s v="SW-COMAS-PACKL"/>
    <n v="100"/>
    <x v="17"/>
    <x v="17"/>
  </r>
  <r>
    <x v="3"/>
    <x v="1"/>
    <x v="784"/>
    <x v="7"/>
    <d v="2023-12-15T10:47:05"/>
    <s v="12/15/2023 10:47:28"/>
    <n v="0"/>
    <n v="12228"/>
    <s v="SW-COMAS-PACKL"/>
    <s v=""/>
    <x v="5"/>
    <x v="5"/>
  </r>
  <r>
    <x v="0"/>
    <x v="0"/>
    <x v="784"/>
    <x v="16"/>
    <d v="2023-12-15T07:11:48"/>
    <s v="12/15/2023 11:01:47"/>
    <n v="648"/>
    <n v="2675"/>
    <s v="EQP-LAWPACK1"/>
    <n v="217"/>
    <x v="4"/>
    <x v="4"/>
  </r>
  <r>
    <x v="3"/>
    <x v="1"/>
    <x v="784"/>
    <x v="44"/>
    <d v="2023-12-15T10:47:28"/>
    <s v="12/15/2023 12:42:15"/>
    <n v="61"/>
    <n v="88888"/>
    <s v="SW-COMAS-PACKL"/>
    <n v="100"/>
    <x v="17"/>
    <x v="17"/>
  </r>
  <r>
    <x v="3"/>
    <x v="1"/>
    <x v="784"/>
    <x v="7"/>
    <d v="2023-12-15T12:42:16"/>
    <s v="12/15/2023 13:00:15"/>
    <n v="0"/>
    <n v="12228"/>
    <s v="SW-COMAS-PACKL"/>
    <s v=""/>
    <x v="5"/>
    <x v="5"/>
  </r>
  <r>
    <x v="3"/>
    <x v="1"/>
    <x v="784"/>
    <x v="44"/>
    <d v="2023-12-15T13:00:15"/>
    <s v="12/15/2023 13:36:59"/>
    <n v="34"/>
    <n v="88888"/>
    <s v="SW-COMAS-PACKL"/>
    <n v="100"/>
    <x v="17"/>
    <x v="17"/>
  </r>
  <r>
    <x v="5"/>
    <x v="3"/>
    <x v="783"/>
    <x v="78"/>
    <d v="2023-12-13T14:48:38"/>
    <s v="12/14/2023 06:57:10"/>
    <n v="261"/>
    <n v="2941"/>
    <s v="EQP-LAWPACK2"/>
    <n v="440"/>
    <x v="19"/>
    <x v="19"/>
  </r>
  <r>
    <x v="3"/>
    <x v="1"/>
    <x v="784"/>
    <x v="7"/>
    <d v="2023-12-15T13:36:59"/>
    <s v="12/15/2023 13:41:15"/>
    <n v="0"/>
    <n v="12228"/>
    <s v="SW-COMAS-PACKL"/>
    <s v=""/>
    <x v="5"/>
    <x v="5"/>
  </r>
  <r>
    <x v="3"/>
    <x v="1"/>
    <x v="784"/>
    <x v="44"/>
    <d v="2023-12-15T13:41:16"/>
    <s v="12/15/2023 14:19:09"/>
    <n v="18"/>
    <n v="88888"/>
    <s v="SW-COMAS-PACKL"/>
    <n v="100"/>
    <x v="17"/>
    <x v="17"/>
  </r>
  <r>
    <x v="3"/>
    <x v="1"/>
    <x v="784"/>
    <x v="7"/>
    <d v="2023-12-15T14:19:09"/>
    <s v="12/15/2023 14:27:22"/>
    <n v="0"/>
    <n v="12228"/>
    <s v="SW-COMAS-PACKL"/>
    <s v=""/>
    <x v="5"/>
    <x v="5"/>
  </r>
  <r>
    <x v="4"/>
    <x v="2"/>
    <x v="784"/>
    <x v="45"/>
    <d v="2023-12-15T07:45:49"/>
    <s v="12/15/2023 16:10:30"/>
    <n v="402"/>
    <n v="12228"/>
    <s v="SW-RISER-PACK"/>
    <n v="69"/>
    <x v="18"/>
    <x v="18"/>
  </r>
  <r>
    <x v="0"/>
    <x v="0"/>
    <x v="784"/>
    <x v="17"/>
    <d v="2023-12-15T11:01:49"/>
    <s v="12/15/2023 17:22:57"/>
    <n v="1240"/>
    <n v="2670"/>
    <s v="EQP-LAWPACK1"/>
    <n v="217"/>
    <x v="4"/>
    <x v="4"/>
  </r>
  <r>
    <x v="0"/>
    <x v="0"/>
    <x v="784"/>
    <x v="6"/>
    <d v="2023-12-15T17:22:59"/>
    <s v="12/15/2023 23:05:56"/>
    <n v="1026"/>
    <n v="2661"/>
    <s v="EQP-LAWPACK1"/>
    <n v="217"/>
    <x v="4"/>
    <x v="4"/>
  </r>
  <r>
    <x v="3"/>
    <x v="1"/>
    <x v="785"/>
    <x v="45"/>
    <d v="2023-12-18T07:16:31"/>
    <s v="12/18/2023 10:24:19"/>
    <n v="111"/>
    <n v="88888"/>
    <s v="SW-COMAS-PACKL"/>
    <n v="69"/>
    <x v="18"/>
    <x v="18"/>
  </r>
  <r>
    <x v="0"/>
    <x v="0"/>
    <x v="785"/>
    <x v="8"/>
    <d v="2023-12-15T23:05:57"/>
    <s v="12/18/2023 07:09:35"/>
    <n v="0"/>
    <n v="99999"/>
    <s v="EQP-LAWPACK1"/>
    <s v=""/>
    <x v="5"/>
    <x v="5"/>
  </r>
  <r>
    <x v="3"/>
    <x v="1"/>
    <x v="783"/>
    <x v="70"/>
    <d v="2023-12-13T07:39:26"/>
    <s v="12/14/2023 08:35:50"/>
    <n v="719"/>
    <n v="88888"/>
    <s v="SW-COMAS-PACKL"/>
    <n v="100"/>
    <x v="17"/>
    <x v="17"/>
  </r>
  <r>
    <x v="4"/>
    <x v="2"/>
    <x v="783"/>
    <x v="66"/>
    <d v="2023-12-14T07:56:43"/>
    <s v="12/14/2023 12:54:07"/>
    <n v="311"/>
    <n v="12228"/>
    <s v="SW-RISER-PACK"/>
    <n v="300"/>
    <x v="24"/>
    <x v="24"/>
  </r>
  <r>
    <x v="3"/>
    <x v="1"/>
    <x v="785"/>
    <x v="7"/>
    <d v="2023-12-18T06:59:47"/>
    <s v="12/18/2023 07:16:30"/>
    <n v="0"/>
    <n v="12228"/>
    <s v="SW-COMAS-PACKL"/>
    <s v=""/>
    <x v="5"/>
    <x v="5"/>
  </r>
  <r>
    <x v="4"/>
    <x v="2"/>
    <x v="785"/>
    <x v="44"/>
    <d v="2023-12-15T16:10:34"/>
    <s v="12/18/2023 09:43:12"/>
    <n v="113"/>
    <n v="12258"/>
    <s v="SW-RISER-PACK"/>
    <n v="100"/>
    <x v="17"/>
    <x v="17"/>
  </r>
  <r>
    <x v="4"/>
    <x v="2"/>
    <x v="785"/>
    <x v="7"/>
    <d v="2023-12-18T09:43:14"/>
    <s v="12/18/2023 11:00:55"/>
    <n v="2"/>
    <n v="88888"/>
    <s v="SW-RISER-PACK"/>
    <s v=""/>
    <x v="5"/>
    <x v="5"/>
  </r>
  <r>
    <x v="5"/>
    <x v="3"/>
    <x v="786"/>
    <x v="17"/>
    <d v="2023-12-18T11:53:50"/>
    <s v="12/19/2023 07:00:33"/>
    <n v="213"/>
    <n v="88888"/>
    <s v="EQP-LAWPACK2"/>
    <n v="217"/>
    <x v="4"/>
    <x v="4"/>
  </r>
  <r>
    <x v="4"/>
    <x v="2"/>
    <x v="786"/>
    <x v="66"/>
    <d v="2023-12-18T11:00:56"/>
    <s v="12/19/2023 09:40:29"/>
    <n v="895"/>
    <n v="88888"/>
    <s v="SW-RISER-PACK"/>
    <n v="300"/>
    <x v="24"/>
    <x v="24"/>
  </r>
  <r>
    <x v="3"/>
    <x v="1"/>
    <x v="786"/>
    <x v="44"/>
    <d v="2023-12-19T06:44:35"/>
    <s v="12/19/2023 12:10:35"/>
    <n v="223"/>
    <n v="12258"/>
    <s v="SW-COMAS-PACKL"/>
    <n v="100"/>
    <x v="17"/>
    <x v="17"/>
  </r>
  <r>
    <x v="0"/>
    <x v="0"/>
    <x v="786"/>
    <x v="3"/>
    <d v="2023-12-19T07:07:24"/>
    <s v="12/19/2023 14:08:22"/>
    <n v="1647"/>
    <n v="27805"/>
    <s v="EQP-LAWPACK1"/>
    <n v="260"/>
    <x v="3"/>
    <x v="3"/>
  </r>
  <r>
    <x v="0"/>
    <x v="0"/>
    <x v="786"/>
    <x v="78"/>
    <d v="2023-12-19T14:08:24"/>
    <s v="12/19/2023 14:34:44"/>
    <n v="57"/>
    <n v="51405"/>
    <s v="EQP-LAWPACK1"/>
    <n v="440"/>
    <x v="19"/>
    <x v="19"/>
  </r>
  <r>
    <x v="0"/>
    <x v="0"/>
    <x v="783"/>
    <x v="17"/>
    <d v="2023-12-14T12:42:59"/>
    <s v="12/14/2023 16:38:41"/>
    <n v="728"/>
    <n v="2670"/>
    <s v="EQP-LAWPACK1"/>
    <n v="217"/>
    <x v="4"/>
    <x v="4"/>
  </r>
  <r>
    <x v="3"/>
    <x v="1"/>
    <x v="785"/>
    <x v="7"/>
    <d v="2023-12-18T11:26:05"/>
    <s v="12/18/2023 14:30:46"/>
    <n v="0"/>
    <n v="88888"/>
    <s v="SW-COMAS-PACKL"/>
    <s v=""/>
    <x v="5"/>
    <x v="5"/>
  </r>
  <r>
    <x v="5"/>
    <x v="3"/>
    <x v="785"/>
    <x v="7"/>
    <d v="2023-12-18T11:13:10"/>
    <s v="12/18/2023 11:53:50"/>
    <n v="0"/>
    <n v="2670"/>
    <s v="EQP-LAWPACK2"/>
    <s v=""/>
    <x v="5"/>
    <x v="5"/>
  </r>
  <r>
    <x v="3"/>
    <x v="1"/>
    <x v="785"/>
    <x v="7"/>
    <d v="2023-12-18T10:24:20"/>
    <s v="12/18/2023 11:26:05"/>
    <n v="0"/>
    <n v="12258"/>
    <s v="SW-COMAS-PACKL"/>
    <s v=""/>
    <x v="5"/>
    <x v="5"/>
  </r>
  <r>
    <x v="0"/>
    <x v="0"/>
    <x v="786"/>
    <x v="6"/>
    <d v="2023-12-18T07:09:36"/>
    <s v="12/19/2023 07:07:18"/>
    <n v="3058"/>
    <n v="99999"/>
    <s v="EQP-LAWPACK1"/>
    <n v="217"/>
    <x v="4"/>
    <x v="4"/>
  </r>
  <r>
    <x v="5"/>
    <x v="3"/>
    <x v="786"/>
    <x v="16"/>
    <d v="2023-12-19T07:00:37"/>
    <s v="12/19/2023 16:26:41"/>
    <n v="519"/>
    <n v="2670"/>
    <s v="EQP-LAWPACK2"/>
    <n v="217"/>
    <x v="4"/>
    <x v="4"/>
  </r>
  <r>
    <x v="3"/>
    <x v="1"/>
    <x v="783"/>
    <x v="7"/>
    <d v="2023-12-14T08:35:56"/>
    <s v="12/14/2023 14:18:53"/>
    <n v="2"/>
    <n v="12530"/>
    <s v="SW-COMAS-PACKL"/>
    <s v=""/>
    <x v="5"/>
    <x v="5"/>
  </r>
  <r>
    <x v="4"/>
    <x v="2"/>
    <x v="783"/>
    <x v="65"/>
    <d v="2023-12-14T12:54:08"/>
    <s v="12/14/2023 14:08:36"/>
    <n v="75"/>
    <n v="14358"/>
    <s v="SW-RISER-PACK"/>
    <n v="300"/>
    <x v="24"/>
    <x v="24"/>
  </r>
  <r>
    <x v="5"/>
    <x v="3"/>
    <x v="785"/>
    <x v="72"/>
    <d v="2023-12-15T06:59:26"/>
    <s v="12/18/2023 07:17:57"/>
    <n v="875"/>
    <n v="42670"/>
    <s v="EQP-LAWPACK2"/>
    <s v=""/>
    <x v="5"/>
    <x v="5"/>
  </r>
  <r>
    <x v="5"/>
    <x v="3"/>
    <x v="785"/>
    <x v="17"/>
    <d v="2023-12-18T07:17:58"/>
    <s v="12/18/2023 11:13:09"/>
    <n v="292"/>
    <n v="42670"/>
    <s v="EQP-LAWPACK2"/>
    <n v="217"/>
    <x v="4"/>
    <x v="4"/>
  </r>
  <r>
    <x v="3"/>
    <x v="1"/>
    <x v="785"/>
    <x v="44"/>
    <d v="2023-12-15T14:27:22"/>
    <s v="12/18/2023 06:59:46"/>
    <n v="25"/>
    <n v="88888"/>
    <s v="SW-COMAS-PACKL"/>
    <n v="100"/>
    <x v="17"/>
    <x v="17"/>
  </r>
  <r>
    <x v="3"/>
    <x v="1"/>
    <x v="786"/>
    <x v="45"/>
    <d v="2023-12-18T16:30:58"/>
    <s v="12/19/2023 06:44:32"/>
    <n v="411"/>
    <n v="12258"/>
    <s v="SW-COMAS-PACKL"/>
    <n v="69"/>
    <x v="18"/>
    <x v="18"/>
  </r>
  <r>
    <x v="5"/>
    <x v="3"/>
    <x v="787"/>
    <x v="78"/>
    <d v="2023-12-19T16:26:45"/>
    <s v="12/20/2023 07:03:42"/>
    <n v="103"/>
    <n v="2675"/>
    <s v="EQP-LAWPACK2"/>
    <n v="440"/>
    <x v="19"/>
    <x v="19"/>
  </r>
  <r>
    <x v="0"/>
    <x v="0"/>
    <x v="787"/>
    <x v="4"/>
    <d v="2023-12-19T14:34:44"/>
    <s v="12/20/2023 07:07:37"/>
    <n v="1109"/>
    <n v="27405"/>
    <s v="EQP-LAWPACK1"/>
    <n v="260"/>
    <x v="3"/>
    <x v="3"/>
  </r>
  <r>
    <x v="4"/>
    <x v="2"/>
    <x v="787"/>
    <x v="45"/>
    <d v="2023-12-19T09:40:35"/>
    <s v="12/20/2023 08:07:52"/>
    <n v="259"/>
    <n v="14358"/>
    <s v="SW-RISER-PACK"/>
    <n v="69"/>
    <x v="18"/>
    <x v="18"/>
  </r>
  <r>
    <x v="0"/>
    <x v="0"/>
    <x v="783"/>
    <x v="22"/>
    <d v="2023-12-14T07:07:36"/>
    <s v="12/14/2023 12:42:57"/>
    <n v="1065"/>
    <n v="2940"/>
    <s v="EQP-LAWPACK1"/>
    <n v="217"/>
    <x v="4"/>
    <x v="4"/>
  </r>
  <r>
    <x v="3"/>
    <x v="1"/>
    <x v="785"/>
    <x v="45"/>
    <d v="2023-12-18T15:42:46"/>
    <s v="12/18/2023 16:30:58"/>
    <n v="13"/>
    <n v="12258"/>
    <s v="SW-COMAS-PACKL"/>
    <n v="69"/>
    <x v="18"/>
    <x v="18"/>
  </r>
  <r>
    <x v="3"/>
    <x v="1"/>
    <x v="785"/>
    <x v="44"/>
    <d v="2023-12-18T15:16:46"/>
    <s v="12/18/2023 15:42:46"/>
    <n v="32"/>
    <n v="12228"/>
    <s v="SW-COMAS-PACKL"/>
    <n v="100"/>
    <x v="17"/>
    <x v="17"/>
  </r>
  <r>
    <x v="5"/>
    <x v="3"/>
    <x v="787"/>
    <x v="5"/>
    <d v="2023-12-20T07:03:45"/>
    <s v="12/20/2023 10:54:27"/>
    <n v="323"/>
    <n v="2666"/>
    <s v="EQP-LAWPACK2"/>
    <n v="217"/>
    <x v="4"/>
    <x v="4"/>
  </r>
  <r>
    <x v="5"/>
    <x v="3"/>
    <x v="787"/>
    <x v="7"/>
    <d v="2023-12-20T10:54:29"/>
    <s v="12/20/2023 11:33:08"/>
    <n v="0"/>
    <n v="2666"/>
    <s v="EQP-LAWPACK2"/>
    <s v=""/>
    <x v="5"/>
    <x v="5"/>
  </r>
  <r>
    <x v="4"/>
    <x v="2"/>
    <x v="787"/>
    <x v="66"/>
    <d v="2023-12-20T08:07:58"/>
    <s v="12/20/2023 11:38:34"/>
    <n v="672"/>
    <n v="12258"/>
    <s v="SW-RISER-PACK"/>
    <n v="300"/>
    <x v="24"/>
    <x v="24"/>
  </r>
  <r>
    <x v="3"/>
    <x v="1"/>
    <x v="785"/>
    <x v="44"/>
    <d v="2023-12-18T14:30:47"/>
    <s v="12/18/2023 14:55:13"/>
    <n v="8"/>
    <n v="12228"/>
    <s v="SW-COMAS-PACKL"/>
    <n v="100"/>
    <x v="17"/>
    <x v="17"/>
  </r>
  <r>
    <x v="3"/>
    <x v="1"/>
    <x v="785"/>
    <x v="44"/>
    <d v="2023-12-18T14:55:13"/>
    <s v="12/18/2023 15:16:46"/>
    <n v="23"/>
    <n v="12228"/>
    <s v="SW-COMAS-PACKL"/>
    <n v="100"/>
    <x v="17"/>
    <x v="17"/>
  </r>
  <r>
    <x v="3"/>
    <x v="1"/>
    <x v="788"/>
    <x v="44"/>
    <d v="2023-12-19T12:10:37"/>
    <s v="12/21/2023 07:27:50"/>
    <n v="1131"/>
    <n v="12258"/>
    <s v="SW-COMAS-PACKL"/>
    <n v="100"/>
    <x v="17"/>
    <x v="17"/>
  </r>
  <r>
    <x v="4"/>
    <x v="2"/>
    <x v="788"/>
    <x v="65"/>
    <d v="2023-12-20T11:38:35"/>
    <s v="12/21/2023 08:17:50"/>
    <n v="193"/>
    <n v="14358"/>
    <s v="SW-RISER-PACK"/>
    <n v="300"/>
    <x v="24"/>
    <x v="24"/>
  </r>
  <r>
    <x v="5"/>
    <x v="3"/>
    <x v="789"/>
    <x v="16"/>
    <d v="2023-12-21T07:04:38"/>
    <s v="12/22/2023 07:08:44"/>
    <n v="569"/>
    <n v="2666"/>
    <s v="EQP-LAWPACK2"/>
    <n v="217"/>
    <x v="4"/>
    <x v="4"/>
  </r>
  <r>
    <x v="0"/>
    <x v="0"/>
    <x v="789"/>
    <x v="17"/>
    <d v="2023-12-21T07:05:28"/>
    <s v="12/22/2023 07:10:23"/>
    <n v="3210"/>
    <n v="2670"/>
    <s v="EQP-LAWPACK1"/>
    <n v="217"/>
    <x v="4"/>
    <x v="4"/>
  </r>
  <r>
    <x v="0"/>
    <x v="0"/>
    <x v="789"/>
    <x v="0"/>
    <d v="2023-12-22T07:10:27"/>
    <s v="12/22/2023 10:08:18"/>
    <n v="5"/>
    <n v="96605"/>
    <s v="EQP-LAWPACK1"/>
    <n v="347"/>
    <x v="0"/>
    <x v="0"/>
  </r>
  <r>
    <x v="0"/>
    <x v="0"/>
    <x v="789"/>
    <x v="0"/>
    <d v="2023-12-22T10:08:19"/>
    <s v="12/22/2023 13:16:50"/>
    <n v="793"/>
    <n v="96605"/>
    <s v="EQP-LAWPACK1"/>
    <n v="347"/>
    <x v="0"/>
    <x v="0"/>
  </r>
  <r>
    <x v="0"/>
    <x v="0"/>
    <x v="789"/>
    <x v="14"/>
    <d v="2023-12-22T13:16:50"/>
    <s v="12/22/2023 16:26:57"/>
    <n v="934"/>
    <n v="24961"/>
    <s v="EQP-LAWPACK1"/>
    <n v="364"/>
    <x v="1"/>
    <x v="1"/>
  </r>
  <r>
    <x v="0"/>
    <x v="0"/>
    <x v="789"/>
    <x v="13"/>
    <d v="2023-12-22T16:26:58"/>
    <s v="12/22/2023 18:48:12"/>
    <n v="573"/>
    <n v="6670"/>
    <s v="EQP-LAWPACK1"/>
    <n v="352"/>
    <x v="6"/>
    <x v="6"/>
  </r>
  <r>
    <x v="0"/>
    <x v="0"/>
    <x v="783"/>
    <x v="13"/>
    <d v="2023-12-14T16:38:42"/>
    <s v="12/14/2023 23:34:39"/>
    <n v="1651"/>
    <n v="6670"/>
    <s v="EQP-LAWPACK1"/>
    <n v="352"/>
    <x v="6"/>
    <x v="6"/>
  </r>
  <r>
    <x v="3"/>
    <x v="1"/>
    <x v="788"/>
    <x v="7"/>
    <d v="2023-12-21T07:28:00"/>
    <s v="12/21/2023 07:28:21"/>
    <n v="0"/>
    <n v="12228"/>
    <s v="SW-COMAS-PACKL"/>
    <s v=""/>
    <x v="5"/>
    <x v="5"/>
  </r>
  <r>
    <x v="5"/>
    <x v="3"/>
    <x v="790"/>
    <x v="5"/>
    <d v="2023-12-22T07:08:49"/>
    <s v="12/26/2023 07:00:26"/>
    <n v="529"/>
    <n v="2675"/>
    <s v="EQP-LAWPACK2"/>
    <n v="217"/>
    <x v="4"/>
    <x v="4"/>
  </r>
  <r>
    <x v="3"/>
    <x v="1"/>
    <x v="790"/>
    <x v="70"/>
    <d v="2023-12-21T07:28:21"/>
    <s v="12/26/2023 07:13:37"/>
    <n v="873"/>
    <n v="88888"/>
    <s v="SW-COMAS-PACKL"/>
    <n v="100"/>
    <x v="17"/>
    <x v="17"/>
  </r>
  <r>
    <x v="0"/>
    <x v="0"/>
    <x v="790"/>
    <x v="32"/>
    <d v="2023-12-22T18:48:13"/>
    <s v="12/26/2023 07:20:11"/>
    <n v="1498"/>
    <n v="99999"/>
    <s v="EQP-LAWPACK1"/>
    <n v="188"/>
    <x v="11"/>
    <x v="11"/>
  </r>
  <r>
    <x v="4"/>
    <x v="2"/>
    <x v="790"/>
    <x v="44"/>
    <d v="2023-12-21T08:17:55"/>
    <s v="12/26/2023 08:21:09"/>
    <n v="351"/>
    <n v="14328"/>
    <s v="SW-RISER-PACK"/>
    <n v="100"/>
    <x v="17"/>
    <x v="17"/>
  </r>
  <r>
    <x v="4"/>
    <x v="2"/>
    <x v="790"/>
    <x v="66"/>
    <d v="2023-12-26T08:21:18"/>
    <s v="12/26/2023 12:49:36"/>
    <n v="380"/>
    <n v="12228"/>
    <s v="SW-RISER-PACK"/>
    <n v="300"/>
    <x v="24"/>
    <x v="24"/>
  </r>
  <r>
    <x v="4"/>
    <x v="2"/>
    <x v="790"/>
    <x v="65"/>
    <d v="2023-12-26T12:49:37"/>
    <s v="12/26/2023 14:49:17"/>
    <n v="252"/>
    <n v="14358"/>
    <s v="SW-RISER-PACK"/>
    <n v="300"/>
    <x v="24"/>
    <x v="24"/>
  </r>
  <r>
    <x v="0"/>
    <x v="0"/>
    <x v="790"/>
    <x v="9"/>
    <d v="2023-12-26T07:20:14"/>
    <s v="12/26/2023 15:59:26"/>
    <n v="1711"/>
    <n v="2991"/>
    <s v="EQP-LAWPACK1"/>
    <n v="217"/>
    <x v="4"/>
    <x v="4"/>
  </r>
  <r>
    <x v="4"/>
    <x v="2"/>
    <x v="790"/>
    <x v="44"/>
    <d v="2023-12-26T14:49:17"/>
    <s v="12/26/2023 16:55:45"/>
    <n v="225"/>
    <n v="14328"/>
    <s v="SW-RISER-PACK"/>
    <n v="100"/>
    <x v="17"/>
    <x v="17"/>
  </r>
  <r>
    <x v="5"/>
    <x v="3"/>
    <x v="788"/>
    <x v="5"/>
    <d v="2023-12-20T11:33:09"/>
    <s v="12/21/2023 07:04:34"/>
    <n v="260"/>
    <n v="88888"/>
    <s v="EQP-LAWPACK2"/>
    <n v="217"/>
    <x v="4"/>
    <x v="4"/>
  </r>
  <r>
    <x v="0"/>
    <x v="0"/>
    <x v="790"/>
    <x v="19"/>
    <d v="2023-12-26T15:59:28"/>
    <s v="12/26/2023 23:16:36"/>
    <n v="1421"/>
    <n v="2941"/>
    <s v="EQP-LAWPACK1"/>
    <n v="217"/>
    <x v="4"/>
    <x v="4"/>
  </r>
  <r>
    <x v="5"/>
    <x v="3"/>
    <x v="791"/>
    <x v="10"/>
    <d v="2023-12-26T07:00:31"/>
    <s v="12/27/2023 07:07:56"/>
    <n v="497"/>
    <n v="2666"/>
    <s v="EQP-LAWPACK2"/>
    <n v="217"/>
    <x v="4"/>
    <x v="4"/>
  </r>
  <r>
    <x v="0"/>
    <x v="0"/>
    <x v="791"/>
    <x v="8"/>
    <d v="2023-12-26T23:16:37"/>
    <s v="12/27/2023 07:11:05"/>
    <n v="1"/>
    <n v="99999"/>
    <s v="EQP-LAWPACK1"/>
    <s v=""/>
    <x v="5"/>
    <x v="5"/>
  </r>
  <r>
    <x v="4"/>
    <x v="2"/>
    <x v="791"/>
    <x v="8"/>
    <d v="2023-12-26T16:55:45"/>
    <s v="12/27/2023 08:04:44"/>
    <n v="0"/>
    <n v="12228"/>
    <s v="SW-RISER-PACK"/>
    <s v=""/>
    <x v="5"/>
    <x v="5"/>
  </r>
  <r>
    <x v="4"/>
    <x v="2"/>
    <x v="791"/>
    <x v="66"/>
    <d v="2023-12-27T08:04:48"/>
    <s v="12/27/2023 11:50:15"/>
    <n v="318"/>
    <n v="99999"/>
    <s v="SW-RISER-PACK"/>
    <n v="300"/>
    <x v="24"/>
    <x v="24"/>
  </r>
  <r>
    <x v="3"/>
    <x v="1"/>
    <x v="791"/>
    <x v="44"/>
    <d v="2023-12-26T07:13:47"/>
    <s v="12/27/2023 12:41:19"/>
    <n v="728"/>
    <n v="12530"/>
    <s v="SW-COMAS-PACKL"/>
    <n v="100"/>
    <x v="17"/>
    <x v="17"/>
  </r>
  <r>
    <x v="3"/>
    <x v="1"/>
    <x v="791"/>
    <x v="7"/>
    <d v="2023-12-27T12:41:26"/>
    <s v="12/27/2023 12:52:39"/>
    <n v="1"/>
    <n v="12228"/>
    <s v="SW-COMAS-PACKL"/>
    <s v=""/>
    <x v="5"/>
    <x v="5"/>
  </r>
  <r>
    <x v="3"/>
    <x v="1"/>
    <x v="791"/>
    <x v="44"/>
    <d v="2023-12-27T12:52:40"/>
    <s v="12/27/2023 13:17:48"/>
    <n v="25"/>
    <n v="88888"/>
    <s v="SW-COMAS-PACKL"/>
    <n v="100"/>
    <x v="17"/>
    <x v="17"/>
  </r>
  <r>
    <x v="3"/>
    <x v="1"/>
    <x v="791"/>
    <x v="7"/>
    <d v="2023-12-27T13:17:48"/>
    <s v="12/27/2023 13:25:36"/>
    <n v="0"/>
    <n v="12228"/>
    <s v="SW-COMAS-PACKL"/>
    <s v=""/>
    <x v="5"/>
    <x v="5"/>
  </r>
  <r>
    <x v="3"/>
    <x v="1"/>
    <x v="791"/>
    <x v="44"/>
    <d v="2023-12-27T13:25:36"/>
    <s v="12/27/2023 13:45:37"/>
    <n v="17"/>
    <n v="88888"/>
    <s v="SW-COMAS-PACKL"/>
    <n v="100"/>
    <x v="17"/>
    <x v="17"/>
  </r>
  <r>
    <x v="3"/>
    <x v="1"/>
    <x v="791"/>
    <x v="7"/>
    <d v="2023-12-27T13:45:37"/>
    <s v="12/27/2023 13:55:17"/>
    <n v="0"/>
    <n v="12228"/>
    <s v="SW-COMAS-PACKL"/>
    <s v=""/>
    <x v="5"/>
    <x v="5"/>
  </r>
  <r>
    <x v="3"/>
    <x v="1"/>
    <x v="791"/>
    <x v="44"/>
    <d v="2023-12-27T13:55:17"/>
    <s v="12/27/2023 13:55:47"/>
    <n v="2"/>
    <n v="88888"/>
    <s v="SW-COMAS-PACKL"/>
    <n v="100"/>
    <x v="17"/>
    <x v="17"/>
  </r>
  <r>
    <x v="3"/>
    <x v="1"/>
    <x v="791"/>
    <x v="7"/>
    <d v="2023-12-27T13:55:47"/>
    <s v="12/27/2023 14:29:06"/>
    <n v="1"/>
    <n v="12228"/>
    <s v="SW-COMAS-PACKL"/>
    <s v=""/>
    <x v="5"/>
    <x v="5"/>
  </r>
  <r>
    <x v="0"/>
    <x v="0"/>
    <x v="791"/>
    <x v="6"/>
    <d v="2023-12-27T07:11:07"/>
    <s v="12/27/2023 23:11:16"/>
    <n v="3085"/>
    <n v="2661"/>
    <s v="EQP-LAWPACK1"/>
    <n v="217"/>
    <x v="4"/>
    <x v="4"/>
  </r>
  <r>
    <x v="5"/>
    <x v="3"/>
    <x v="792"/>
    <x v="15"/>
    <d v="2023-12-27T07:08:02"/>
    <s v="12/28/2023 07:04:58"/>
    <n v="1035"/>
    <n v="2946"/>
    <s v="EQP-LAWPACK2"/>
    <n v="352"/>
    <x v="6"/>
    <x v="6"/>
  </r>
  <r>
    <x v="4"/>
    <x v="2"/>
    <x v="792"/>
    <x v="45"/>
    <d v="2023-12-27T11:50:16"/>
    <s v="12/28/2023 07:09:42"/>
    <n v="256"/>
    <n v="14358"/>
    <s v="SW-RISER-PACK"/>
    <n v="69"/>
    <x v="18"/>
    <x v="18"/>
  </r>
  <r>
    <x v="0"/>
    <x v="0"/>
    <x v="792"/>
    <x v="8"/>
    <d v="2023-12-27T23:11:21"/>
    <s v="12/28/2023 07:13:09"/>
    <n v="0"/>
    <n v="99999"/>
    <s v="EQP-LAWPACK1"/>
    <s v=""/>
    <x v="5"/>
    <x v="5"/>
  </r>
  <r>
    <x v="3"/>
    <x v="1"/>
    <x v="792"/>
    <x v="44"/>
    <d v="2023-12-27T14:29:07"/>
    <s v="12/28/2023 07:27:52"/>
    <n v="466"/>
    <n v="88888"/>
    <s v="SW-COMAS-PACKL"/>
    <n v="100"/>
    <x v="17"/>
    <x v="17"/>
  </r>
  <r>
    <x v="4"/>
    <x v="2"/>
    <x v="792"/>
    <x v="44"/>
    <d v="2023-12-28T07:09:48"/>
    <s v="12/28/2023 10:54:58"/>
    <n v="140"/>
    <n v="12258"/>
    <s v="SW-RISER-PACK"/>
    <n v="100"/>
    <x v="17"/>
    <x v="17"/>
  </r>
  <r>
    <x v="4"/>
    <x v="2"/>
    <x v="792"/>
    <x v="7"/>
    <d v="2023-12-28T10:54:59"/>
    <s v="12/28/2023 12:39:18"/>
    <n v="0"/>
    <n v="12228"/>
    <s v="SW-RISER-PACK"/>
    <s v=""/>
    <x v="5"/>
    <x v="5"/>
  </r>
  <r>
    <x v="3"/>
    <x v="1"/>
    <x v="792"/>
    <x v="75"/>
    <d v="2023-12-28T07:27:57"/>
    <s v="12/28/2023 19:32:24"/>
    <n v="1206"/>
    <n v="12228"/>
    <s v="SW-COMAS-PACKL"/>
    <n v="200"/>
    <x v="16"/>
    <x v="16"/>
  </r>
  <r>
    <x v="5"/>
    <x v="3"/>
    <x v="793"/>
    <x v="16"/>
    <d v="2023-12-28T07:05:04"/>
    <s v="12/29/2023 06:58:39"/>
    <n v="494"/>
    <n v="6661"/>
    <s v="EQP-LAWPACK2"/>
    <n v="217"/>
    <x v="4"/>
    <x v="4"/>
  </r>
  <r>
    <x v="4"/>
    <x v="2"/>
    <x v="793"/>
    <x v="44"/>
    <d v="2023-12-28T12:39:19"/>
    <s v="12/29/2023 10:26:18"/>
    <n v="326"/>
    <n v="88888"/>
    <s v="SW-RISER-PACK"/>
    <n v="100"/>
    <x v="17"/>
    <x v="17"/>
  </r>
  <r>
    <x v="4"/>
    <x v="2"/>
    <x v="793"/>
    <x v="65"/>
    <d v="2023-12-29T10:26:23"/>
    <s v="12/29/2023 11:15:39"/>
    <n v="58"/>
    <n v="12228"/>
    <s v="SW-RISER-PACK"/>
    <n v="300"/>
    <x v="24"/>
    <x v="24"/>
  </r>
  <r>
    <x v="4"/>
    <x v="2"/>
    <x v="793"/>
    <x v="79"/>
    <d v="2023-12-29T11:15:39"/>
    <s v="12/29/2023 12:34:57"/>
    <n v="63"/>
    <n v="14328"/>
    <s v="SW-RISER-PACK"/>
    <n v="303"/>
    <x v="27"/>
    <x v="27"/>
  </r>
  <r>
    <x v="4"/>
    <x v="2"/>
    <x v="793"/>
    <x v="65"/>
    <d v="2023-12-29T12:34:57"/>
    <s v="12/29/2023 12:43:09"/>
    <n v="7"/>
    <n v="14858"/>
    <s v="SW-RISER-PACK"/>
    <n v="300"/>
    <x v="24"/>
    <x v="24"/>
  </r>
  <r>
    <x v="3"/>
    <x v="1"/>
    <x v="793"/>
    <x v="43"/>
    <d v="2023-12-28T19:32:28"/>
    <s v="12/29/2023 14:04:10"/>
    <n v="456"/>
    <n v="15258"/>
    <s v="SW-COMAS-PACKL"/>
    <n v="200"/>
    <x v="16"/>
    <x v="16"/>
  </r>
  <r>
    <x v="3"/>
    <x v="1"/>
    <x v="793"/>
    <x v="7"/>
    <d v="2023-12-29T14:04:13"/>
    <s v="12/29/2023 14:04:30"/>
    <n v="0"/>
    <n v="15228"/>
    <s v="SW-COMAS-PACKL"/>
    <s v=""/>
    <x v="5"/>
    <x v="5"/>
  </r>
  <r>
    <x v="4"/>
    <x v="2"/>
    <x v="793"/>
    <x v="73"/>
    <d v="2023-12-29T12:43:09"/>
    <s v="12/29/2023 14:42:45"/>
    <n v="40"/>
    <n v="14328"/>
    <s v="SW-RISER-PACK"/>
    <n v="333"/>
    <x v="12"/>
    <x v="12"/>
  </r>
  <r>
    <x v="3"/>
    <x v="1"/>
    <x v="793"/>
    <x v="44"/>
    <d v="2023-12-29T14:04:30"/>
    <s v="12/29/2023 14:47:05"/>
    <n v="88"/>
    <n v="88888"/>
    <s v="SW-COMAS-PACKL"/>
    <n v="100"/>
    <x v="17"/>
    <x v="17"/>
  </r>
  <r>
    <x v="3"/>
    <x v="1"/>
    <x v="793"/>
    <x v="7"/>
    <d v="2023-12-29T14:47:05"/>
    <s v="12/29/2023 14:55:24"/>
    <n v="0"/>
    <n v="12228"/>
    <s v="SW-COMAS-PACKL"/>
    <s v=""/>
    <x v="5"/>
    <x v="5"/>
  </r>
  <r>
    <x v="5"/>
    <x v="3"/>
    <x v="794"/>
    <x v="9"/>
    <d v="2023-12-29T06:58:46"/>
    <s v="1/2/2024 07:04:58"/>
    <n v="565"/>
    <n v="2675"/>
    <s v="EQP-LAWPACK2"/>
    <n v="217"/>
    <x v="4"/>
    <x v="4"/>
  </r>
  <r>
    <x v="4"/>
    <x v="2"/>
    <x v="794"/>
    <x v="74"/>
    <d v="2023-12-29T14:42:46"/>
    <s v="1/2/2024 08:09:56"/>
    <n v="19"/>
    <n v="14801"/>
    <s v="SW-RISER-PACK"/>
    <n v="333"/>
    <x v="12"/>
    <x v="12"/>
  </r>
  <r>
    <x v="3"/>
    <x v="1"/>
    <x v="794"/>
    <x v="44"/>
    <d v="2023-12-29T14:55:24"/>
    <s v="1/2/2024 13:41:34"/>
    <n v="399"/>
    <n v="88888"/>
    <s v="SW-COMAS-PACKL"/>
    <n v="100"/>
    <x v="17"/>
    <x v="17"/>
  </r>
  <r>
    <x v="3"/>
    <x v="1"/>
    <x v="794"/>
    <x v="7"/>
    <d v="2024-01-02T13:41:40"/>
    <s v="1/2/2024 13:53:33"/>
    <n v="0"/>
    <n v="12228"/>
    <s v="SW-COMAS-PACKL"/>
    <s v=""/>
    <x v="5"/>
    <x v="5"/>
  </r>
  <r>
    <x v="0"/>
    <x v="0"/>
    <x v="794"/>
    <x v="0"/>
    <d v="2024-01-02T07:10:53"/>
    <s v="1/2/2024 16:44:52"/>
    <n v="2427"/>
    <n v="96605"/>
    <s v="EQP-LAWPACK1"/>
    <n v="347"/>
    <x v="0"/>
    <x v="0"/>
  </r>
  <r>
    <x v="0"/>
    <x v="0"/>
    <x v="794"/>
    <x v="22"/>
    <d v="2024-01-02T16:44:55"/>
    <s v="1/2/2024 19:48:54"/>
    <n v="555"/>
    <n v="2940"/>
    <s v="EQP-LAWPACK1"/>
    <n v="217"/>
    <x v="4"/>
    <x v="4"/>
  </r>
  <r>
    <x v="5"/>
    <x v="3"/>
    <x v="795"/>
    <x v="16"/>
    <d v="2024-01-02T07:05:04"/>
    <s v="1/3/2024 06:56:41"/>
    <n v="680"/>
    <n v="2991"/>
    <s v="EQP-LAWPACK2"/>
    <n v="217"/>
    <x v="4"/>
    <x v="4"/>
  </r>
  <r>
    <x v="0"/>
    <x v="0"/>
    <x v="795"/>
    <x v="1"/>
    <d v="2024-01-02T19:48:55"/>
    <s v="1/3/2024 07:11:48"/>
    <n v="1047"/>
    <n v="24970"/>
    <s v="EQP-LAWPACK1"/>
    <n v="364"/>
    <x v="1"/>
    <x v="1"/>
  </r>
  <r>
    <x v="4"/>
    <x v="2"/>
    <x v="795"/>
    <x v="44"/>
    <d v="2024-01-02T08:10:00"/>
    <s v="1/3/2024 08:14:36"/>
    <n v="315"/>
    <n v="14828"/>
    <s v="SW-RISER-PACK"/>
    <n v="100"/>
    <x v="17"/>
    <x v="17"/>
  </r>
  <r>
    <x v="0"/>
    <x v="0"/>
    <x v="795"/>
    <x v="9"/>
    <d v="2024-01-03T07:11:51"/>
    <s v="1/3/2024 13:09:08"/>
    <n v="1185"/>
    <n v="2991"/>
    <s v="EQP-LAWPACK1"/>
    <n v="217"/>
    <x v="4"/>
    <x v="4"/>
  </r>
  <r>
    <x v="4"/>
    <x v="2"/>
    <x v="795"/>
    <x v="65"/>
    <d v="2024-01-03T08:14:41"/>
    <s v="1/3/2024 13:26:32"/>
    <n v="661"/>
    <n v="12228"/>
    <s v="SW-RISER-PACK"/>
    <n v="300"/>
    <x v="24"/>
    <x v="24"/>
  </r>
  <r>
    <x v="5"/>
    <x v="3"/>
    <x v="796"/>
    <x v="30"/>
    <d v="2024-01-03T06:56:51"/>
    <s v="1/4/2024 07:05:11"/>
    <n v="1072"/>
    <n v="2675"/>
    <s v="EQP-LAWPACK2"/>
    <n v="349"/>
    <x v="2"/>
    <x v="2"/>
  </r>
  <r>
    <x v="0"/>
    <x v="0"/>
    <x v="796"/>
    <x v="19"/>
    <d v="2024-01-03T13:09:09"/>
    <s v="1/4/2024 07:05:44"/>
    <n v="1975"/>
    <n v="99999"/>
    <s v="EQP-LAWPACK1"/>
    <n v="217"/>
    <x v="4"/>
    <x v="4"/>
  </r>
  <r>
    <x v="4"/>
    <x v="2"/>
    <x v="796"/>
    <x v="75"/>
    <d v="2024-01-03T13:26:34"/>
    <s v="1/4/2024 08:11:26"/>
    <n v="240"/>
    <n v="14328"/>
    <s v="SW-RISER-PACK"/>
    <n v="200"/>
    <x v="16"/>
    <x v="16"/>
  </r>
  <r>
    <x v="4"/>
    <x v="2"/>
    <x v="796"/>
    <x v="44"/>
    <d v="2024-01-04T08:11:30"/>
    <s v="1/4/2024 08:14:01"/>
    <n v="5"/>
    <n v="15258"/>
    <s v="SW-RISER-PACK"/>
    <n v="100"/>
    <x v="17"/>
    <x v="17"/>
  </r>
  <r>
    <x v="4"/>
    <x v="2"/>
    <x v="796"/>
    <x v="45"/>
    <d v="2024-01-04T08:14:01"/>
    <s v="1/4/2024 08:17:04"/>
    <n v="1"/>
    <n v="12228"/>
    <s v="SW-RISER-PACK"/>
    <n v="69"/>
    <x v="18"/>
    <x v="18"/>
  </r>
  <r>
    <x v="3"/>
    <x v="1"/>
    <x v="796"/>
    <x v="44"/>
    <d v="2024-01-02T13:53:33"/>
    <s v="1/4/2024 08:52:15"/>
    <n v="1090"/>
    <n v="88888"/>
    <s v="SW-COMAS-PACKL"/>
    <n v="100"/>
    <x v="17"/>
    <x v="17"/>
  </r>
  <r>
    <x v="3"/>
    <x v="1"/>
    <x v="796"/>
    <x v="7"/>
    <d v="2024-01-04T08:52:25"/>
    <s v="1/4/2024 09:06:15"/>
    <n v="0"/>
    <n v="12228"/>
    <s v="SW-COMAS-PACKL"/>
    <s v=""/>
    <x v="5"/>
    <x v="5"/>
  </r>
  <r>
    <x v="5"/>
    <x v="3"/>
    <x v="796"/>
    <x v="17"/>
    <d v="2024-01-04T07:05:18"/>
    <s v="1/4/2024 11:16:23"/>
    <n v="286"/>
    <n v="7941"/>
    <s v="EQP-LAWPACK2"/>
    <n v="217"/>
    <x v="4"/>
    <x v="4"/>
  </r>
  <r>
    <x v="0"/>
    <x v="0"/>
    <x v="796"/>
    <x v="0"/>
    <d v="2024-01-04T07:05:49"/>
    <s v="1/4/2024 14:16:02"/>
    <n v="2261"/>
    <n v="96605"/>
    <s v="EQP-LAWPACK1"/>
    <n v="347"/>
    <x v="0"/>
    <x v="0"/>
  </r>
  <r>
    <x v="0"/>
    <x v="0"/>
    <x v="796"/>
    <x v="5"/>
    <d v="2024-01-04T14:16:05"/>
    <s v="1/4/2024 19:24:30"/>
    <n v="1033"/>
    <n v="2666"/>
    <s v="EQP-LAWPACK1"/>
    <n v="217"/>
    <x v="4"/>
    <x v="4"/>
  </r>
  <r>
    <x v="0"/>
    <x v="0"/>
    <x v="797"/>
    <x v="17"/>
    <d v="2024-01-04T19:24:31"/>
    <s v="1/5/2024 07:07:45"/>
    <n v="728"/>
    <n v="99999"/>
    <s v="EQP-LAWPACK1"/>
    <n v="217"/>
    <x v="4"/>
    <x v="4"/>
  </r>
  <r>
    <x v="3"/>
    <x v="1"/>
    <x v="797"/>
    <x v="45"/>
    <d v="2024-01-04T09:06:16"/>
    <s v="1/5/2024 07:22:44"/>
    <n v="645"/>
    <n v="88888"/>
    <s v="SW-COMAS-PACKL"/>
    <n v="69"/>
    <x v="18"/>
    <x v="18"/>
  </r>
  <r>
    <x v="3"/>
    <x v="1"/>
    <x v="797"/>
    <x v="7"/>
    <d v="2024-01-05T07:22:49"/>
    <s v="1/5/2024 07:23:15"/>
    <n v="0"/>
    <n v="12258"/>
    <s v="SW-COMAS-PACKL"/>
    <s v=""/>
    <x v="5"/>
    <x v="5"/>
  </r>
  <r>
    <x v="3"/>
    <x v="1"/>
    <x v="798"/>
    <x v="7"/>
    <d v="2024-01-08T11:29:14"/>
    <s v="1/8/2024 11:31:43"/>
    <n v="0"/>
    <n v="12258"/>
    <s v="SW-COMAS-PACKL"/>
    <s v=""/>
    <x v="5"/>
    <x v="5"/>
  </r>
  <r>
    <x v="3"/>
    <x v="1"/>
    <x v="798"/>
    <x v="45"/>
    <d v="2024-01-08T11:31:44"/>
    <s v="1/8/2024 11:38:45"/>
    <n v="4"/>
    <n v="88888"/>
    <s v="SW-COMAS-PACKL"/>
    <n v="69"/>
    <x v="18"/>
    <x v="18"/>
  </r>
  <r>
    <x v="3"/>
    <x v="1"/>
    <x v="798"/>
    <x v="7"/>
    <d v="2024-01-08T11:38:46"/>
    <s v="1/8/2024 13:00:45"/>
    <n v="0"/>
    <n v="12258"/>
    <s v="SW-COMAS-PACKL"/>
    <s v=""/>
    <x v="5"/>
    <x v="5"/>
  </r>
  <r>
    <x v="3"/>
    <x v="1"/>
    <x v="798"/>
    <x v="45"/>
    <d v="2024-01-08T13:00:46"/>
    <s v="1/8/2024 13:01:09"/>
    <n v="1"/>
    <n v="88888"/>
    <s v="SW-COMAS-PACKL"/>
    <n v="69"/>
    <x v="18"/>
    <x v="18"/>
  </r>
  <r>
    <x v="4"/>
    <x v="2"/>
    <x v="798"/>
    <x v="44"/>
    <d v="2024-01-08T10:32:38"/>
    <s v="1/8/2024 16:04:59"/>
    <n v="268"/>
    <n v="88888"/>
    <s v="SW-RISER-PACK"/>
    <n v="100"/>
    <x v="17"/>
    <x v="17"/>
  </r>
  <r>
    <x v="3"/>
    <x v="1"/>
    <x v="798"/>
    <x v="7"/>
    <d v="2024-01-08T13:01:09"/>
    <s v="1/8/2024 16:54:11"/>
    <n v="1"/>
    <n v="12258"/>
    <s v="SW-COMAS-PACKL"/>
    <s v=""/>
    <x v="5"/>
    <x v="5"/>
  </r>
  <r>
    <x v="5"/>
    <x v="3"/>
    <x v="798"/>
    <x v="13"/>
    <d v="2024-01-04T11:16:25"/>
    <s v="1/8/2024 07:07:30"/>
    <n v="1054"/>
    <n v="6670"/>
    <s v="EQP-LAWPACK2"/>
    <n v="352"/>
    <x v="6"/>
    <x v="6"/>
  </r>
  <r>
    <x v="0"/>
    <x v="0"/>
    <x v="798"/>
    <x v="19"/>
    <d v="2024-01-08T10:24:23"/>
    <s v="1/8/2024 18:31:35"/>
    <n v="1250"/>
    <n v="2941"/>
    <s v="EQP-LAWPACK1"/>
    <n v="217"/>
    <x v="4"/>
    <x v="4"/>
  </r>
  <r>
    <x v="0"/>
    <x v="0"/>
    <x v="798"/>
    <x v="6"/>
    <d v="2024-01-08T18:31:38"/>
    <s v="1/8/2024 22:58:12"/>
    <n v="930"/>
    <n v="2661"/>
    <s v="EQP-LAWPACK1"/>
    <n v="217"/>
    <x v="4"/>
    <x v="4"/>
  </r>
  <r>
    <x v="5"/>
    <x v="3"/>
    <x v="799"/>
    <x v="5"/>
    <d v="2024-01-08T07:07:39"/>
    <s v="1/9/2024 07:02:46"/>
    <n v="690"/>
    <n v="6670"/>
    <s v="EQP-LAWPACK2"/>
    <n v="217"/>
    <x v="4"/>
    <x v="4"/>
  </r>
  <r>
    <x v="0"/>
    <x v="0"/>
    <x v="799"/>
    <x v="8"/>
    <d v="2024-01-08T22:58:13"/>
    <s v="1/9/2024 07:12:04"/>
    <n v="0"/>
    <n v="99999"/>
    <s v="EQP-LAWPACK1"/>
    <s v=""/>
    <x v="5"/>
    <x v="5"/>
  </r>
  <r>
    <x v="4"/>
    <x v="2"/>
    <x v="799"/>
    <x v="8"/>
    <d v="2024-01-08T16:05:00"/>
    <s v="1/9/2024 08:04:47"/>
    <n v="6"/>
    <n v="99999"/>
    <s v="SW-RISER-PACK"/>
    <s v=""/>
    <x v="5"/>
    <x v="5"/>
  </r>
  <r>
    <x v="0"/>
    <x v="0"/>
    <x v="798"/>
    <x v="58"/>
    <d v="2024-01-05T17:12:46"/>
    <s v="1/8/2024 07:19:37"/>
    <n v="1435"/>
    <n v="99999"/>
    <s v="EQP-LAWPACK1"/>
    <n v="269"/>
    <x v="21"/>
    <x v="21"/>
  </r>
  <r>
    <x v="3"/>
    <x v="1"/>
    <x v="798"/>
    <x v="43"/>
    <d v="2024-01-05T07:23:15"/>
    <s v="1/8/2024 08:39:01"/>
    <n v="2112"/>
    <n v="88888"/>
    <s v="SW-COMAS-PACKL"/>
    <n v="200"/>
    <x v="16"/>
    <x v="16"/>
  </r>
  <r>
    <x v="3"/>
    <x v="1"/>
    <x v="798"/>
    <x v="45"/>
    <d v="2024-01-08T08:54:46"/>
    <s v="1/8/2024 08:56:33"/>
    <n v="2"/>
    <n v="88888"/>
    <s v="SW-COMAS-PACKL"/>
    <n v="69"/>
    <x v="18"/>
    <x v="18"/>
  </r>
  <r>
    <x v="3"/>
    <x v="1"/>
    <x v="799"/>
    <x v="45"/>
    <d v="2024-01-08T16:54:12"/>
    <s v="1/9/2024 11:30:10"/>
    <n v="411"/>
    <n v="88888"/>
    <s v="SW-COMAS-PACKL"/>
    <n v="69"/>
    <x v="18"/>
    <x v="18"/>
  </r>
  <r>
    <x v="3"/>
    <x v="1"/>
    <x v="799"/>
    <x v="7"/>
    <d v="2024-01-09T11:30:14"/>
    <s v="1/9/2024 11:30:30"/>
    <n v="0"/>
    <n v="12258"/>
    <s v="SW-COMAS-PACKL"/>
    <s v=""/>
    <x v="5"/>
    <x v="5"/>
  </r>
  <r>
    <x v="4"/>
    <x v="2"/>
    <x v="799"/>
    <x v="65"/>
    <d v="2024-01-09T08:04:51"/>
    <s v="1/9/2024 14:28:31"/>
    <n v="601"/>
    <n v="99999"/>
    <s v="SW-RISER-PACK"/>
    <n v="300"/>
    <x v="24"/>
    <x v="24"/>
  </r>
  <r>
    <x v="5"/>
    <x v="3"/>
    <x v="799"/>
    <x v="16"/>
    <d v="2024-01-09T07:02:52"/>
    <s v="1/9/2024 14:42:56"/>
    <n v="714"/>
    <n v="2666"/>
    <s v="EQP-LAWPACK2"/>
    <n v="217"/>
    <x v="4"/>
    <x v="4"/>
  </r>
  <r>
    <x v="0"/>
    <x v="0"/>
    <x v="799"/>
    <x v="17"/>
    <d v="2024-01-09T07:12:05"/>
    <s v="1/9/2024 18:54:13"/>
    <n v="2326"/>
    <n v="2670"/>
    <s v="EQP-LAWPACK1"/>
    <n v="217"/>
    <x v="4"/>
    <x v="4"/>
  </r>
  <r>
    <x v="3"/>
    <x v="1"/>
    <x v="800"/>
    <x v="44"/>
    <d v="2024-01-09T11:30:30"/>
    <s v="1/10/2024 06:58:02"/>
    <n v="609"/>
    <n v="88888"/>
    <s v="SW-COMAS-PACKL"/>
    <n v="100"/>
    <x v="17"/>
    <x v="17"/>
  </r>
  <r>
    <x v="3"/>
    <x v="1"/>
    <x v="800"/>
    <x v="8"/>
    <d v="2024-01-10T06:58:06"/>
    <s v="1/10/2024 07:01:37"/>
    <n v="2"/>
    <n v="12228"/>
    <s v="SW-COMAS-PACKL"/>
    <s v=""/>
    <x v="5"/>
    <x v="5"/>
  </r>
  <r>
    <x v="0"/>
    <x v="0"/>
    <x v="800"/>
    <x v="22"/>
    <d v="2024-01-09T18:54:15"/>
    <s v="1/10/2024 07:03:01"/>
    <n v="919"/>
    <n v="99999"/>
    <s v="EQP-LAWPACK1"/>
    <n v="217"/>
    <x v="4"/>
    <x v="4"/>
  </r>
  <r>
    <x v="4"/>
    <x v="2"/>
    <x v="800"/>
    <x v="8"/>
    <d v="2024-01-09T14:28:32"/>
    <s v="1/10/2024 08:14:11"/>
    <n v="2"/>
    <n v="14328"/>
    <s v="SW-RISER-PACK"/>
    <s v=""/>
    <x v="5"/>
    <x v="5"/>
  </r>
  <r>
    <x v="3"/>
    <x v="1"/>
    <x v="800"/>
    <x v="44"/>
    <d v="2024-01-10T07:01:37"/>
    <s v="1/10/2024 11:29:06"/>
    <n v="242"/>
    <n v="99999"/>
    <s v="SW-COMAS-PACKL"/>
    <n v="100"/>
    <x v="17"/>
    <x v="17"/>
  </r>
  <r>
    <x v="3"/>
    <x v="1"/>
    <x v="800"/>
    <x v="7"/>
    <d v="2024-01-10T11:29:08"/>
    <s v="1/10/2024 11:32:40"/>
    <n v="0"/>
    <n v="12228"/>
    <s v="SW-COMAS-PACKL"/>
    <s v=""/>
    <x v="5"/>
    <x v="5"/>
  </r>
  <r>
    <x v="3"/>
    <x v="1"/>
    <x v="800"/>
    <x v="44"/>
    <d v="2024-01-10T11:32:40"/>
    <s v="1/10/2024 11:35:50"/>
    <n v="2"/>
    <n v="88888"/>
    <s v="SW-COMAS-PACKL"/>
    <n v="100"/>
    <x v="17"/>
    <x v="17"/>
  </r>
  <r>
    <x v="4"/>
    <x v="2"/>
    <x v="798"/>
    <x v="44"/>
    <d v="2024-01-04T08:17:04"/>
    <s v="1/8/2024 09:35:27"/>
    <n v="406"/>
    <n v="12258"/>
    <s v="SW-RISER-PACK"/>
    <n v="100"/>
    <x v="17"/>
    <x v="17"/>
  </r>
  <r>
    <x v="3"/>
    <x v="1"/>
    <x v="798"/>
    <x v="7"/>
    <d v="2024-01-08T08:39:06"/>
    <s v="1/8/2024 08:54:45"/>
    <n v="17"/>
    <n v="15228"/>
    <s v="SW-COMAS-PACKL"/>
    <s v=""/>
    <x v="5"/>
    <x v="5"/>
  </r>
  <r>
    <x v="0"/>
    <x v="0"/>
    <x v="798"/>
    <x v="41"/>
    <d v="2024-01-08T07:19:40"/>
    <s v="1/8/2024 10:24:21"/>
    <n v="616"/>
    <n v="96905"/>
    <s v="EQP-LAWPACK1"/>
    <n v="347"/>
    <x v="0"/>
    <x v="0"/>
  </r>
  <r>
    <x v="3"/>
    <x v="1"/>
    <x v="800"/>
    <x v="7"/>
    <d v="2024-01-10T11:35:50"/>
    <s v="1/10/2024 12:02:58"/>
    <n v="0"/>
    <n v="12228"/>
    <s v="SW-COMAS-PACKL"/>
    <s v=""/>
    <x v="5"/>
    <x v="5"/>
  </r>
  <r>
    <x v="4"/>
    <x v="2"/>
    <x v="800"/>
    <x v="44"/>
    <d v="2024-01-10T08:14:16"/>
    <s v="1/10/2024 14:13:04"/>
    <n v="297"/>
    <n v="99999"/>
    <s v="SW-RISER-PACK"/>
    <n v="100"/>
    <x v="17"/>
    <x v="17"/>
  </r>
  <r>
    <x v="4"/>
    <x v="2"/>
    <x v="800"/>
    <x v="7"/>
    <d v="2024-01-10T14:13:06"/>
    <s v="1/10/2024 14:28:48"/>
    <n v="0"/>
    <n v="12228"/>
    <s v="SW-RISER-PACK"/>
    <s v=""/>
    <x v="5"/>
    <x v="5"/>
  </r>
  <r>
    <x v="4"/>
    <x v="2"/>
    <x v="800"/>
    <x v="44"/>
    <d v="2024-01-10T14:28:48"/>
    <s v="1/10/2024 15:48:31"/>
    <n v="65"/>
    <n v="88888"/>
    <s v="SW-RISER-PACK"/>
    <n v="100"/>
    <x v="17"/>
    <x v="17"/>
  </r>
  <r>
    <x v="4"/>
    <x v="2"/>
    <x v="800"/>
    <x v="8"/>
    <d v="2024-01-10T15:48:31"/>
    <s v="1/10/2024 15:49:53"/>
    <n v="0"/>
    <n v="12228"/>
    <s v="SW-RISER-PACK"/>
    <s v=""/>
    <x v="5"/>
    <x v="5"/>
  </r>
  <r>
    <x v="4"/>
    <x v="2"/>
    <x v="800"/>
    <x v="44"/>
    <d v="2024-01-10T15:49:53"/>
    <s v="1/10/2024 15:50:30"/>
    <n v="1"/>
    <n v="99999"/>
    <s v="SW-RISER-PACK"/>
    <n v="100"/>
    <x v="17"/>
    <x v="17"/>
  </r>
  <r>
    <x v="0"/>
    <x v="0"/>
    <x v="800"/>
    <x v="6"/>
    <d v="2024-01-10T07:03:05"/>
    <s v="1/10/2024 18:45:57"/>
    <n v="2250"/>
    <n v="2661"/>
    <s v="EQP-LAWPACK1"/>
    <n v="217"/>
    <x v="4"/>
    <x v="4"/>
  </r>
  <r>
    <x v="3"/>
    <x v="1"/>
    <x v="798"/>
    <x v="7"/>
    <d v="2024-01-08T08:56:33"/>
    <s v="1/8/2024 09:45:55"/>
    <n v="0"/>
    <n v="12258"/>
    <s v="SW-COMAS-PACKL"/>
    <s v=""/>
    <x v="5"/>
    <x v="5"/>
  </r>
  <r>
    <x v="0"/>
    <x v="0"/>
    <x v="801"/>
    <x v="13"/>
    <d v="2024-01-10T18:46:01"/>
    <s v="1/11/2024 05:31:29"/>
    <n v="919"/>
    <n v="6670"/>
    <s v="EQP-LAWPACK1"/>
    <n v="352"/>
    <x v="6"/>
    <x v="6"/>
  </r>
  <r>
    <x v="5"/>
    <x v="3"/>
    <x v="801"/>
    <x v="7"/>
    <d v="2024-01-09T14:42:58"/>
    <s v="1/11/2024 07:05:04"/>
    <n v="0"/>
    <n v="2675"/>
    <s v="EQP-LAWPACK2"/>
    <s v=""/>
    <x v="5"/>
    <x v="5"/>
  </r>
  <r>
    <x v="0"/>
    <x v="0"/>
    <x v="801"/>
    <x v="22"/>
    <d v="2024-01-11T05:31:31"/>
    <s v="1/11/2024 07:07:14"/>
    <n v="919"/>
    <n v="99999"/>
    <s v="EQP-LAWPACK1"/>
    <n v="217"/>
    <x v="4"/>
    <x v="4"/>
  </r>
  <r>
    <x v="5"/>
    <x v="3"/>
    <x v="801"/>
    <x v="15"/>
    <d v="2024-01-11T07:05:14"/>
    <s v="1/11/2024 07:54:35"/>
    <n v="9"/>
    <n v="88888"/>
    <s v="EQP-LAWPACK2"/>
    <n v="352"/>
    <x v="6"/>
    <x v="6"/>
  </r>
  <r>
    <x v="4"/>
    <x v="2"/>
    <x v="801"/>
    <x v="8"/>
    <d v="2024-01-10T15:50:30"/>
    <s v="1/11/2024 08:08:02"/>
    <n v="0"/>
    <n v="99999"/>
    <s v="SW-RISER-PACK"/>
    <s v=""/>
    <x v="5"/>
    <x v="5"/>
  </r>
  <r>
    <x v="5"/>
    <x v="3"/>
    <x v="801"/>
    <x v="80"/>
    <d v="2024-01-11T07:54:35"/>
    <s v="1/11/2024 10:40:25"/>
    <n v="193"/>
    <n v="6661"/>
    <s v="EQP-LAWPACK2"/>
    <n v="166"/>
    <x v="25"/>
    <x v="25"/>
  </r>
  <r>
    <x v="3"/>
    <x v="1"/>
    <x v="801"/>
    <x v="44"/>
    <d v="2024-01-10T12:02:58"/>
    <s v="1/11/2024 11:28:30"/>
    <n v="928"/>
    <n v="88888"/>
    <s v="SW-COMAS-PACKL"/>
    <n v="100"/>
    <x v="17"/>
    <x v="17"/>
  </r>
  <r>
    <x v="3"/>
    <x v="1"/>
    <x v="801"/>
    <x v="7"/>
    <d v="2024-01-11T11:28:36"/>
    <s v="1/11/2024 12:01:21"/>
    <n v="0"/>
    <n v="12228"/>
    <s v="SW-COMAS-PACKL"/>
    <s v=""/>
    <x v="5"/>
    <x v="5"/>
  </r>
  <r>
    <x v="4"/>
    <x v="2"/>
    <x v="801"/>
    <x v="44"/>
    <d v="2024-01-11T08:08:05"/>
    <s v="1/11/2024 12:34:50"/>
    <n v="203"/>
    <n v="99999"/>
    <s v="SW-RISER-PACK"/>
    <n v="100"/>
    <x v="17"/>
    <x v="17"/>
  </r>
  <r>
    <x v="0"/>
    <x v="0"/>
    <x v="801"/>
    <x v="18"/>
    <d v="2024-01-11T07:07:15"/>
    <s v="1/11/2024 12:37:13"/>
    <n v="1089"/>
    <n v="2665"/>
    <s v="EQP-LAWPACK1"/>
    <n v="217"/>
    <x v="4"/>
    <x v="4"/>
  </r>
  <r>
    <x v="4"/>
    <x v="2"/>
    <x v="798"/>
    <x v="7"/>
    <d v="2024-01-08T09:35:39"/>
    <s v="1/8/2024 10:32:37"/>
    <n v="0"/>
    <n v="12228"/>
    <s v="SW-RISER-PACK"/>
    <s v=""/>
    <x v="5"/>
    <x v="5"/>
  </r>
  <r>
    <x v="3"/>
    <x v="1"/>
    <x v="798"/>
    <x v="7"/>
    <d v="2024-01-08T09:50:55"/>
    <s v="1/8/2024 10:22:00"/>
    <n v="0"/>
    <n v="12258"/>
    <s v="SW-COMAS-PACKL"/>
    <s v=""/>
    <x v="5"/>
    <x v="5"/>
  </r>
  <r>
    <x v="3"/>
    <x v="1"/>
    <x v="798"/>
    <x v="45"/>
    <d v="2024-01-08T09:45:55"/>
    <s v="1/8/2024 09:50:55"/>
    <n v="11"/>
    <n v="88888"/>
    <s v="SW-COMAS-PACKL"/>
    <n v="69"/>
    <x v="18"/>
    <x v="18"/>
  </r>
  <r>
    <x v="3"/>
    <x v="1"/>
    <x v="798"/>
    <x v="45"/>
    <d v="2024-01-08T10:22:00"/>
    <s v="1/8/2024 11:29:14"/>
    <n v="33"/>
    <n v="88888"/>
    <s v="SW-COMAS-PACKL"/>
    <n v="69"/>
    <x v="18"/>
    <x v="18"/>
  </r>
  <r>
    <x v="4"/>
    <x v="2"/>
    <x v="801"/>
    <x v="7"/>
    <d v="2024-01-11T12:34:52"/>
    <s v="1/11/2024 13:11:17"/>
    <n v="0"/>
    <n v="12228"/>
    <s v="SW-RISER-PACK"/>
    <s v=""/>
    <x v="5"/>
    <x v="5"/>
  </r>
  <r>
    <x v="5"/>
    <x v="3"/>
    <x v="801"/>
    <x v="15"/>
    <d v="2024-01-11T10:40:26"/>
    <s v="1/11/2024 14:57:17"/>
    <n v="646"/>
    <n v="28505"/>
    <s v="EQP-LAWPACK2"/>
    <n v="352"/>
    <x v="6"/>
    <x v="6"/>
  </r>
  <r>
    <x v="0"/>
    <x v="0"/>
    <x v="801"/>
    <x v="0"/>
    <d v="2024-01-11T12:37:15"/>
    <s v="1/11/2024 22:55:19"/>
    <n v="3409"/>
    <n v="96605"/>
    <s v="EQP-LAWPACK1"/>
    <n v="347"/>
    <x v="0"/>
    <x v="0"/>
  </r>
  <r>
    <x v="5"/>
    <x v="3"/>
    <x v="802"/>
    <x v="7"/>
    <d v="2024-01-11T14:57:20"/>
    <s v="1/12/2024 07:02:52"/>
    <n v="0"/>
    <n v="6661"/>
    <s v="EQP-LAWPACK2"/>
    <s v=""/>
    <x v="5"/>
    <x v="5"/>
  </r>
  <r>
    <x v="0"/>
    <x v="0"/>
    <x v="802"/>
    <x v="8"/>
    <d v="2024-01-11T22:55:22"/>
    <s v="1/12/2024 07:06:25"/>
    <n v="0"/>
    <n v="99999"/>
    <s v="EQP-LAWPACK1"/>
    <s v=""/>
    <x v="5"/>
    <x v="5"/>
  </r>
  <r>
    <x v="4"/>
    <x v="2"/>
    <x v="802"/>
    <x v="44"/>
    <d v="2024-01-11T13:11:18"/>
    <s v="1/12/2024 08:33:26"/>
    <n v="152"/>
    <n v="88888"/>
    <s v="SW-RISER-PACK"/>
    <n v="100"/>
    <x v="17"/>
    <x v="17"/>
  </r>
  <r>
    <x v="4"/>
    <x v="2"/>
    <x v="802"/>
    <x v="66"/>
    <d v="2024-01-12T08:33:32"/>
    <s v="1/12/2024 09:00:08"/>
    <n v="3"/>
    <n v="12228"/>
    <s v="SW-RISER-PACK"/>
    <n v="300"/>
    <x v="24"/>
    <x v="24"/>
  </r>
  <r>
    <x v="4"/>
    <x v="2"/>
    <x v="802"/>
    <x v="7"/>
    <d v="2024-01-12T09:00:08"/>
    <s v="1/12/2024 09:31:05"/>
    <n v="0"/>
    <n v="14358"/>
    <s v="SW-RISER-PACK"/>
    <s v=""/>
    <x v="5"/>
    <x v="5"/>
  </r>
  <r>
    <x v="3"/>
    <x v="1"/>
    <x v="802"/>
    <x v="44"/>
    <d v="2024-01-11T12:01:21"/>
    <s v="1/12/2024 12:11:24"/>
    <n v="736"/>
    <n v="88888"/>
    <s v="SW-COMAS-PACKL"/>
    <n v="100"/>
    <x v="17"/>
    <x v="17"/>
  </r>
  <r>
    <x v="3"/>
    <x v="1"/>
    <x v="802"/>
    <x v="7"/>
    <d v="2024-01-12T12:11:32"/>
    <s v="1/12/2024 12:12:21"/>
    <n v="0"/>
    <n v="12228"/>
    <s v="SW-COMAS-PACKL"/>
    <s v=""/>
    <x v="5"/>
    <x v="5"/>
  </r>
  <r>
    <x v="4"/>
    <x v="2"/>
    <x v="802"/>
    <x v="66"/>
    <d v="2024-01-12T09:31:05"/>
    <s v="1/12/2024 13:54:39"/>
    <n v="671"/>
    <n v="88888"/>
    <s v="SW-RISER-PACK"/>
    <n v="300"/>
    <x v="24"/>
    <x v="24"/>
  </r>
  <r>
    <x v="3"/>
    <x v="1"/>
    <x v="802"/>
    <x v="44"/>
    <d v="2024-01-12T12:12:21"/>
    <s v="1/12/2024 15:01:27"/>
    <n v="181"/>
    <n v="88888"/>
    <s v="SW-COMAS-PACKL"/>
    <n v="100"/>
    <x v="17"/>
    <x v="17"/>
  </r>
  <r>
    <x v="3"/>
    <x v="1"/>
    <x v="802"/>
    <x v="8"/>
    <d v="2024-01-12T15:01:28"/>
    <s v="1/12/2024 15:10:11"/>
    <n v="7"/>
    <n v="12228"/>
    <s v="SW-COMAS-PACKL"/>
    <s v=""/>
    <x v="5"/>
    <x v="5"/>
  </r>
  <r>
    <x v="3"/>
    <x v="1"/>
    <x v="803"/>
    <x v="44"/>
    <d v="2024-01-12T15:10:11"/>
    <s v="1/13/2024 05:51:40"/>
    <n v="277"/>
    <n v="99999"/>
    <s v="SW-COMAS-PACKL"/>
    <n v="100"/>
    <x v="17"/>
    <x v="17"/>
  </r>
  <r>
    <x v="4"/>
    <x v="2"/>
    <x v="804"/>
    <x v="8"/>
    <d v="2024-01-12T13:54:41"/>
    <s v="1/15/2024 10:04:15"/>
    <n v="3"/>
    <n v="99999"/>
    <s v="SW-RISER-PACK"/>
    <s v=""/>
    <x v="5"/>
    <x v="5"/>
  </r>
  <r>
    <x v="3"/>
    <x v="1"/>
    <x v="805"/>
    <x v="75"/>
    <d v="2024-01-17T07:28:41"/>
    <s v="1/17/2024 12:36:14"/>
    <n v="444"/>
    <n v="88888"/>
    <s v="SW-COMAS-PACKL"/>
    <n v="200"/>
    <x v="16"/>
    <x v="16"/>
  </r>
  <r>
    <x v="3"/>
    <x v="1"/>
    <x v="805"/>
    <x v="7"/>
    <d v="2024-01-17T12:36:15"/>
    <s v="1/17/2024 12:44:18"/>
    <n v="0"/>
    <n v="15258"/>
    <s v="SW-COMAS-PACKL"/>
    <s v=""/>
    <x v="5"/>
    <x v="5"/>
  </r>
  <r>
    <x v="3"/>
    <x v="1"/>
    <x v="805"/>
    <x v="75"/>
    <d v="2024-01-17T12:44:18"/>
    <s v="1/17/2024 13:34:24"/>
    <n v="68"/>
    <n v="88888"/>
    <s v="SW-COMAS-PACKL"/>
    <n v="200"/>
    <x v="16"/>
    <x v="16"/>
  </r>
  <r>
    <x v="3"/>
    <x v="1"/>
    <x v="805"/>
    <x v="43"/>
    <d v="2024-01-17T13:34:24"/>
    <s v="1/17/2024 15:01:30"/>
    <n v="143"/>
    <n v="15258"/>
    <s v="SW-COMAS-PACKL"/>
    <n v="200"/>
    <x v="16"/>
    <x v="16"/>
  </r>
  <r>
    <x v="3"/>
    <x v="1"/>
    <x v="805"/>
    <x v="7"/>
    <d v="2024-01-17T15:01:31"/>
    <s v="1/17/2024 15:01:47"/>
    <n v="0"/>
    <n v="15228"/>
    <s v="SW-COMAS-PACKL"/>
    <s v=""/>
    <x v="5"/>
    <x v="5"/>
  </r>
  <r>
    <x v="0"/>
    <x v="0"/>
    <x v="805"/>
    <x v="8"/>
    <d v="2024-01-16T22:55:30"/>
    <s v="1/17/2024 15:10:57"/>
    <n v="3"/>
    <n v="99999"/>
    <s v="EQP-LAWPACK1"/>
    <s v=""/>
    <x v="5"/>
    <x v="5"/>
  </r>
  <r>
    <x v="5"/>
    <x v="3"/>
    <x v="804"/>
    <x v="13"/>
    <d v="2024-01-15T07:01:47"/>
    <s v="1/15/2024 10:52:54"/>
    <n v="566"/>
    <n v="6661"/>
    <s v="EQP-LAWPACK2"/>
    <n v="352"/>
    <x v="6"/>
    <x v="6"/>
  </r>
  <r>
    <x v="4"/>
    <x v="2"/>
    <x v="805"/>
    <x v="44"/>
    <d v="2024-01-17T08:18:33"/>
    <s v="1/17/2024 16:02:26"/>
    <n v="373"/>
    <n v="88888"/>
    <s v="SW-RISER-PACK"/>
    <n v="100"/>
    <x v="17"/>
    <x v="17"/>
  </r>
  <r>
    <x v="0"/>
    <x v="0"/>
    <x v="806"/>
    <x v="17"/>
    <d v="2024-01-17T15:11:01"/>
    <s v="1/18/2024 05:49:52"/>
    <n v="3"/>
    <n v="2670"/>
    <s v="EQP-LAWPACK1"/>
    <n v="217"/>
    <x v="4"/>
    <x v="4"/>
  </r>
  <r>
    <x v="0"/>
    <x v="0"/>
    <x v="806"/>
    <x v="8"/>
    <d v="2024-01-18T05:49:54"/>
    <s v="1/18/2024 07:06:03"/>
    <n v="3"/>
    <n v="99999"/>
    <s v="EQP-LAWPACK1"/>
    <s v=""/>
    <x v="5"/>
    <x v="5"/>
  </r>
  <r>
    <x v="3"/>
    <x v="1"/>
    <x v="806"/>
    <x v="43"/>
    <d v="2024-01-17T15:01:47"/>
    <s v="1/18/2024 07:11:19"/>
    <n v="890"/>
    <n v="88888"/>
    <s v="SW-COMAS-PACKL"/>
    <n v="200"/>
    <x v="16"/>
    <x v="16"/>
  </r>
  <r>
    <x v="5"/>
    <x v="3"/>
    <x v="804"/>
    <x v="15"/>
    <d v="2024-01-12T07:02:56"/>
    <s v="1/15/2024 07:01:45"/>
    <n v="1375"/>
    <n v="88888"/>
    <s v="EQP-LAWPACK2"/>
    <n v="352"/>
    <x v="6"/>
    <x v="6"/>
  </r>
  <r>
    <x v="4"/>
    <x v="2"/>
    <x v="806"/>
    <x v="8"/>
    <d v="2024-01-17T16:02:28"/>
    <s v="1/18/2024 08:01:44"/>
    <n v="0"/>
    <n v="12228"/>
    <s v="SW-RISER-PACK"/>
    <s v=""/>
    <x v="5"/>
    <x v="5"/>
  </r>
  <r>
    <x v="0"/>
    <x v="0"/>
    <x v="806"/>
    <x v="3"/>
    <d v="2024-01-18T07:06:04"/>
    <s v="1/18/2024 11:36:33"/>
    <n v="1040"/>
    <n v="27805"/>
    <s v="EQP-LAWPACK1"/>
    <n v="260"/>
    <x v="3"/>
    <x v="3"/>
  </r>
  <r>
    <x v="0"/>
    <x v="0"/>
    <x v="806"/>
    <x v="78"/>
    <d v="2024-01-18T11:36:34"/>
    <s v="1/18/2024 14:54:40"/>
    <n v="440"/>
    <n v="51405"/>
    <s v="EQP-LAWPACK1"/>
    <n v="440"/>
    <x v="19"/>
    <x v="19"/>
  </r>
  <r>
    <x v="4"/>
    <x v="2"/>
    <x v="806"/>
    <x v="45"/>
    <d v="2024-01-18T08:01:48"/>
    <s v="1/18/2024 16:02:02"/>
    <n v="384"/>
    <n v="99999"/>
    <s v="SW-RISER-PACK"/>
    <n v="69"/>
    <x v="18"/>
    <x v="18"/>
  </r>
  <r>
    <x v="0"/>
    <x v="0"/>
    <x v="807"/>
    <x v="8"/>
    <d v="2024-01-19T04:39:01"/>
    <s v="1/19/2024 07:02:02"/>
    <n v="3"/>
    <n v="99999"/>
    <s v="EQP-LAWPACK1"/>
    <s v=""/>
    <x v="5"/>
    <x v="5"/>
  </r>
  <r>
    <x v="5"/>
    <x v="3"/>
    <x v="807"/>
    <x v="16"/>
    <d v="2024-01-17T07:08:21"/>
    <s v="1/19/2024 07:07:44"/>
    <n v="812"/>
    <n v="2675"/>
    <s v="EQP-LAWPACK2"/>
    <n v="217"/>
    <x v="4"/>
    <x v="4"/>
  </r>
  <r>
    <x v="4"/>
    <x v="2"/>
    <x v="807"/>
    <x v="8"/>
    <d v="2024-01-18T16:02:04"/>
    <s v="1/19/2024 08:11:10"/>
    <n v="0"/>
    <n v="99999"/>
    <s v="SW-RISER-PACK"/>
    <s v=""/>
    <x v="5"/>
    <x v="5"/>
  </r>
  <r>
    <x v="4"/>
    <x v="2"/>
    <x v="807"/>
    <x v="45"/>
    <d v="2024-01-19T08:11:14"/>
    <s v="1/19/2024 09:34:25"/>
    <n v="71"/>
    <n v="99999"/>
    <s v="SW-RISER-PACK"/>
    <n v="69"/>
    <x v="18"/>
    <x v="18"/>
  </r>
  <r>
    <x v="4"/>
    <x v="2"/>
    <x v="807"/>
    <x v="7"/>
    <d v="2024-01-19T09:34:25"/>
    <s v="1/19/2024 09:44:58"/>
    <n v="0"/>
    <n v="12258"/>
    <s v="SW-RISER-PACK"/>
    <s v=""/>
    <x v="5"/>
    <x v="5"/>
  </r>
  <r>
    <x v="3"/>
    <x v="1"/>
    <x v="807"/>
    <x v="44"/>
    <d v="2024-01-18T07:11:22"/>
    <s v="1/19/2024 09:51:34"/>
    <n v="0"/>
    <n v="15228"/>
    <s v="SW-COMAS-PACKL"/>
    <n v="100"/>
    <x v="17"/>
    <x v="17"/>
  </r>
  <r>
    <x v="4"/>
    <x v="2"/>
    <x v="807"/>
    <x v="45"/>
    <d v="2024-01-19T09:44:58"/>
    <s v="1/19/2024 12:27:11"/>
    <n v="155"/>
    <n v="88888"/>
    <s v="SW-RISER-PACK"/>
    <n v="69"/>
    <x v="18"/>
    <x v="18"/>
  </r>
  <r>
    <x v="0"/>
    <x v="0"/>
    <x v="804"/>
    <x v="19"/>
    <d v="2024-01-15T07:00:53"/>
    <s v="1/15/2024 10:58:35"/>
    <n v="748"/>
    <n v="2941"/>
    <s v="EQP-LAWPACK1"/>
    <n v="217"/>
    <x v="4"/>
    <x v="4"/>
  </r>
  <r>
    <x v="5"/>
    <x v="3"/>
    <x v="804"/>
    <x v="7"/>
    <d v="2024-01-15T10:52:55"/>
    <s v="1/15/2024 11:02:41"/>
    <n v="0"/>
    <n v="6670"/>
    <s v="EQP-LAWPACK2"/>
    <s v=""/>
    <x v="5"/>
    <x v="5"/>
  </r>
  <r>
    <x v="5"/>
    <x v="3"/>
    <x v="808"/>
    <x v="5"/>
    <d v="2024-01-19T07:07:55"/>
    <s v="1/22/2024 07:06:00"/>
    <n v="779"/>
    <n v="2675"/>
    <s v="EQP-LAWPACK2"/>
    <n v="217"/>
    <x v="4"/>
    <x v="4"/>
  </r>
  <r>
    <x v="0"/>
    <x v="0"/>
    <x v="808"/>
    <x v="58"/>
    <d v="2024-01-19T16:02:51"/>
    <s v="1/22/2024 07:06:35"/>
    <n v="1935"/>
    <n v="99999"/>
    <s v="EQP-LAWPACK1"/>
    <n v="269"/>
    <x v="21"/>
    <x v="21"/>
  </r>
  <r>
    <x v="4"/>
    <x v="2"/>
    <x v="808"/>
    <x v="8"/>
    <d v="2024-01-19T12:27:13"/>
    <s v="1/22/2024 07:54:44"/>
    <n v="0"/>
    <n v="12258"/>
    <s v="SW-RISER-PACK"/>
    <s v=""/>
    <x v="5"/>
    <x v="5"/>
  </r>
  <r>
    <x v="4"/>
    <x v="2"/>
    <x v="808"/>
    <x v="64"/>
    <d v="2024-01-22T07:54:48"/>
    <s v="1/22/2024 07:55:02"/>
    <n v="0"/>
    <n v="99999"/>
    <s v="SW-RISER-PACK"/>
    <n v="53"/>
    <x v="23"/>
    <x v="23"/>
  </r>
  <r>
    <x v="0"/>
    <x v="0"/>
    <x v="808"/>
    <x v="1"/>
    <d v="2024-01-22T07:06:38"/>
    <s v="1/22/2024 09:41:32"/>
    <n v="630"/>
    <n v="24970"/>
    <s v="EQP-LAWPACK1"/>
    <n v="364"/>
    <x v="1"/>
    <x v="1"/>
  </r>
  <r>
    <x v="5"/>
    <x v="3"/>
    <x v="808"/>
    <x v="30"/>
    <d v="2024-01-22T07:06:07"/>
    <s v="1/22/2024 16:03:12"/>
    <n v="1025"/>
    <n v="2666"/>
    <s v="EQP-LAWPACK2"/>
    <n v="349"/>
    <x v="2"/>
    <x v="2"/>
  </r>
  <r>
    <x v="0"/>
    <x v="0"/>
    <x v="808"/>
    <x v="32"/>
    <d v="2024-01-22T09:41:33"/>
    <s v="1/22/2024 19:46:18"/>
    <n v="2549"/>
    <n v="7940"/>
    <s v="EQP-LAWPACK1"/>
    <n v="188"/>
    <x v="11"/>
    <x v="11"/>
  </r>
  <r>
    <x v="5"/>
    <x v="3"/>
    <x v="809"/>
    <x v="58"/>
    <d v="2024-01-22T16:03:14"/>
    <s v="1/23/2024 07:01:00"/>
    <n v="22"/>
    <n v="7941"/>
    <s v="EQP-LAWPACK2"/>
    <n v="269"/>
    <x v="21"/>
    <x v="21"/>
  </r>
  <r>
    <x v="0"/>
    <x v="0"/>
    <x v="809"/>
    <x v="13"/>
    <d v="2024-01-22T19:46:21"/>
    <s v="1/23/2024 07:02:15"/>
    <n v="653"/>
    <n v="99999"/>
    <s v="EQP-LAWPACK1"/>
    <n v="352"/>
    <x v="6"/>
    <x v="6"/>
  </r>
  <r>
    <x v="4"/>
    <x v="2"/>
    <x v="809"/>
    <x v="8"/>
    <d v="2024-01-22T07:55:02"/>
    <s v="1/23/2024 08:48:17"/>
    <n v="1"/>
    <n v="99999"/>
    <s v="SW-RISER-PACK"/>
    <s v=""/>
    <x v="5"/>
    <x v="5"/>
  </r>
  <r>
    <x v="3"/>
    <x v="1"/>
    <x v="804"/>
    <x v="44"/>
    <d v="2024-01-13T05:51:44"/>
    <s v="1/15/2024 12:17:32"/>
    <n v="287"/>
    <n v="99999"/>
    <s v="SW-COMAS-PACKL"/>
    <n v="100"/>
    <x v="17"/>
    <x v="17"/>
  </r>
  <r>
    <x v="0"/>
    <x v="0"/>
    <x v="810"/>
    <x v="6"/>
    <d v="2024-01-23T07:02:18"/>
    <s v="1/24/2024 07:05:12"/>
    <n v="1931"/>
    <n v="99999"/>
    <s v="EQP-LAWPACK1"/>
    <n v="217"/>
    <x v="4"/>
    <x v="4"/>
  </r>
  <r>
    <x v="0"/>
    <x v="0"/>
    <x v="810"/>
    <x v="3"/>
    <d v="2024-01-24T07:05:17"/>
    <s v="1/24/2024 09:00:00"/>
    <n v="435"/>
    <n v="27805"/>
    <s v="EQP-LAWPACK1"/>
    <n v="260"/>
    <x v="3"/>
    <x v="3"/>
  </r>
  <r>
    <x v="3"/>
    <x v="1"/>
    <x v="810"/>
    <x v="8"/>
    <d v="2024-01-19T09:51:41"/>
    <s v="1/24/2024 10:00:24"/>
    <n v="12"/>
    <n v="99999"/>
    <s v="SW-COMAS-PACKL"/>
    <s v=""/>
    <x v="5"/>
    <x v="5"/>
  </r>
  <r>
    <x v="4"/>
    <x v="2"/>
    <x v="811"/>
    <x v="44"/>
    <d v="2024-01-23T08:48:24"/>
    <s v="1/25/2024 05:53:17"/>
    <n v="405"/>
    <n v="12228"/>
    <s v="SW-RISER-PACK"/>
    <n v="100"/>
    <x v="17"/>
    <x v="17"/>
  </r>
  <r>
    <x v="0"/>
    <x v="0"/>
    <x v="811"/>
    <x v="4"/>
    <d v="2024-01-24T09:00:00"/>
    <s v="1/25/2024 06:56:58"/>
    <n v="2011"/>
    <n v="99999"/>
    <s v="EQP-LAWPACK1"/>
    <n v="260"/>
    <x v="3"/>
    <x v="3"/>
  </r>
  <r>
    <x v="5"/>
    <x v="3"/>
    <x v="811"/>
    <x v="13"/>
    <d v="2024-01-24T07:05:11"/>
    <s v="1/25/2024 07:00:49"/>
    <n v="1103"/>
    <n v="2666"/>
    <s v="EQP-LAWPACK2"/>
    <n v="352"/>
    <x v="6"/>
    <x v="6"/>
  </r>
  <r>
    <x v="3"/>
    <x v="1"/>
    <x v="811"/>
    <x v="45"/>
    <d v="2024-01-24T10:00:42"/>
    <s v="1/25/2024 12:03:49"/>
    <n v="81"/>
    <n v="12258"/>
    <s v="SW-COMAS-PACKL"/>
    <n v="69"/>
    <x v="18"/>
    <x v="18"/>
  </r>
  <r>
    <x v="3"/>
    <x v="1"/>
    <x v="811"/>
    <x v="44"/>
    <d v="2024-01-25T12:03:52"/>
    <s v="1/25/2024 13:09:32"/>
    <n v="36"/>
    <n v="12258"/>
    <s v="SW-COMAS-PACKL"/>
    <n v="100"/>
    <x v="17"/>
    <x v="17"/>
  </r>
  <r>
    <x v="3"/>
    <x v="1"/>
    <x v="811"/>
    <x v="8"/>
    <d v="2024-01-25T13:09:33"/>
    <s v="1/25/2024 13:10:02"/>
    <n v="0"/>
    <n v="12228"/>
    <s v="SW-COMAS-PACKL"/>
    <s v=""/>
    <x v="5"/>
    <x v="5"/>
  </r>
  <r>
    <x v="3"/>
    <x v="1"/>
    <x v="811"/>
    <x v="7"/>
    <d v="2024-01-25T13:10:03"/>
    <s v="1/25/2024 13:13:15"/>
    <n v="0"/>
    <n v="99999"/>
    <s v="SW-COMAS-PACKL"/>
    <s v=""/>
    <x v="5"/>
    <x v="5"/>
  </r>
  <r>
    <x v="4"/>
    <x v="2"/>
    <x v="811"/>
    <x v="64"/>
    <d v="2024-01-25T05:53:24"/>
    <s v="1/25/2024 13:39:52"/>
    <n v="406"/>
    <n v="12228"/>
    <s v="SW-RISER-PACK"/>
    <n v="53"/>
    <x v="23"/>
    <x v="23"/>
  </r>
  <r>
    <x v="3"/>
    <x v="1"/>
    <x v="811"/>
    <x v="44"/>
    <d v="2024-01-25T13:13:15"/>
    <s v="1/25/2024 14:58:56"/>
    <n v="104"/>
    <n v="88888"/>
    <s v="SW-COMAS-PACKL"/>
    <n v="100"/>
    <x v="17"/>
    <x v="17"/>
  </r>
  <r>
    <x v="3"/>
    <x v="1"/>
    <x v="811"/>
    <x v="8"/>
    <d v="2024-01-25T14:58:56"/>
    <s v="1/25/2024 15:00:14"/>
    <n v="0"/>
    <n v="12228"/>
    <s v="SW-COMAS-PACKL"/>
    <s v=""/>
    <x v="5"/>
    <x v="5"/>
  </r>
  <r>
    <x v="4"/>
    <x v="2"/>
    <x v="812"/>
    <x v="66"/>
    <d v="2024-01-16T08:13:54"/>
    <s v="1/16/2024 09:39:37"/>
    <n v="103"/>
    <n v="99999"/>
    <s v="SW-RISER-PACK"/>
    <n v="300"/>
    <x v="24"/>
    <x v="24"/>
  </r>
  <r>
    <x v="4"/>
    <x v="2"/>
    <x v="812"/>
    <x v="45"/>
    <d v="2024-01-15T10:04:18"/>
    <s v="1/16/2024 07:35:14"/>
    <n v="319"/>
    <n v="99999"/>
    <s v="SW-RISER-PACK"/>
    <n v="69"/>
    <x v="18"/>
    <x v="18"/>
  </r>
  <r>
    <x v="3"/>
    <x v="1"/>
    <x v="813"/>
    <x v="44"/>
    <d v="2024-01-25T15:00:14"/>
    <s v="1/26/2024 07:17:33"/>
    <n v="447"/>
    <n v="99999"/>
    <s v="SW-COMAS-PACKL"/>
    <n v="100"/>
    <x v="17"/>
    <x v="17"/>
  </r>
  <r>
    <x v="3"/>
    <x v="1"/>
    <x v="813"/>
    <x v="7"/>
    <d v="2024-01-26T07:17:37"/>
    <s v="1/26/2024 07:17:51"/>
    <n v="0"/>
    <n v="12228"/>
    <s v="SW-COMAS-PACKL"/>
    <s v=""/>
    <x v="5"/>
    <x v="5"/>
  </r>
  <r>
    <x v="4"/>
    <x v="2"/>
    <x v="813"/>
    <x v="65"/>
    <d v="2024-01-25T15:17:58"/>
    <s v="1/26/2024 08:42:17"/>
    <n v="33"/>
    <n v="88888"/>
    <s v="SW-RISER-PACK"/>
    <n v="300"/>
    <x v="24"/>
    <x v="24"/>
  </r>
  <r>
    <x v="4"/>
    <x v="2"/>
    <x v="813"/>
    <x v="7"/>
    <d v="2024-01-26T08:42:21"/>
    <s v="1/26/2024 09:01:58"/>
    <n v="0"/>
    <n v="14328"/>
    <s v="SW-RISER-PACK"/>
    <s v=""/>
    <x v="5"/>
    <x v="5"/>
  </r>
  <r>
    <x v="5"/>
    <x v="3"/>
    <x v="813"/>
    <x v="16"/>
    <d v="2024-01-25T07:00:52"/>
    <s v="1/26/2024 09:02:35"/>
    <n v="746"/>
    <n v="6670"/>
    <s v="EQP-LAWPACK2"/>
    <n v="217"/>
    <x v="4"/>
    <x v="4"/>
  </r>
  <r>
    <x v="4"/>
    <x v="2"/>
    <x v="813"/>
    <x v="65"/>
    <d v="2024-01-26T09:01:58"/>
    <s v="1/26/2024 09:40:15"/>
    <n v="39"/>
    <n v="88888"/>
    <s v="SW-RISER-PACK"/>
    <n v="300"/>
    <x v="24"/>
    <x v="24"/>
  </r>
  <r>
    <x v="4"/>
    <x v="2"/>
    <x v="813"/>
    <x v="7"/>
    <d v="2024-01-26T09:40:15"/>
    <s v="1/26/2024 10:01:37"/>
    <n v="0"/>
    <n v="14328"/>
    <s v="SW-RISER-PACK"/>
    <s v=""/>
    <x v="5"/>
    <x v="5"/>
  </r>
  <r>
    <x v="4"/>
    <x v="2"/>
    <x v="813"/>
    <x v="65"/>
    <d v="2024-01-26T10:01:38"/>
    <s v="1/26/2024 11:35:22"/>
    <n v="99"/>
    <n v="88888"/>
    <s v="SW-RISER-PACK"/>
    <n v="300"/>
    <x v="24"/>
    <x v="24"/>
  </r>
  <r>
    <x v="5"/>
    <x v="3"/>
    <x v="812"/>
    <x v="13"/>
    <d v="2024-01-15T11:02:42"/>
    <s v="1/16/2024 07:12:24"/>
    <n v="615"/>
    <n v="88888"/>
    <s v="EQP-LAWPACK2"/>
    <n v="352"/>
    <x v="6"/>
    <x v="6"/>
  </r>
  <r>
    <x v="4"/>
    <x v="2"/>
    <x v="813"/>
    <x v="66"/>
    <d v="2024-01-26T11:35:23"/>
    <s v="1/26/2024 16:00:30"/>
    <n v="366"/>
    <n v="14328"/>
    <s v="SW-RISER-PACK"/>
    <n v="300"/>
    <x v="24"/>
    <x v="24"/>
  </r>
  <r>
    <x v="5"/>
    <x v="3"/>
    <x v="814"/>
    <x v="7"/>
    <d v="2024-01-26T09:02:42"/>
    <s v="1/29/2024 07:06:45"/>
    <n v="0"/>
    <n v="2675"/>
    <s v="EQP-LAWPACK2"/>
    <s v=""/>
    <x v="5"/>
    <x v="5"/>
  </r>
  <r>
    <x v="0"/>
    <x v="0"/>
    <x v="814"/>
    <x v="58"/>
    <d v="2024-01-25T21:14:53"/>
    <s v="1/29/2024 07:07:36"/>
    <n v="462"/>
    <n v="99999"/>
    <s v="EQP-LAWPACK1"/>
    <n v="269"/>
    <x v="21"/>
    <x v="21"/>
  </r>
  <r>
    <x v="4"/>
    <x v="2"/>
    <x v="814"/>
    <x v="8"/>
    <d v="2024-01-26T16:00:30"/>
    <s v="1/29/2024 08:07:46"/>
    <n v="0"/>
    <n v="99999"/>
    <s v="SW-RISER-PACK"/>
    <s v=""/>
    <x v="5"/>
    <x v="5"/>
  </r>
  <r>
    <x v="0"/>
    <x v="0"/>
    <x v="814"/>
    <x v="4"/>
    <d v="2024-01-29T07:07:41"/>
    <s v="1/29/2024 08:14:08"/>
    <n v="258"/>
    <n v="27405"/>
    <s v="EQP-LAWPACK1"/>
    <n v="260"/>
    <x v="3"/>
    <x v="3"/>
  </r>
  <r>
    <x v="4"/>
    <x v="2"/>
    <x v="814"/>
    <x v="66"/>
    <d v="2024-01-29T08:07:48"/>
    <s v="1/29/2024 08:18:57"/>
    <n v="1"/>
    <n v="99999"/>
    <s v="SW-RISER-PACK"/>
    <n v="300"/>
    <x v="24"/>
    <x v="24"/>
  </r>
  <r>
    <x v="4"/>
    <x v="2"/>
    <x v="814"/>
    <x v="7"/>
    <d v="2024-01-29T08:18:58"/>
    <s v="1/29/2024 08:49:49"/>
    <n v="0"/>
    <n v="14358"/>
    <s v="SW-RISER-PACK"/>
    <s v=""/>
    <x v="5"/>
    <x v="5"/>
  </r>
  <r>
    <x v="3"/>
    <x v="1"/>
    <x v="814"/>
    <x v="44"/>
    <d v="2024-01-26T07:17:51"/>
    <s v="1/29/2024 13:08:59"/>
    <n v="428"/>
    <n v="88888"/>
    <s v="SW-COMAS-PACKL"/>
    <n v="100"/>
    <x v="17"/>
    <x v="17"/>
  </r>
  <r>
    <x v="3"/>
    <x v="1"/>
    <x v="814"/>
    <x v="7"/>
    <d v="2024-01-29T13:09:03"/>
    <s v="1/29/2024 13:09:21"/>
    <n v="0"/>
    <n v="12228"/>
    <s v="SW-COMAS-PACKL"/>
    <s v=""/>
    <x v="5"/>
    <x v="5"/>
  </r>
  <r>
    <x v="4"/>
    <x v="2"/>
    <x v="814"/>
    <x v="66"/>
    <d v="2024-01-29T08:49:49"/>
    <s v="1/29/2024 14:04:15"/>
    <n v="765"/>
    <n v="88888"/>
    <s v="SW-RISER-PACK"/>
    <n v="300"/>
    <x v="24"/>
    <x v="24"/>
  </r>
  <r>
    <x v="0"/>
    <x v="0"/>
    <x v="812"/>
    <x v="6"/>
    <d v="2024-01-15T10:58:37"/>
    <s v="1/16/2024 07:01:24"/>
    <n v="2498"/>
    <n v="99999"/>
    <s v="EQP-LAWPACK1"/>
    <n v="217"/>
    <x v="4"/>
    <x v="4"/>
  </r>
  <r>
    <x v="0"/>
    <x v="0"/>
    <x v="815"/>
    <x v="55"/>
    <d v="2024-01-30T11:03:50"/>
    <s v="1/31/2024 07:04:24"/>
    <n v="3142"/>
    <n v="27905"/>
    <s v="EQP-LAWPACK1"/>
    <n v="260"/>
    <x v="3"/>
    <x v="3"/>
  </r>
  <r>
    <x v="4"/>
    <x v="2"/>
    <x v="812"/>
    <x v="44"/>
    <d v="2024-01-16T09:39:37"/>
    <s v="1/16/2024 11:29:32"/>
    <n v="102"/>
    <n v="14358"/>
    <s v="SW-RISER-PACK"/>
    <n v="100"/>
    <x v="17"/>
    <x v="17"/>
  </r>
  <r>
    <x v="4"/>
    <x v="2"/>
    <x v="812"/>
    <x v="8"/>
    <d v="2024-01-16T07:35:18"/>
    <s v="1/16/2024 08:13:54"/>
    <n v="0"/>
    <n v="12258"/>
    <s v="SW-RISER-PACK"/>
    <s v=""/>
    <x v="5"/>
    <x v="5"/>
  </r>
  <r>
    <x v="4"/>
    <x v="2"/>
    <x v="815"/>
    <x v="8"/>
    <d v="2024-01-30T16:07:24"/>
    <s v="1/31/2024 08:11:24"/>
    <n v="0"/>
    <n v="12228"/>
    <s v="SW-RISER-PACK"/>
    <s v=""/>
    <x v="5"/>
    <x v="5"/>
  </r>
  <r>
    <x v="3"/>
    <x v="1"/>
    <x v="815"/>
    <x v="44"/>
    <d v="2024-01-30T09:42:48"/>
    <s v="1/31/2024 15:17:34"/>
    <n v="1224"/>
    <n v="88888"/>
    <s v="SW-COMAS-PACKL"/>
    <n v="100"/>
    <x v="17"/>
    <x v="17"/>
  </r>
  <r>
    <x v="5"/>
    <x v="3"/>
    <x v="815"/>
    <x v="17"/>
    <d v="2024-01-30T06:58:33"/>
    <s v="1/31/2024 15:39:12"/>
    <n v="660"/>
    <n v="2670"/>
    <s v="EQP-LAWPACK2"/>
    <n v="217"/>
    <x v="4"/>
    <x v="4"/>
  </r>
  <r>
    <x v="4"/>
    <x v="2"/>
    <x v="815"/>
    <x v="45"/>
    <d v="2024-01-31T08:11:27"/>
    <s v="1/31/2024 16:01:17"/>
    <n v="438"/>
    <n v="99999"/>
    <s v="SW-RISER-PACK"/>
    <n v="69"/>
    <x v="18"/>
    <x v="18"/>
  </r>
  <r>
    <x v="4"/>
    <x v="2"/>
    <x v="815"/>
    <x v="8"/>
    <d v="2024-01-31T16:01:19"/>
    <s v="1/31/2024 16:02:15"/>
    <n v="0"/>
    <n v="99999"/>
    <s v="SW-RISER-PACK"/>
    <s v=""/>
    <x v="5"/>
    <x v="5"/>
  </r>
  <r>
    <x v="5"/>
    <x v="3"/>
    <x v="815"/>
    <x v="3"/>
    <d v="2024-01-31T15:39:19"/>
    <s v="1/31/2024 16:17:08"/>
    <n v="130"/>
    <n v="27805"/>
    <s v="EQP-LAWPACK2"/>
    <n v="260"/>
    <x v="3"/>
    <x v="3"/>
  </r>
  <r>
    <x v="0"/>
    <x v="0"/>
    <x v="815"/>
    <x v="55"/>
    <d v="2024-01-31T07:04:27"/>
    <s v="1/31/2024 22:43:32"/>
    <n v="3993"/>
    <n v="27905"/>
    <s v="EQP-LAWPACK1"/>
    <n v="260"/>
    <x v="3"/>
    <x v="3"/>
  </r>
  <r>
    <x v="0"/>
    <x v="0"/>
    <x v="815"/>
    <x v="71"/>
    <d v="2024-01-31T22:43:36"/>
    <s v="1/31/2024 23:07:06"/>
    <n v="48"/>
    <n v="27205"/>
    <s v="EQP-LAWPACK1"/>
    <n v="260"/>
    <x v="3"/>
    <x v="3"/>
  </r>
  <r>
    <x v="5"/>
    <x v="3"/>
    <x v="816"/>
    <x v="55"/>
    <d v="2024-01-31T16:17:08"/>
    <s v="2/1/2024 07:00:17"/>
    <n v="32"/>
    <n v="27805"/>
    <s v="EQP-LAWPACK2"/>
    <n v="260"/>
    <x v="3"/>
    <x v="3"/>
  </r>
  <r>
    <x v="4"/>
    <x v="2"/>
    <x v="816"/>
    <x v="45"/>
    <d v="2024-01-31T16:02:15"/>
    <s v="2/1/2024 08:42:29"/>
    <n v="49"/>
    <n v="99999"/>
    <s v="SW-RISER-PACK"/>
    <n v="69"/>
    <x v="18"/>
    <x v="18"/>
  </r>
  <r>
    <x v="4"/>
    <x v="2"/>
    <x v="816"/>
    <x v="7"/>
    <d v="2024-02-01T08:42:32"/>
    <s v="2/1/2024 09:33:44"/>
    <n v="0"/>
    <n v="12258"/>
    <s v="SW-RISER-PACK"/>
    <s v=""/>
    <x v="5"/>
    <x v="5"/>
  </r>
  <r>
    <x v="4"/>
    <x v="2"/>
    <x v="816"/>
    <x v="45"/>
    <d v="2024-02-01T09:33:44"/>
    <s v="2/1/2024 09:35:26"/>
    <n v="1"/>
    <n v="88888"/>
    <s v="SW-RISER-PACK"/>
    <n v="69"/>
    <x v="18"/>
    <x v="18"/>
  </r>
  <r>
    <x v="3"/>
    <x v="1"/>
    <x v="816"/>
    <x v="8"/>
    <d v="2024-01-31T15:17:40"/>
    <s v="2/1/2024 11:19:51"/>
    <n v="3"/>
    <n v="99999"/>
    <s v="SW-COMAS-PACKL"/>
    <s v=""/>
    <x v="5"/>
    <x v="5"/>
  </r>
  <r>
    <x v="4"/>
    <x v="2"/>
    <x v="816"/>
    <x v="7"/>
    <d v="2024-02-01T09:35:26"/>
    <s v="2/1/2024 12:12:43"/>
    <n v="0"/>
    <n v="12258"/>
    <s v="SW-RISER-PACK"/>
    <s v=""/>
    <x v="5"/>
    <x v="5"/>
  </r>
  <r>
    <x v="4"/>
    <x v="2"/>
    <x v="816"/>
    <x v="45"/>
    <d v="2024-02-01T12:12:43"/>
    <s v="2/1/2024 12:14:10"/>
    <n v="2"/>
    <n v="88888"/>
    <s v="SW-RISER-PACK"/>
    <n v="69"/>
    <x v="18"/>
    <x v="18"/>
  </r>
  <r>
    <x v="3"/>
    <x v="1"/>
    <x v="812"/>
    <x v="44"/>
    <d v="2024-01-15T12:17:35"/>
    <s v="1/16/2024 14:47:06"/>
    <n v="580"/>
    <n v="99999"/>
    <s v="SW-COMAS-PACKL"/>
    <n v="100"/>
    <x v="17"/>
    <x v="17"/>
  </r>
  <r>
    <x v="3"/>
    <x v="1"/>
    <x v="816"/>
    <x v="44"/>
    <d v="2024-02-01T11:19:55"/>
    <s v="2/1/2024 16:02:34"/>
    <n v="266"/>
    <n v="99999"/>
    <s v="SW-COMAS-PACKL"/>
    <n v="100"/>
    <x v="17"/>
    <x v="17"/>
  </r>
  <r>
    <x v="3"/>
    <x v="1"/>
    <x v="816"/>
    <x v="8"/>
    <d v="2024-02-01T16:02:35"/>
    <s v="2/1/2024 16:03:46"/>
    <n v="0"/>
    <n v="12228"/>
    <s v="SW-COMAS-PACKL"/>
    <s v=""/>
    <x v="5"/>
    <x v="5"/>
  </r>
  <r>
    <x v="0"/>
    <x v="0"/>
    <x v="816"/>
    <x v="8"/>
    <d v="2024-01-31T23:07:06"/>
    <s v="2/1/2024 19:13:36"/>
    <n v="0"/>
    <n v="99999"/>
    <s v="EQP-LAWPACK1"/>
    <s v=""/>
    <x v="5"/>
    <x v="5"/>
  </r>
  <r>
    <x v="5"/>
    <x v="3"/>
    <x v="816"/>
    <x v="17"/>
    <d v="2024-02-01T07:00:18"/>
    <s v="2/1/2024 21:14:52"/>
    <n v="1135"/>
    <n v="27905"/>
    <s v="EQP-LAWPACK2"/>
    <n v="217"/>
    <x v="4"/>
    <x v="4"/>
  </r>
  <r>
    <x v="0"/>
    <x v="0"/>
    <x v="812"/>
    <x v="22"/>
    <d v="2024-01-16T07:01:27"/>
    <s v="1/16/2024 13:18:13"/>
    <n v="1236"/>
    <n v="2940"/>
    <s v="EQP-LAWPACK1"/>
    <n v="217"/>
    <x v="4"/>
    <x v="4"/>
  </r>
  <r>
    <x v="3"/>
    <x v="1"/>
    <x v="817"/>
    <x v="44"/>
    <d v="2024-02-01T16:03:46"/>
    <s v="2/2/2024 15:08:13"/>
    <n v="915"/>
    <n v="99999"/>
    <s v="SW-COMAS-PACKL"/>
    <n v="100"/>
    <x v="17"/>
    <x v="17"/>
  </r>
  <r>
    <x v="3"/>
    <x v="1"/>
    <x v="817"/>
    <x v="8"/>
    <d v="2024-02-02T15:08:17"/>
    <s v="2/2/2024 15:08:39"/>
    <n v="0"/>
    <n v="12228"/>
    <s v="SW-COMAS-PACKL"/>
    <s v=""/>
    <x v="5"/>
    <x v="5"/>
  </r>
  <r>
    <x v="5"/>
    <x v="3"/>
    <x v="817"/>
    <x v="8"/>
    <d v="2024-02-01T21:14:56"/>
    <s v="2/2/2024 07:09:49"/>
    <n v="0"/>
    <n v="2670"/>
    <s v="EQP-LAWPACK2"/>
    <s v=""/>
    <x v="5"/>
    <x v="5"/>
  </r>
  <r>
    <x v="5"/>
    <x v="3"/>
    <x v="818"/>
    <x v="5"/>
    <d v="2024-02-02T07:09:51"/>
    <s v="2/5/2024 07:29:17"/>
    <n v="710"/>
    <n v="99999"/>
    <s v="EQP-LAWPACK2"/>
    <n v="217"/>
    <x v="4"/>
    <x v="4"/>
  </r>
  <r>
    <x v="4"/>
    <x v="2"/>
    <x v="818"/>
    <x v="8"/>
    <d v="2024-02-01T12:14:10"/>
    <s v="2/5/2024 07:54:30"/>
    <n v="0"/>
    <n v="12258"/>
    <s v="SW-RISER-PACK"/>
    <s v=""/>
    <x v="5"/>
    <x v="5"/>
  </r>
  <r>
    <x v="4"/>
    <x v="2"/>
    <x v="818"/>
    <x v="67"/>
    <d v="2024-02-05T07:54:37"/>
    <s v="2/5/2024 07:55:44"/>
    <n v="1"/>
    <n v="99999"/>
    <s v="SW-RISER-PACK"/>
    <n v="300"/>
    <x v="24"/>
    <x v="24"/>
  </r>
  <r>
    <x v="4"/>
    <x v="2"/>
    <x v="818"/>
    <x v="8"/>
    <d v="2024-02-05T07:55:44"/>
    <s v="2/5/2024 08:07:55"/>
    <n v="0"/>
    <n v="20006"/>
    <s v="SW-RISER-PACK"/>
    <s v=""/>
    <x v="5"/>
    <x v="5"/>
  </r>
  <r>
    <x v="4"/>
    <x v="2"/>
    <x v="818"/>
    <x v="67"/>
    <d v="2024-02-05T08:07:56"/>
    <s v="2/5/2024 11:40:22"/>
    <n v="337"/>
    <n v="99999"/>
    <s v="SW-RISER-PACK"/>
    <n v="300"/>
    <x v="24"/>
    <x v="24"/>
  </r>
  <r>
    <x v="4"/>
    <x v="2"/>
    <x v="818"/>
    <x v="7"/>
    <d v="2024-02-05T11:40:23"/>
    <s v="2/5/2024 11:41:12"/>
    <n v="0"/>
    <n v="20006"/>
    <s v="SW-RISER-PACK"/>
    <s v=""/>
    <x v="5"/>
    <x v="5"/>
  </r>
  <r>
    <x v="3"/>
    <x v="1"/>
    <x v="818"/>
    <x v="44"/>
    <d v="2024-02-02T15:08:40"/>
    <s v="2/5/2024 12:42:08"/>
    <n v="503"/>
    <n v="99999"/>
    <s v="SW-COMAS-PACKL"/>
    <n v="100"/>
    <x v="17"/>
    <x v="17"/>
  </r>
  <r>
    <x v="3"/>
    <x v="1"/>
    <x v="818"/>
    <x v="7"/>
    <d v="2024-02-05T12:42:11"/>
    <s v="2/5/2024 12:42:28"/>
    <n v="0"/>
    <n v="12228"/>
    <s v="SW-COMAS-PACKL"/>
    <s v=""/>
    <x v="5"/>
    <x v="5"/>
  </r>
  <r>
    <x v="3"/>
    <x v="1"/>
    <x v="818"/>
    <x v="45"/>
    <d v="2024-02-05T12:42:28"/>
    <s v="2/5/2024 15:02:50"/>
    <n v="186"/>
    <n v="88888"/>
    <s v="SW-COMAS-PACKL"/>
    <n v="69"/>
    <x v="18"/>
    <x v="18"/>
  </r>
  <r>
    <x v="3"/>
    <x v="1"/>
    <x v="818"/>
    <x v="8"/>
    <d v="2024-02-05T15:02:50"/>
    <s v="2/5/2024 15:04:00"/>
    <n v="0"/>
    <n v="12258"/>
    <s v="SW-COMAS-PACKL"/>
    <s v=""/>
    <x v="5"/>
    <x v="5"/>
  </r>
  <r>
    <x v="4"/>
    <x v="2"/>
    <x v="818"/>
    <x v="66"/>
    <d v="2024-02-05T11:41:12"/>
    <s v="2/5/2024 16:23:06"/>
    <n v="620"/>
    <n v="88888"/>
    <s v="SW-RISER-PACK"/>
    <n v="300"/>
    <x v="24"/>
    <x v="24"/>
  </r>
  <r>
    <x v="3"/>
    <x v="1"/>
    <x v="812"/>
    <x v="7"/>
    <d v="2024-01-16T14:47:11"/>
    <s v="1/16/2024 14:48:09"/>
    <n v="0"/>
    <n v="88888"/>
    <s v="SW-COMAS-PACKL"/>
    <s v=""/>
    <x v="5"/>
    <x v="5"/>
  </r>
  <r>
    <x v="0"/>
    <x v="0"/>
    <x v="819"/>
    <x v="63"/>
    <d v="2024-02-05T21:57:42"/>
    <s v="2/6/2024 07:06:20"/>
    <n v="217"/>
    <n v="99999"/>
    <s v="EQP-LAWPACK1"/>
    <n v="269"/>
    <x v="21"/>
    <x v="21"/>
  </r>
  <r>
    <x v="4"/>
    <x v="2"/>
    <x v="819"/>
    <x v="8"/>
    <d v="2024-02-05T16:23:07"/>
    <s v="2/6/2024 08:01:25"/>
    <n v="0"/>
    <n v="14358"/>
    <s v="SW-RISER-PACK"/>
    <s v=""/>
    <x v="5"/>
    <x v="5"/>
  </r>
  <r>
    <x v="0"/>
    <x v="0"/>
    <x v="812"/>
    <x v="17"/>
    <d v="2024-01-16T13:18:15"/>
    <s v="1/16/2024 22:55:27"/>
    <n v="1928"/>
    <n v="2670"/>
    <s v="EQP-LAWPACK1"/>
    <n v="217"/>
    <x v="4"/>
    <x v="4"/>
  </r>
  <r>
    <x v="3"/>
    <x v="1"/>
    <x v="819"/>
    <x v="45"/>
    <d v="2024-02-05T15:04:00"/>
    <s v="2/6/2024 10:13:31"/>
    <n v="455"/>
    <n v="99999"/>
    <s v="SW-COMAS-PACKL"/>
    <n v="69"/>
    <x v="18"/>
    <x v="18"/>
  </r>
  <r>
    <x v="4"/>
    <x v="2"/>
    <x v="819"/>
    <x v="65"/>
    <d v="2024-02-06T08:01:28"/>
    <s v="2/6/2024 14:13:09"/>
    <n v="630"/>
    <n v="99999"/>
    <s v="SW-RISER-PACK"/>
    <n v="300"/>
    <x v="24"/>
    <x v="24"/>
  </r>
  <r>
    <x v="3"/>
    <x v="1"/>
    <x v="819"/>
    <x v="44"/>
    <d v="2024-02-06T10:13:35"/>
    <s v="2/6/2024 15:03:11"/>
    <n v="273"/>
    <n v="12258"/>
    <s v="SW-COMAS-PACKL"/>
    <n v="100"/>
    <x v="17"/>
    <x v="17"/>
  </r>
  <r>
    <x v="3"/>
    <x v="1"/>
    <x v="819"/>
    <x v="8"/>
    <d v="2024-02-06T15:03:12"/>
    <s v="2/6/2024 15:03:52"/>
    <n v="0"/>
    <n v="12228"/>
    <s v="SW-COMAS-PACKL"/>
    <s v=""/>
    <x v="5"/>
    <x v="5"/>
  </r>
  <r>
    <x v="3"/>
    <x v="1"/>
    <x v="819"/>
    <x v="44"/>
    <d v="2024-02-06T15:03:52"/>
    <s v="2/6/2024 16:49:51"/>
    <n v="96"/>
    <n v="99999"/>
    <s v="SW-COMAS-PACKL"/>
    <n v="100"/>
    <x v="17"/>
    <x v="17"/>
  </r>
  <r>
    <x v="5"/>
    <x v="3"/>
    <x v="820"/>
    <x v="32"/>
    <d v="2024-02-05T07:29:20"/>
    <s v="2/7/2024 07:04:06"/>
    <n v="989"/>
    <n v="7940"/>
    <s v="EQP-LAWPACK2"/>
    <n v="188"/>
    <x v="11"/>
    <x v="11"/>
  </r>
  <r>
    <x v="4"/>
    <x v="2"/>
    <x v="820"/>
    <x v="8"/>
    <d v="2024-02-06T14:13:10"/>
    <s v="2/7/2024 08:23:08"/>
    <n v="0"/>
    <n v="14328"/>
    <s v="SW-RISER-PACK"/>
    <s v=""/>
    <x v="5"/>
    <x v="5"/>
  </r>
  <r>
    <x v="3"/>
    <x v="1"/>
    <x v="820"/>
    <x v="8"/>
    <d v="2024-02-06T16:49:52"/>
    <s v="2/7/2024 09:50:06"/>
    <n v="0"/>
    <n v="12228"/>
    <s v="SW-COMAS-PACKL"/>
    <s v=""/>
    <x v="5"/>
    <x v="5"/>
  </r>
  <r>
    <x v="4"/>
    <x v="2"/>
    <x v="820"/>
    <x v="74"/>
    <d v="2024-02-07T08:23:12"/>
    <s v="2/7/2024 14:15:25"/>
    <n v="99"/>
    <n v="99999"/>
    <s v="SW-RISER-PACK"/>
    <n v="333"/>
    <x v="12"/>
    <x v="12"/>
  </r>
  <r>
    <x v="3"/>
    <x v="1"/>
    <x v="820"/>
    <x v="7"/>
    <d v="2024-02-07T09:50:10"/>
    <s v="2/7/2024 15:21:09"/>
    <n v="0"/>
    <n v="99999"/>
    <s v="SW-COMAS-PACKL"/>
    <s v=""/>
    <x v="5"/>
    <x v="5"/>
  </r>
  <r>
    <x v="3"/>
    <x v="1"/>
    <x v="820"/>
    <x v="8"/>
    <d v="2024-02-07T15:21:11"/>
    <s v="2/7/2024 17:50:24"/>
    <n v="0"/>
    <n v="88888"/>
    <s v="SW-COMAS-PACKL"/>
    <s v=""/>
    <x v="5"/>
    <x v="5"/>
  </r>
  <r>
    <x v="0"/>
    <x v="0"/>
    <x v="818"/>
    <x v="55"/>
    <d v="2024-02-01T19:13:40"/>
    <s v="2/5/2024 07:05:01"/>
    <n v="72"/>
    <n v="27905"/>
    <s v="EQP-LAWPACK1"/>
    <n v="260"/>
    <x v="3"/>
    <x v="3"/>
  </r>
  <r>
    <x v="3"/>
    <x v="1"/>
    <x v="821"/>
    <x v="8"/>
    <d v="2024-02-07T17:50:25"/>
    <s v="2/8/2024 07:36:26"/>
    <n v="0"/>
    <n v="88888"/>
    <s v="SW-COMAS-PACKL"/>
    <s v=""/>
    <x v="5"/>
    <x v="5"/>
  </r>
  <r>
    <x v="5"/>
    <x v="3"/>
    <x v="821"/>
    <x v="15"/>
    <d v="2024-02-07T07:04:15"/>
    <s v="2/8/2024 07:52:54"/>
    <n v="1126"/>
    <n v="7940"/>
    <s v="EQP-LAWPACK2"/>
    <n v="352"/>
    <x v="6"/>
    <x v="6"/>
  </r>
  <r>
    <x v="4"/>
    <x v="2"/>
    <x v="821"/>
    <x v="73"/>
    <d v="2024-02-07T14:15:27"/>
    <s v="2/8/2024 08:33:35"/>
    <n v="432"/>
    <n v="14828"/>
    <s v="SW-RISER-PACK"/>
    <n v="333"/>
    <x v="12"/>
    <x v="12"/>
  </r>
  <r>
    <x v="4"/>
    <x v="2"/>
    <x v="821"/>
    <x v="79"/>
    <d v="2024-02-08T08:33:38"/>
    <s v="2/8/2024 11:07:42"/>
    <n v="389"/>
    <n v="14801"/>
    <s v="SW-RISER-PACK"/>
    <n v="303"/>
    <x v="27"/>
    <x v="27"/>
  </r>
  <r>
    <x v="3"/>
    <x v="1"/>
    <x v="821"/>
    <x v="8"/>
    <d v="2024-02-08T07:36:29"/>
    <s v="2/8/2024 11:55:47"/>
    <n v="0"/>
    <n v="88888"/>
    <s v="SW-COMAS-PACKL"/>
    <s v=""/>
    <x v="5"/>
    <x v="5"/>
  </r>
  <r>
    <x v="3"/>
    <x v="1"/>
    <x v="821"/>
    <x v="7"/>
    <d v="2024-02-08T11:55:48"/>
    <s v="2/8/2024 11:56:07"/>
    <n v="0"/>
    <n v="99999"/>
    <s v="SW-COMAS-PACKL"/>
    <s v=""/>
    <x v="5"/>
    <x v="5"/>
  </r>
  <r>
    <x v="4"/>
    <x v="2"/>
    <x v="821"/>
    <x v="67"/>
    <d v="2024-02-08T11:07:43"/>
    <s v="2/8/2024 13:09:47"/>
    <n v="265"/>
    <n v="14858"/>
    <s v="SW-RISER-PACK"/>
    <n v="300"/>
    <x v="24"/>
    <x v="24"/>
  </r>
  <r>
    <x v="5"/>
    <x v="3"/>
    <x v="821"/>
    <x v="6"/>
    <d v="2024-02-08T07:52:57"/>
    <s v="2/8/2024 15:04:03"/>
    <n v="742"/>
    <n v="6661"/>
    <s v="EQP-LAWPACK2"/>
    <n v="217"/>
    <x v="4"/>
    <x v="4"/>
  </r>
  <r>
    <x v="5"/>
    <x v="3"/>
    <x v="821"/>
    <x v="15"/>
    <d v="2024-02-08T15:04:06"/>
    <s v="2/8/2024 15:04:24"/>
    <n v="0"/>
    <n v="2661"/>
    <s v="EQP-LAWPACK2"/>
    <n v="352"/>
    <x v="6"/>
    <x v="6"/>
  </r>
  <r>
    <x v="3"/>
    <x v="1"/>
    <x v="821"/>
    <x v="45"/>
    <d v="2024-02-08T11:56:07"/>
    <s v="2/8/2024 15:05:43"/>
    <n v="221"/>
    <n v="88888"/>
    <s v="SW-COMAS-PACKL"/>
    <n v="69"/>
    <x v="18"/>
    <x v="18"/>
  </r>
  <r>
    <x v="3"/>
    <x v="1"/>
    <x v="821"/>
    <x v="8"/>
    <d v="2024-02-08T15:05:45"/>
    <s v="2/8/2024 15:06:03"/>
    <n v="0"/>
    <n v="12258"/>
    <s v="SW-COMAS-PACKL"/>
    <s v=""/>
    <x v="5"/>
    <x v="5"/>
  </r>
  <r>
    <x v="5"/>
    <x v="3"/>
    <x v="805"/>
    <x v="15"/>
    <d v="2024-01-16T07:12:27"/>
    <s v="1/17/2024 07:08:15"/>
    <n v="1400"/>
    <n v="6670"/>
    <s v="EQP-LAWPACK2"/>
    <n v="352"/>
    <x v="6"/>
    <x v="6"/>
  </r>
  <r>
    <x v="0"/>
    <x v="0"/>
    <x v="822"/>
    <x v="71"/>
    <d v="2024-02-08T12:31:37"/>
    <s v="2/9/2024 07:06:38"/>
    <n v="2138"/>
    <n v="99999"/>
    <s v="EQP-LAWPACK1"/>
    <n v="260"/>
    <x v="3"/>
    <x v="3"/>
  </r>
  <r>
    <x v="0"/>
    <x v="0"/>
    <x v="822"/>
    <x v="55"/>
    <d v="2024-02-09T07:06:42"/>
    <s v="2/9/2024 17:13:50"/>
    <n v="1200"/>
    <n v="27905"/>
    <s v="EQP-LAWPACK1"/>
    <n v="260"/>
    <x v="3"/>
    <x v="3"/>
  </r>
  <r>
    <x v="0"/>
    <x v="0"/>
    <x v="822"/>
    <x v="3"/>
    <d v="2024-02-09T17:13:53"/>
    <s v="2/9/2024 17:14:36"/>
    <n v="1199"/>
    <n v="27805"/>
    <s v="EQP-LAWPACK1"/>
    <n v="260"/>
    <x v="3"/>
    <x v="3"/>
  </r>
  <r>
    <x v="0"/>
    <x v="0"/>
    <x v="822"/>
    <x v="3"/>
    <d v="2024-02-09T17:14:36"/>
    <s v="2/9/2024 17:15:19"/>
    <n v="1199"/>
    <n v="27805"/>
    <s v="EQP-LAWPACK1"/>
    <n v="260"/>
    <x v="3"/>
    <x v="3"/>
  </r>
  <r>
    <x v="0"/>
    <x v="0"/>
    <x v="822"/>
    <x v="4"/>
    <d v="2024-02-09T17:15:19"/>
    <s v="2/9/2024 17:15:21"/>
    <n v="0"/>
    <n v="27805"/>
    <s v="EQP-LAWPACK1"/>
    <n v="260"/>
    <x v="3"/>
    <x v="3"/>
  </r>
  <r>
    <x v="0"/>
    <x v="0"/>
    <x v="822"/>
    <x v="4"/>
    <d v="2024-02-09T17:15:21"/>
    <s v="2/9/2024 17:16:08"/>
    <n v="2"/>
    <n v="27805"/>
    <s v="EQP-LAWPACK1"/>
    <n v="260"/>
    <x v="3"/>
    <x v="3"/>
  </r>
  <r>
    <x v="3"/>
    <x v="1"/>
    <x v="805"/>
    <x v="45"/>
    <d v="2024-01-16T14:48:09"/>
    <s v="1/17/2024 07:28:19"/>
    <n v="448"/>
    <n v="88888"/>
    <s v="SW-COMAS-PACKL"/>
    <n v="69"/>
    <x v="18"/>
    <x v="18"/>
  </r>
  <r>
    <x v="4"/>
    <x v="2"/>
    <x v="805"/>
    <x v="66"/>
    <d v="2024-01-16T11:29:33"/>
    <s v="1/17/2024 08:07:42"/>
    <n v="881"/>
    <n v="12228"/>
    <s v="SW-RISER-PACK"/>
    <n v="300"/>
    <x v="24"/>
    <x v="24"/>
  </r>
  <r>
    <x v="3"/>
    <x v="1"/>
    <x v="805"/>
    <x v="7"/>
    <d v="2024-01-17T07:28:23"/>
    <s v="1/17/2024 07:28:41"/>
    <n v="1"/>
    <n v="12258"/>
    <s v="SW-COMAS-PACKL"/>
    <s v=""/>
    <x v="5"/>
    <x v="5"/>
  </r>
  <r>
    <x v="3"/>
    <x v="1"/>
    <x v="823"/>
    <x v="45"/>
    <d v="2024-02-08T15:06:03"/>
    <s v="2/12/2024 06:24:11"/>
    <n v="282"/>
    <n v="99999"/>
    <s v="SW-COMAS-PACKL"/>
    <n v="69"/>
    <x v="18"/>
    <x v="18"/>
  </r>
  <r>
    <x v="0"/>
    <x v="0"/>
    <x v="823"/>
    <x v="3"/>
    <d v="2024-02-12T06:32:53"/>
    <s v="2/12/2024 07:28:12"/>
    <n v="1199"/>
    <n v="99999"/>
    <s v="EQP-LAWPACK1"/>
    <n v="260"/>
    <x v="3"/>
    <x v="3"/>
  </r>
  <r>
    <x v="3"/>
    <x v="1"/>
    <x v="823"/>
    <x v="45"/>
    <d v="2024-02-12T06:24:18"/>
    <s v="2/12/2024 08:05:24"/>
    <n v="0"/>
    <n v="99999"/>
    <s v="SW-COMAS-PACKL"/>
    <n v="69"/>
    <x v="18"/>
    <x v="18"/>
  </r>
  <r>
    <x v="4"/>
    <x v="2"/>
    <x v="823"/>
    <x v="66"/>
    <d v="2024-02-08T13:09:48"/>
    <s v="2/12/2024 08:22:19"/>
    <n v="675"/>
    <n v="14358"/>
    <s v="SW-RISER-PACK"/>
    <n v="300"/>
    <x v="24"/>
    <x v="24"/>
  </r>
  <r>
    <x v="0"/>
    <x v="0"/>
    <x v="823"/>
    <x v="16"/>
    <d v="2024-02-12T07:28:13"/>
    <s v="2/12/2024 10:40:26"/>
    <n v="326"/>
    <n v="2675"/>
    <s v="EQP-LAWPACK1"/>
    <n v="217"/>
    <x v="4"/>
    <x v="4"/>
  </r>
  <r>
    <x v="4"/>
    <x v="2"/>
    <x v="823"/>
    <x v="7"/>
    <d v="2024-02-12T08:22:28"/>
    <s v="2/12/2024 15:04:44"/>
    <n v="4"/>
    <n v="14358"/>
    <s v="SW-RISER-PACK"/>
    <s v=""/>
    <x v="5"/>
    <x v="5"/>
  </r>
  <r>
    <x v="0"/>
    <x v="0"/>
    <x v="823"/>
    <x v="17"/>
    <d v="2024-02-12T10:40:27"/>
    <s v="2/12/2024 15:53:23"/>
    <n v="326"/>
    <n v="2670"/>
    <s v="EQP-LAWPACK1"/>
    <n v="217"/>
    <x v="4"/>
    <x v="4"/>
  </r>
  <r>
    <x v="3"/>
    <x v="1"/>
    <x v="823"/>
    <x v="7"/>
    <d v="2024-02-12T08:05:24"/>
    <s v="2/12/2024 16:13:12"/>
    <n v="0"/>
    <n v="12258"/>
    <s v="SW-COMAS-PACKL"/>
    <s v=""/>
    <x v="5"/>
    <x v="5"/>
  </r>
  <r>
    <x v="4"/>
    <x v="2"/>
    <x v="805"/>
    <x v="7"/>
    <d v="2024-01-17T08:07:48"/>
    <s v="1/17/2024 08:18:33"/>
    <n v="1"/>
    <n v="14358"/>
    <s v="SW-RISER-PACK"/>
    <s v=""/>
    <x v="5"/>
    <x v="5"/>
  </r>
  <r>
    <x v="0"/>
    <x v="0"/>
    <x v="823"/>
    <x v="1"/>
    <d v="2024-02-12T15:53:23"/>
    <s v="2/12/2024 21:06:12"/>
    <n v="1477"/>
    <n v="24970"/>
    <s v="EQP-LAWPACK1"/>
    <n v="364"/>
    <x v="1"/>
    <x v="1"/>
  </r>
  <r>
    <x v="0"/>
    <x v="0"/>
    <x v="823"/>
    <x v="32"/>
    <d v="2024-02-12T21:06:13"/>
    <s v="2/12/2024 23:34:31"/>
    <n v="715"/>
    <n v="7940"/>
    <s v="EQP-LAWPACK1"/>
    <n v="188"/>
    <x v="11"/>
    <x v="11"/>
  </r>
  <r>
    <x v="0"/>
    <x v="0"/>
    <x v="824"/>
    <x v="8"/>
    <d v="2024-02-12T23:34:32"/>
    <s v="2/13/2024 06:57:47"/>
    <n v="0"/>
    <n v="99999"/>
    <s v="EQP-LAWPACK1"/>
    <s v=""/>
    <x v="5"/>
    <x v="5"/>
  </r>
  <r>
    <x v="3"/>
    <x v="1"/>
    <x v="824"/>
    <x v="16"/>
    <d v="2024-02-12T16:13:12"/>
    <s v="2/13/2024 10:09:17"/>
    <n v="376"/>
    <n v="2675"/>
    <s v="SW-COMAS-PACKL"/>
    <n v="217"/>
    <x v="4"/>
    <x v="4"/>
  </r>
  <r>
    <x v="4"/>
    <x v="2"/>
    <x v="824"/>
    <x v="66"/>
    <d v="2024-02-12T15:04:45"/>
    <s v="2/13/2024 14:02:43"/>
    <n v="1398"/>
    <n v="88888"/>
    <s v="SW-RISER-PACK"/>
    <n v="300"/>
    <x v="24"/>
    <x v="24"/>
  </r>
  <r>
    <x v="0"/>
    <x v="0"/>
    <x v="824"/>
    <x v="19"/>
    <d v="2024-02-13T06:57:48"/>
    <s v="2/13/2024 14:39:33"/>
    <n v="1523"/>
    <n v="2941"/>
    <s v="EQP-LAWPACK1"/>
    <n v="217"/>
    <x v="4"/>
    <x v="4"/>
  </r>
  <r>
    <x v="4"/>
    <x v="2"/>
    <x v="825"/>
    <x v="9"/>
    <d v="2024-02-14T08:08:21"/>
    <s v="2/14/2024 11:52:12"/>
    <n v="318"/>
    <n v="14328"/>
    <s v="SW-RISER-PACK"/>
    <n v="217"/>
    <x v="4"/>
    <x v="4"/>
  </r>
  <r>
    <x v="0"/>
    <x v="0"/>
    <x v="826"/>
    <x v="59"/>
    <d v="2024-02-14T15:37:15"/>
    <s v="2/15/2024 07:23:34"/>
    <n v="852"/>
    <n v="99999"/>
    <s v="EQP-LAWPACK1"/>
    <n v="269"/>
    <x v="21"/>
    <x v="21"/>
  </r>
  <r>
    <x v="4"/>
    <x v="2"/>
    <x v="826"/>
    <x v="16"/>
    <d v="2024-02-14T11:52:13"/>
    <s v="2/15/2024 08:24:57"/>
    <n v="370"/>
    <n v="2991"/>
    <s v="SW-RISER-PACK"/>
    <n v="217"/>
    <x v="4"/>
    <x v="4"/>
  </r>
  <r>
    <x v="4"/>
    <x v="2"/>
    <x v="826"/>
    <x v="7"/>
    <d v="2024-02-15T08:25:01"/>
    <s v="2/15/2024 09:20:41"/>
    <n v="2"/>
    <n v="2675"/>
    <s v="SW-RISER-PACK"/>
    <s v=""/>
    <x v="5"/>
    <x v="5"/>
  </r>
  <r>
    <x v="0"/>
    <x v="0"/>
    <x v="826"/>
    <x v="6"/>
    <d v="2024-02-15T07:23:37"/>
    <s v="2/15/2024 12:16:24"/>
    <n v="70"/>
    <n v="2661"/>
    <s v="EQP-LAWPACK1"/>
    <n v="217"/>
    <x v="4"/>
    <x v="4"/>
  </r>
  <r>
    <x v="4"/>
    <x v="2"/>
    <x v="826"/>
    <x v="44"/>
    <d v="2024-02-15T09:20:42"/>
    <s v="2/15/2024 12:19:44"/>
    <n v="132"/>
    <n v="88888"/>
    <s v="SW-RISER-PACK"/>
    <n v="100"/>
    <x v="17"/>
    <x v="17"/>
  </r>
  <r>
    <x v="4"/>
    <x v="2"/>
    <x v="826"/>
    <x v="44"/>
    <d v="2024-02-15T12:29:59"/>
    <s v="2/15/2024 12:31:43"/>
    <n v="4"/>
    <n v="88888"/>
    <s v="SW-RISER-PACK"/>
    <n v="100"/>
    <x v="17"/>
    <x v="17"/>
  </r>
  <r>
    <x v="4"/>
    <x v="2"/>
    <x v="826"/>
    <x v="7"/>
    <d v="2024-02-15T12:31:43"/>
    <s v="2/15/2024 12:45:07"/>
    <n v="0"/>
    <n v="12228"/>
    <s v="SW-RISER-PACK"/>
    <s v=""/>
    <x v="5"/>
    <x v="5"/>
  </r>
  <r>
    <x v="4"/>
    <x v="2"/>
    <x v="826"/>
    <x v="7"/>
    <d v="2024-02-15T12:19:46"/>
    <s v="2/15/2024 12:29:59"/>
    <n v="0"/>
    <n v="12228"/>
    <s v="SW-RISER-PACK"/>
    <s v=""/>
    <x v="5"/>
    <x v="5"/>
  </r>
  <r>
    <x v="4"/>
    <x v="2"/>
    <x v="826"/>
    <x v="44"/>
    <d v="2024-02-15T12:45:07"/>
    <s v="2/15/2024 16:09:23"/>
    <n v="144"/>
    <n v="88888"/>
    <s v="SW-RISER-PACK"/>
    <n v="100"/>
    <x v="17"/>
    <x v="17"/>
  </r>
  <r>
    <x v="0"/>
    <x v="0"/>
    <x v="827"/>
    <x v="60"/>
    <d v="2024-02-15T16:33:25"/>
    <s v="2/16/2024 07:06:21"/>
    <n v="1406"/>
    <n v="99999"/>
    <s v="EQP-LAWPACK1"/>
    <n v="269"/>
    <x v="21"/>
    <x v="21"/>
  </r>
  <r>
    <x v="5"/>
    <x v="3"/>
    <x v="827"/>
    <x v="6"/>
    <d v="2024-02-08T15:04:24"/>
    <s v="2/16/2024 06:49:30"/>
    <n v="859"/>
    <n v="2661"/>
    <s v="EQP-LAWPACK2"/>
    <n v="217"/>
    <x v="4"/>
    <x v="4"/>
  </r>
  <r>
    <x v="0"/>
    <x v="0"/>
    <x v="828"/>
    <x v="4"/>
    <d v="2024-02-19T10:47:19"/>
    <s v="2/20/2024 08:35:19"/>
    <n v="2943"/>
    <n v="27405"/>
    <s v="EQP-LAWPACK1"/>
    <n v="260"/>
    <x v="3"/>
    <x v="3"/>
  </r>
  <r>
    <x v="0"/>
    <x v="0"/>
    <x v="825"/>
    <x v="6"/>
    <d v="2024-02-13T14:39:36"/>
    <s v="2/14/2024 07:04:52"/>
    <n v="1669"/>
    <n v="99999"/>
    <s v="EQP-LAWPACK1"/>
    <n v="217"/>
    <x v="4"/>
    <x v="4"/>
  </r>
  <r>
    <x v="4"/>
    <x v="2"/>
    <x v="825"/>
    <x v="65"/>
    <d v="2024-02-13T14:02:49"/>
    <s v="2/14/2024 08:08:17"/>
    <n v="612"/>
    <n v="14358"/>
    <s v="SW-RISER-PACK"/>
    <n v="300"/>
    <x v="24"/>
    <x v="24"/>
  </r>
  <r>
    <x v="4"/>
    <x v="2"/>
    <x v="829"/>
    <x v="65"/>
    <d v="2024-02-19T08:49:38"/>
    <s v="2/19/2024 08:51:31"/>
    <n v="3"/>
    <n v="88888"/>
    <s v="SW-RISER-PACK"/>
    <n v="300"/>
    <x v="24"/>
    <x v="24"/>
  </r>
  <r>
    <x v="3"/>
    <x v="1"/>
    <x v="829"/>
    <x v="44"/>
    <d v="2024-02-19T06:12:26"/>
    <s v="2/19/2024 18:36:33"/>
    <n v="0"/>
    <n v="2991"/>
    <s v="SW-COMAS-PACKL"/>
    <n v="100"/>
    <x v="17"/>
    <x v="17"/>
  </r>
  <r>
    <x v="4"/>
    <x v="2"/>
    <x v="828"/>
    <x v="65"/>
    <d v="2024-02-19T12:39:28"/>
    <s v="2/20/2024 08:46:16"/>
    <n v="493"/>
    <n v="88888"/>
    <s v="SW-RISER-PACK"/>
    <n v="300"/>
    <x v="24"/>
    <x v="24"/>
  </r>
  <r>
    <x v="4"/>
    <x v="2"/>
    <x v="828"/>
    <x v="66"/>
    <d v="2024-02-20T08:46:19"/>
    <s v="2/20/2024 13:13:22"/>
    <n v="526"/>
    <n v="14328"/>
    <s v="SW-RISER-PACK"/>
    <n v="300"/>
    <x v="24"/>
    <x v="24"/>
  </r>
  <r>
    <x v="3"/>
    <x v="1"/>
    <x v="828"/>
    <x v="45"/>
    <d v="2024-02-19T18:42:04"/>
    <s v="2/20/2024 15:11:37"/>
    <n v="229"/>
    <n v="12228"/>
    <s v="SW-COMAS-PACKL"/>
    <n v="69"/>
    <x v="18"/>
    <x v="18"/>
  </r>
  <r>
    <x v="3"/>
    <x v="1"/>
    <x v="828"/>
    <x v="44"/>
    <d v="2024-02-20T15:11:38"/>
    <s v="2/20/2024 16:24:34"/>
    <n v="111"/>
    <n v="12258"/>
    <s v="SW-COMAS-PACKL"/>
    <n v="100"/>
    <x v="17"/>
    <x v="17"/>
  </r>
  <r>
    <x v="0"/>
    <x v="0"/>
    <x v="828"/>
    <x v="19"/>
    <d v="2024-02-20T08:35:23"/>
    <s v="2/20/2024 19:15:14"/>
    <n v="1934"/>
    <n v="2941"/>
    <s v="EQP-LAWPACK1"/>
    <n v="217"/>
    <x v="4"/>
    <x v="4"/>
  </r>
  <r>
    <x v="4"/>
    <x v="2"/>
    <x v="829"/>
    <x v="65"/>
    <d v="2024-02-19T09:00:07"/>
    <s v="2/19/2024 09:02:19"/>
    <n v="6"/>
    <n v="88888"/>
    <s v="SW-RISER-PACK"/>
    <n v="300"/>
    <x v="24"/>
    <x v="24"/>
  </r>
  <r>
    <x v="0"/>
    <x v="0"/>
    <x v="830"/>
    <x v="6"/>
    <d v="2024-02-20T19:15:16"/>
    <s v="2/21/2024 07:08:23"/>
    <n v="700"/>
    <n v="99999"/>
    <s v="EQP-LAWPACK1"/>
    <n v="217"/>
    <x v="4"/>
    <x v="4"/>
  </r>
  <r>
    <x v="5"/>
    <x v="3"/>
    <x v="830"/>
    <x v="9"/>
    <d v="2024-02-20T07:20:03"/>
    <s v="2/21/2024 07:25:18"/>
    <n v="744"/>
    <n v="2675"/>
    <s v="EQP-LAWPACK2"/>
    <n v="217"/>
    <x v="4"/>
    <x v="4"/>
  </r>
  <r>
    <x v="4"/>
    <x v="2"/>
    <x v="830"/>
    <x v="44"/>
    <d v="2024-02-20T13:13:22"/>
    <s v="2/21/2024 10:23:30"/>
    <n v="106"/>
    <n v="14358"/>
    <s v="SW-RISER-PACK"/>
    <n v="100"/>
    <x v="17"/>
    <x v="17"/>
  </r>
  <r>
    <x v="4"/>
    <x v="2"/>
    <x v="830"/>
    <x v="7"/>
    <d v="2024-02-21T10:23:33"/>
    <s v="2/21/2024 10:29:46"/>
    <n v="0"/>
    <n v="12228"/>
    <s v="SW-RISER-PACK"/>
    <s v=""/>
    <x v="5"/>
    <x v="5"/>
  </r>
  <r>
    <x v="4"/>
    <x v="2"/>
    <x v="830"/>
    <x v="44"/>
    <d v="2024-02-21T10:29:46"/>
    <s v="2/21/2024 10:33:28"/>
    <n v="0"/>
    <n v="88888"/>
    <s v="SW-RISER-PACK"/>
    <n v="100"/>
    <x v="17"/>
    <x v="17"/>
  </r>
  <r>
    <x v="3"/>
    <x v="1"/>
    <x v="830"/>
    <x v="8"/>
    <d v="2024-02-20T16:24:35"/>
    <s v="2/21/2024 13:21:28"/>
    <n v="0"/>
    <n v="12228"/>
    <s v="SW-COMAS-PACKL"/>
    <s v=""/>
    <x v="5"/>
    <x v="5"/>
  </r>
  <r>
    <x v="4"/>
    <x v="2"/>
    <x v="830"/>
    <x v="7"/>
    <d v="2024-02-21T10:33:28"/>
    <s v="2/21/2024 13:24:04"/>
    <n v="0"/>
    <n v="12228"/>
    <s v="SW-RISER-PACK"/>
    <s v=""/>
    <x v="5"/>
    <x v="5"/>
  </r>
  <r>
    <x v="4"/>
    <x v="2"/>
    <x v="829"/>
    <x v="7"/>
    <d v="2024-02-19T08:51:31"/>
    <s v="2/19/2024 09:00:07"/>
    <n v="0"/>
    <n v="14328"/>
    <s v="SW-RISER-PACK"/>
    <s v=""/>
    <x v="5"/>
    <x v="5"/>
  </r>
  <r>
    <x v="4"/>
    <x v="2"/>
    <x v="829"/>
    <x v="65"/>
    <d v="2024-02-19T10:18:23"/>
    <s v="2/19/2024 11:55:30"/>
    <n v="259"/>
    <n v="88888"/>
    <s v="SW-RISER-PACK"/>
    <n v="300"/>
    <x v="24"/>
    <x v="24"/>
  </r>
  <r>
    <x v="4"/>
    <x v="2"/>
    <x v="830"/>
    <x v="44"/>
    <d v="2024-02-21T13:24:04"/>
    <s v="2/21/2024 15:52:47"/>
    <n v="55"/>
    <n v="88888"/>
    <s v="SW-RISER-PACK"/>
    <n v="100"/>
    <x v="17"/>
    <x v="17"/>
  </r>
  <r>
    <x v="4"/>
    <x v="2"/>
    <x v="830"/>
    <x v="7"/>
    <d v="2024-02-21T15:52:47"/>
    <s v="2/21/2024 15:53:39"/>
    <n v="0"/>
    <n v="12228"/>
    <s v="SW-RISER-PACK"/>
    <s v=""/>
    <x v="5"/>
    <x v="5"/>
  </r>
  <r>
    <x v="0"/>
    <x v="0"/>
    <x v="830"/>
    <x v="17"/>
    <d v="2024-02-21T07:08:24"/>
    <s v="2/21/2024 19:54:10"/>
    <n v="2184"/>
    <n v="2670"/>
    <s v="EQP-LAWPACK1"/>
    <n v="217"/>
    <x v="4"/>
    <x v="4"/>
  </r>
  <r>
    <x v="0"/>
    <x v="0"/>
    <x v="829"/>
    <x v="3"/>
    <d v="2024-02-19T08:18:15"/>
    <s v="2/19/2024 10:47:18"/>
    <n v="349"/>
    <n v="27805"/>
    <s v="EQP-LAWPACK1"/>
    <n v="260"/>
    <x v="3"/>
    <x v="3"/>
  </r>
  <r>
    <x v="4"/>
    <x v="2"/>
    <x v="829"/>
    <x v="65"/>
    <d v="2024-02-19T08:13:44"/>
    <s v="2/19/2024 08:16:19"/>
    <n v="4"/>
    <n v="99999"/>
    <s v="SW-RISER-PACK"/>
    <n v="300"/>
    <x v="24"/>
    <x v="24"/>
  </r>
  <r>
    <x v="3"/>
    <x v="1"/>
    <x v="825"/>
    <x v="9"/>
    <d v="2024-02-13T10:09:21"/>
    <s v="2/14/2024 07:17:58"/>
    <n v="705"/>
    <n v="2675"/>
    <s v="SW-COMAS-PACKL"/>
    <n v="217"/>
    <x v="4"/>
    <x v="4"/>
  </r>
  <r>
    <x v="4"/>
    <x v="2"/>
    <x v="829"/>
    <x v="7"/>
    <d v="2024-02-19T08:16:19"/>
    <s v="2/19/2024 08:49:37"/>
    <n v="0"/>
    <n v="14328"/>
    <s v="SW-RISER-PACK"/>
    <s v=""/>
    <x v="5"/>
    <x v="5"/>
  </r>
  <r>
    <x v="5"/>
    <x v="3"/>
    <x v="831"/>
    <x v="13"/>
    <d v="2024-02-21T07:25:21"/>
    <s v="2/22/2024 07:02:27"/>
    <n v="466"/>
    <n v="2991"/>
    <s v="EQP-LAWPACK2"/>
    <n v="352"/>
    <x v="6"/>
    <x v="6"/>
  </r>
  <r>
    <x v="0"/>
    <x v="0"/>
    <x v="831"/>
    <x v="23"/>
    <d v="2024-02-21T19:54:11"/>
    <s v="2/22/2024 07:03:36"/>
    <n v="539"/>
    <n v="99999"/>
    <s v="EQP-LAWPACK1"/>
    <n v="217"/>
    <x v="4"/>
    <x v="4"/>
  </r>
  <r>
    <x v="4"/>
    <x v="2"/>
    <x v="831"/>
    <x v="8"/>
    <d v="2024-02-21T15:53:40"/>
    <s v="2/22/2024 08:45:23"/>
    <n v="1"/>
    <n v="99999"/>
    <s v="SW-RISER-PACK"/>
    <s v=""/>
    <x v="5"/>
    <x v="5"/>
  </r>
  <r>
    <x v="4"/>
    <x v="2"/>
    <x v="831"/>
    <x v="44"/>
    <d v="2024-02-22T08:45:25"/>
    <s v="2/22/2024 09:07:46"/>
    <n v="5"/>
    <n v="99999"/>
    <s v="SW-RISER-PACK"/>
    <n v="100"/>
    <x v="17"/>
    <x v="17"/>
  </r>
  <r>
    <x v="0"/>
    <x v="0"/>
    <x v="831"/>
    <x v="18"/>
    <d v="2024-02-22T07:03:37"/>
    <s v="2/22/2024 10:30:08"/>
    <n v="606"/>
    <n v="2665"/>
    <s v="EQP-LAWPACK1"/>
    <n v="217"/>
    <x v="4"/>
    <x v="4"/>
  </r>
  <r>
    <x v="4"/>
    <x v="2"/>
    <x v="831"/>
    <x v="7"/>
    <d v="2024-02-22T09:07:46"/>
    <s v="2/22/2024 10:54:44"/>
    <n v="0"/>
    <n v="12228"/>
    <s v="SW-RISER-PACK"/>
    <s v=""/>
    <x v="5"/>
    <x v="5"/>
  </r>
  <r>
    <x v="4"/>
    <x v="2"/>
    <x v="831"/>
    <x v="44"/>
    <d v="2024-02-22T10:54:46"/>
    <s v="2/22/2024 12:12:26"/>
    <n v="66"/>
    <n v="88888"/>
    <s v="SW-RISER-PACK"/>
    <n v="100"/>
    <x v="17"/>
    <x v="17"/>
  </r>
  <r>
    <x v="0"/>
    <x v="0"/>
    <x v="831"/>
    <x v="23"/>
    <d v="2024-02-22T10:30:09"/>
    <s v="2/22/2024 12:36:34"/>
    <n v="360"/>
    <n v="2993"/>
    <s v="EQP-LAWPACK1"/>
    <n v="217"/>
    <x v="4"/>
    <x v="4"/>
  </r>
  <r>
    <x v="4"/>
    <x v="2"/>
    <x v="829"/>
    <x v="7"/>
    <d v="2024-02-19T09:02:19"/>
    <s v="2/19/2024 10:18:23"/>
    <n v="0"/>
    <n v="14328"/>
    <s v="SW-RISER-PACK"/>
    <s v=""/>
    <x v="5"/>
    <x v="5"/>
  </r>
  <r>
    <x v="4"/>
    <x v="2"/>
    <x v="831"/>
    <x v="7"/>
    <d v="2024-02-22T12:12:26"/>
    <s v="2/22/2024 12:51:20"/>
    <n v="0"/>
    <n v="12228"/>
    <s v="SW-RISER-PACK"/>
    <s v=""/>
    <x v="5"/>
    <x v="5"/>
  </r>
  <r>
    <x v="4"/>
    <x v="2"/>
    <x v="831"/>
    <x v="44"/>
    <d v="2024-02-22T12:51:21"/>
    <s v="2/22/2024 16:03:11"/>
    <n v="140"/>
    <n v="88888"/>
    <s v="SW-RISER-PACK"/>
    <n v="100"/>
    <x v="17"/>
    <x v="17"/>
  </r>
  <r>
    <x v="5"/>
    <x v="3"/>
    <x v="831"/>
    <x v="76"/>
    <d v="2024-02-22T07:02:29"/>
    <s v="2/22/2024 17:31:20"/>
    <n v="990"/>
    <n v="6670"/>
    <s v="EQP-LAWPACK2"/>
    <n v="166"/>
    <x v="25"/>
    <x v="25"/>
  </r>
  <r>
    <x v="5"/>
    <x v="3"/>
    <x v="829"/>
    <x v="13"/>
    <d v="2024-02-16T06:49:34"/>
    <s v="2/19/2024 06:52:06"/>
    <n v="1025"/>
    <n v="2661"/>
    <s v="EQP-LAWPACK2"/>
    <n v="352"/>
    <x v="6"/>
    <x v="6"/>
  </r>
  <r>
    <x v="4"/>
    <x v="2"/>
    <x v="829"/>
    <x v="8"/>
    <d v="2024-02-15T16:09:24"/>
    <s v="2/19/2024 08:13:41"/>
    <n v="4"/>
    <n v="12228"/>
    <s v="SW-RISER-PACK"/>
    <s v=""/>
    <x v="5"/>
    <x v="5"/>
  </r>
  <r>
    <x v="3"/>
    <x v="1"/>
    <x v="829"/>
    <x v="44"/>
    <d v="2024-02-14T07:18:02"/>
    <s v="2/19/2024 06:12:25"/>
    <n v="0"/>
    <n v="2991"/>
    <s v="SW-COMAS-PACKL"/>
    <n v="100"/>
    <x v="17"/>
    <x v="17"/>
  </r>
  <r>
    <x v="3"/>
    <x v="1"/>
    <x v="829"/>
    <x v="45"/>
    <d v="2024-02-19T18:36:36"/>
    <s v="2/19/2024 18:42:04"/>
    <n v="0"/>
    <n v="12228"/>
    <s v="SW-COMAS-PACKL"/>
    <n v="69"/>
    <x v="18"/>
    <x v="18"/>
  </r>
  <r>
    <x v="0"/>
    <x v="0"/>
    <x v="832"/>
    <x v="6"/>
    <d v="2024-02-22T12:36:35"/>
    <s v="2/23/2024 07:01:57"/>
    <n v="1947"/>
    <n v="99999"/>
    <s v="EQP-LAWPACK1"/>
    <n v="217"/>
    <x v="4"/>
    <x v="4"/>
  </r>
  <r>
    <x v="5"/>
    <x v="3"/>
    <x v="832"/>
    <x v="8"/>
    <d v="2024-02-22T17:31:24"/>
    <s v="2/23/2024 07:18:01"/>
    <n v="0"/>
    <n v="42661"/>
    <s v="EQP-LAWPACK2"/>
    <s v=""/>
    <x v="5"/>
    <x v="5"/>
  </r>
  <r>
    <x v="4"/>
    <x v="2"/>
    <x v="829"/>
    <x v="7"/>
    <d v="2024-02-19T11:55:30"/>
    <s v="2/19/2024 12:39:28"/>
    <n v="0"/>
    <n v="14328"/>
    <s v="SW-RISER-PACK"/>
    <s v=""/>
    <x v="5"/>
    <x v="5"/>
  </r>
  <r>
    <x v="5"/>
    <x v="3"/>
    <x v="833"/>
    <x v="13"/>
    <d v="2024-02-23T07:18:03"/>
    <s v="2/26/2024 06:57:58"/>
    <n v="1127"/>
    <n v="99999"/>
    <s v="EQP-LAWPACK2"/>
    <n v="352"/>
    <x v="6"/>
    <x v="6"/>
  </r>
  <r>
    <x v="5"/>
    <x v="3"/>
    <x v="828"/>
    <x v="16"/>
    <d v="2024-02-19T06:52:07"/>
    <s v="2/20/2024 07:19:58"/>
    <n v="721"/>
    <n v="6670"/>
    <s v="EQP-LAWPACK2"/>
    <n v="217"/>
    <x v="4"/>
    <x v="4"/>
  </r>
  <r>
    <x v="4"/>
    <x v="2"/>
    <x v="833"/>
    <x v="8"/>
    <d v="2024-02-22T16:03:12"/>
    <s v="2/26/2024 10:12:13"/>
    <n v="0"/>
    <n v="12228"/>
    <s v="SW-RISER-PACK"/>
    <s v=""/>
    <x v="5"/>
    <x v="5"/>
  </r>
  <r>
    <x v="4"/>
    <x v="2"/>
    <x v="833"/>
    <x v="60"/>
    <d v="2024-02-26T10:12:15"/>
    <s v="2/26/2024 10:34:39"/>
    <n v="12"/>
    <n v="99999"/>
    <s v="SW-RISER-PACK"/>
    <n v="269"/>
    <x v="21"/>
    <x v="21"/>
  </r>
  <r>
    <x v="0"/>
    <x v="0"/>
    <x v="833"/>
    <x v="9"/>
    <d v="2024-02-26T07:08:16"/>
    <s v="2/26/2024 14:36:33"/>
    <n v="1330"/>
    <n v="2991"/>
    <s v="EQP-LAWPACK1"/>
    <n v="217"/>
    <x v="4"/>
    <x v="4"/>
  </r>
  <r>
    <x v="0"/>
    <x v="0"/>
    <x v="833"/>
    <x v="10"/>
    <d v="2024-02-26T14:36:34"/>
    <s v="2/26/2024 18:06:35"/>
    <n v="612"/>
    <n v="2946"/>
    <s v="EQP-LAWPACK1"/>
    <n v="217"/>
    <x v="4"/>
    <x v="4"/>
  </r>
  <r>
    <x v="0"/>
    <x v="0"/>
    <x v="834"/>
    <x v="30"/>
    <d v="2024-02-26T18:06:36"/>
    <s v="2/27/2024 00:10:59"/>
    <n v="1275"/>
    <n v="7941"/>
    <s v="EQP-LAWPACK1"/>
    <n v="349"/>
    <x v="2"/>
    <x v="2"/>
  </r>
  <r>
    <x v="5"/>
    <x v="3"/>
    <x v="834"/>
    <x v="17"/>
    <d v="2024-02-26T06:58:00"/>
    <s v="2/27/2024 07:00:11"/>
    <n v="742"/>
    <n v="6670"/>
    <s v="EQP-LAWPACK2"/>
    <n v="217"/>
    <x v="4"/>
    <x v="4"/>
  </r>
  <r>
    <x v="0"/>
    <x v="0"/>
    <x v="834"/>
    <x v="8"/>
    <d v="2024-02-27T00:11:00"/>
    <s v="2/27/2024 07:03:43"/>
    <n v="0"/>
    <n v="99999"/>
    <s v="EQP-LAWPACK1"/>
    <s v=""/>
    <x v="5"/>
    <x v="5"/>
  </r>
  <r>
    <x v="3"/>
    <x v="1"/>
    <x v="834"/>
    <x v="7"/>
    <d v="2024-02-27T07:06:41"/>
    <s v="2/27/2024 07:07:04"/>
    <n v="0"/>
    <n v="12228"/>
    <s v="SW-COMAS-PACKL"/>
    <s v=""/>
    <x v="5"/>
    <x v="5"/>
  </r>
  <r>
    <x v="3"/>
    <x v="1"/>
    <x v="834"/>
    <x v="44"/>
    <d v="2024-02-21T13:21:31"/>
    <s v="2/27/2024 07:06:35"/>
    <n v="1114"/>
    <n v="99999"/>
    <s v="SW-COMAS-PACKL"/>
    <n v="100"/>
    <x v="17"/>
    <x v="17"/>
  </r>
  <r>
    <x v="4"/>
    <x v="2"/>
    <x v="834"/>
    <x v="65"/>
    <d v="2024-02-27T08:18:45"/>
    <s v="2/27/2024 10:57:11"/>
    <n v="427"/>
    <n v="99999"/>
    <s v="SW-RISER-PACK"/>
    <n v="300"/>
    <x v="24"/>
    <x v="24"/>
  </r>
  <r>
    <x v="0"/>
    <x v="0"/>
    <x v="834"/>
    <x v="23"/>
    <d v="2024-02-27T07:03:43"/>
    <s v="2/27/2024 12:23:01"/>
    <n v="984"/>
    <n v="2993"/>
    <s v="EQP-LAWPACK1"/>
    <n v="217"/>
    <x v="4"/>
    <x v="4"/>
  </r>
  <r>
    <x v="4"/>
    <x v="2"/>
    <x v="834"/>
    <x v="66"/>
    <d v="2024-02-27T10:57:11"/>
    <s v="2/27/2024 13:42:18"/>
    <n v="411"/>
    <n v="14328"/>
    <s v="SW-RISER-PACK"/>
    <n v="300"/>
    <x v="24"/>
    <x v="24"/>
  </r>
  <r>
    <x v="4"/>
    <x v="2"/>
    <x v="834"/>
    <x v="7"/>
    <d v="2024-02-27T13:42:19"/>
    <s v="2/27/2024 13:51:39"/>
    <n v="0"/>
    <n v="14358"/>
    <s v="SW-RISER-PACK"/>
    <s v=""/>
    <x v="5"/>
    <x v="5"/>
  </r>
  <r>
    <x v="3"/>
    <x v="1"/>
    <x v="834"/>
    <x v="45"/>
    <d v="2024-02-27T07:07:04"/>
    <s v="2/27/2024 14:03:18"/>
    <n v="311"/>
    <n v="88888"/>
    <s v="SW-COMAS-PACKL"/>
    <n v="69"/>
    <x v="18"/>
    <x v="18"/>
  </r>
  <r>
    <x v="3"/>
    <x v="1"/>
    <x v="834"/>
    <x v="81"/>
    <d v="2024-02-27T14:03:20"/>
    <s v="2/27/2024 14:04:46"/>
    <n v="1"/>
    <n v="12258"/>
    <s v="SW-COMAS-PACKL"/>
    <s v=""/>
    <x v="5"/>
    <x v="5"/>
  </r>
  <r>
    <x v="0"/>
    <x v="0"/>
    <x v="834"/>
    <x v="17"/>
    <d v="2024-02-27T12:23:02"/>
    <s v="2/27/2024 16:35:23"/>
    <n v="788"/>
    <n v="2670"/>
    <s v="EQP-LAWPACK1"/>
    <n v="217"/>
    <x v="4"/>
    <x v="4"/>
  </r>
  <r>
    <x v="0"/>
    <x v="0"/>
    <x v="835"/>
    <x v="22"/>
    <d v="2024-02-27T16:35:25"/>
    <s v="2/28/2024 07:05:47"/>
    <n v="1216"/>
    <n v="99999"/>
    <s v="EQP-LAWPACK1"/>
    <n v="217"/>
    <x v="4"/>
    <x v="4"/>
  </r>
  <r>
    <x v="5"/>
    <x v="3"/>
    <x v="835"/>
    <x v="16"/>
    <d v="2024-02-27T07:00:14"/>
    <s v="2/28/2024 07:06:50"/>
    <n v="649"/>
    <n v="2670"/>
    <s v="EQP-LAWPACK2"/>
    <n v="217"/>
    <x v="4"/>
    <x v="4"/>
  </r>
  <r>
    <x v="4"/>
    <x v="2"/>
    <x v="835"/>
    <x v="79"/>
    <d v="2024-02-27T13:51:39"/>
    <s v="2/28/2024 08:37:19"/>
    <n v="300"/>
    <n v="88888"/>
    <s v="SW-RISER-PACK"/>
    <n v="303"/>
    <x v="27"/>
    <x v="27"/>
  </r>
  <r>
    <x v="4"/>
    <x v="2"/>
    <x v="835"/>
    <x v="7"/>
    <d v="2024-02-28T08:37:22"/>
    <s v="2/28/2024 09:10:50"/>
    <n v="0"/>
    <n v="14858"/>
    <s v="SW-RISER-PACK"/>
    <s v=""/>
    <x v="5"/>
    <x v="5"/>
  </r>
  <r>
    <x v="0"/>
    <x v="0"/>
    <x v="835"/>
    <x v="3"/>
    <d v="2024-02-28T07:05:48"/>
    <s v="2/28/2024 10:42:50"/>
    <n v="866"/>
    <n v="27805"/>
    <s v="EQP-LAWPACK1"/>
    <n v="260"/>
    <x v="3"/>
    <x v="3"/>
  </r>
  <r>
    <x v="0"/>
    <x v="0"/>
    <x v="835"/>
    <x v="4"/>
    <d v="2024-02-28T10:42:52"/>
    <s v="2/28/2024 11:56:33"/>
    <n v="247"/>
    <n v="27405"/>
    <s v="EQP-LAWPACK1"/>
    <n v="260"/>
    <x v="3"/>
    <x v="3"/>
  </r>
  <r>
    <x v="0"/>
    <x v="0"/>
    <x v="835"/>
    <x v="3"/>
    <d v="2024-02-28T11:56:34"/>
    <s v="2/28/2024 12:02:21"/>
    <n v="41"/>
    <n v="27805"/>
    <s v="EQP-LAWPACK1"/>
    <n v="260"/>
    <x v="3"/>
    <x v="3"/>
  </r>
  <r>
    <x v="0"/>
    <x v="0"/>
    <x v="835"/>
    <x v="4"/>
    <d v="2024-02-28T12:02:21"/>
    <s v="2/28/2024 12:49:18"/>
    <n v="151"/>
    <n v="27405"/>
    <s v="EQP-LAWPACK1"/>
    <n v="260"/>
    <x v="3"/>
    <x v="3"/>
  </r>
  <r>
    <x v="0"/>
    <x v="0"/>
    <x v="835"/>
    <x v="4"/>
    <d v="2024-02-28T12:58:43"/>
    <s v="2/28/2024 13:17:31"/>
    <n v="102"/>
    <n v="27405"/>
    <s v="EQP-LAWPACK1"/>
    <n v="260"/>
    <x v="3"/>
    <x v="3"/>
  </r>
  <r>
    <x v="0"/>
    <x v="0"/>
    <x v="835"/>
    <x v="3"/>
    <d v="2024-02-28T13:17:31"/>
    <s v="2/28/2024 13:23:45"/>
    <n v="29"/>
    <n v="27805"/>
    <s v="EQP-LAWPACK1"/>
    <n v="260"/>
    <x v="3"/>
    <x v="3"/>
  </r>
  <r>
    <x v="4"/>
    <x v="2"/>
    <x v="835"/>
    <x v="79"/>
    <d v="2024-02-28T09:10:50"/>
    <s v="2/28/2024 13:53:57"/>
    <n v="426"/>
    <n v="88888"/>
    <s v="SW-RISER-PACK"/>
    <n v="303"/>
    <x v="27"/>
    <x v="27"/>
  </r>
  <r>
    <x v="0"/>
    <x v="0"/>
    <x v="835"/>
    <x v="4"/>
    <d v="2024-02-28T13:23:45"/>
    <s v="2/28/2024 14:09:36"/>
    <n v="232"/>
    <n v="27405"/>
    <s v="EQP-LAWPACK1"/>
    <n v="260"/>
    <x v="3"/>
    <x v="3"/>
  </r>
  <r>
    <x v="0"/>
    <x v="0"/>
    <x v="835"/>
    <x v="3"/>
    <d v="2024-02-28T14:09:37"/>
    <s v="2/28/2024 14:19:35"/>
    <n v="49"/>
    <n v="27805"/>
    <s v="EQP-LAWPACK1"/>
    <n v="260"/>
    <x v="3"/>
    <x v="3"/>
  </r>
  <r>
    <x v="4"/>
    <x v="2"/>
    <x v="835"/>
    <x v="73"/>
    <d v="2024-02-28T13:53:59"/>
    <s v="2/28/2024 16:03:10"/>
    <n v="223"/>
    <n v="14858"/>
    <s v="SW-RISER-PACK"/>
    <n v="333"/>
    <x v="12"/>
    <x v="12"/>
  </r>
  <r>
    <x v="0"/>
    <x v="0"/>
    <x v="835"/>
    <x v="4"/>
    <d v="2024-02-28T14:19:35"/>
    <s v="2/28/2024 22:59:02"/>
    <n v="2200"/>
    <n v="27405"/>
    <s v="EQP-LAWPACK1"/>
    <n v="260"/>
    <x v="3"/>
    <x v="3"/>
  </r>
  <r>
    <x v="0"/>
    <x v="0"/>
    <x v="835"/>
    <x v="3"/>
    <d v="2024-02-28T22:59:03"/>
    <s v="2/28/2024 23:04:11"/>
    <n v="22"/>
    <n v="27805"/>
    <s v="EQP-LAWPACK1"/>
    <n v="260"/>
    <x v="3"/>
    <x v="3"/>
  </r>
  <r>
    <x v="3"/>
    <x v="1"/>
    <x v="836"/>
    <x v="68"/>
    <d v="2024-02-28T09:52:53"/>
    <s v="2/29/2024 06:43:36"/>
    <n v="67"/>
    <n v="12058"/>
    <s v="SW-COMAS-PACKL"/>
    <n v="100"/>
    <x v="17"/>
    <x v="17"/>
  </r>
  <r>
    <x v="3"/>
    <x v="1"/>
    <x v="837"/>
    <x v="44"/>
    <d v="2024-02-29T06:43:42"/>
    <s v="3/1/2024 08:44:39"/>
    <n v="566"/>
    <n v="12028"/>
    <s v="SW-COMAS-PACKL"/>
    <n v="100"/>
    <x v="17"/>
    <x v="17"/>
  </r>
  <r>
    <x v="0"/>
    <x v="0"/>
    <x v="838"/>
    <x v="19"/>
    <d v="2024-03-04T07:02:18"/>
    <s v="3/4/2024 10:12:21"/>
    <n v="584"/>
    <n v="2941"/>
    <s v="EQP-LAWPACK1"/>
    <n v="217"/>
    <x v="4"/>
    <x v="4"/>
  </r>
  <r>
    <x v="0"/>
    <x v="0"/>
    <x v="839"/>
    <x v="8"/>
    <d v="2024-03-04T22:52:26"/>
    <s v="3/5/2024 05:11:41"/>
    <n v="0"/>
    <n v="99999"/>
    <s v="EQP-LAWPACK1"/>
    <s v=""/>
    <x v="5"/>
    <x v="5"/>
  </r>
  <r>
    <x v="4"/>
    <x v="2"/>
    <x v="839"/>
    <x v="8"/>
    <d v="2024-03-04T15:57:52"/>
    <s v="3/5/2024 08:15:08"/>
    <n v="0"/>
    <n v="14358"/>
    <s v="SW-RISER-PACK"/>
    <s v=""/>
    <x v="5"/>
    <x v="5"/>
  </r>
  <r>
    <x v="5"/>
    <x v="3"/>
    <x v="836"/>
    <x v="6"/>
    <d v="2024-02-28T07:06:55"/>
    <s v="2/29/2024 06:56:52"/>
    <n v="766"/>
    <n v="2675"/>
    <s v="EQP-LAWPACK2"/>
    <n v="217"/>
    <x v="4"/>
    <x v="4"/>
  </r>
  <r>
    <x v="4"/>
    <x v="2"/>
    <x v="837"/>
    <x v="66"/>
    <d v="2024-03-01T08:13:20"/>
    <s v="3/1/2024 11:15:28"/>
    <n v="466"/>
    <n v="99999"/>
    <s v="SW-RISER-PACK"/>
    <n v="300"/>
    <x v="24"/>
    <x v="24"/>
  </r>
  <r>
    <x v="4"/>
    <x v="2"/>
    <x v="838"/>
    <x v="8"/>
    <d v="2024-03-04T07:47:12"/>
    <s v="3/4/2024 08:36:03"/>
    <n v="0"/>
    <n v="14358"/>
    <s v="SW-RISER-PACK"/>
    <s v=""/>
    <x v="5"/>
    <x v="5"/>
  </r>
  <r>
    <x v="4"/>
    <x v="2"/>
    <x v="838"/>
    <x v="66"/>
    <d v="2024-03-04T08:36:03"/>
    <s v="3/4/2024 10:13:08"/>
    <n v="181"/>
    <n v="99999"/>
    <s v="SW-RISER-PACK"/>
    <n v="300"/>
    <x v="24"/>
    <x v="24"/>
  </r>
  <r>
    <x v="4"/>
    <x v="2"/>
    <x v="838"/>
    <x v="7"/>
    <d v="2024-03-04T11:47:26"/>
    <s v="3/4/2024 12:14:27"/>
    <n v="0"/>
    <n v="14358"/>
    <s v="SW-RISER-PACK"/>
    <s v=""/>
    <x v="5"/>
    <x v="5"/>
  </r>
  <r>
    <x v="5"/>
    <x v="3"/>
    <x v="839"/>
    <x v="26"/>
    <d v="2024-03-04T07:09:13"/>
    <s v="3/5/2024 06:55:41"/>
    <n v="1191"/>
    <n v="2670"/>
    <s v="EQP-LAWPACK2"/>
    <n v="352"/>
    <x v="6"/>
    <x v="6"/>
  </r>
  <r>
    <x v="0"/>
    <x v="0"/>
    <x v="839"/>
    <x v="9"/>
    <d v="2024-03-05T07:03:38"/>
    <s v="3/5/2024 11:48:41"/>
    <n v="900"/>
    <n v="2991"/>
    <s v="EQP-LAWPACK1"/>
    <n v="217"/>
    <x v="4"/>
    <x v="4"/>
  </r>
  <r>
    <x v="4"/>
    <x v="2"/>
    <x v="839"/>
    <x v="65"/>
    <d v="2024-03-05T08:15:11"/>
    <s v="3/5/2024 11:55:50"/>
    <n v="439"/>
    <n v="14328"/>
    <s v="SW-RISER-PACK"/>
    <n v="300"/>
    <x v="24"/>
    <x v="24"/>
  </r>
  <r>
    <x v="4"/>
    <x v="2"/>
    <x v="839"/>
    <x v="7"/>
    <d v="2024-03-05T11:55:51"/>
    <s v="3/5/2024 12:40:29"/>
    <n v="0"/>
    <n v="14328"/>
    <s v="SW-RISER-PACK"/>
    <s v=""/>
    <x v="5"/>
    <x v="5"/>
  </r>
  <r>
    <x v="4"/>
    <x v="2"/>
    <x v="839"/>
    <x v="65"/>
    <d v="2024-03-05T12:40:29"/>
    <s v="3/5/2024 14:20:52"/>
    <n v="305"/>
    <n v="88888"/>
    <s v="SW-RISER-PACK"/>
    <n v="300"/>
    <x v="24"/>
    <x v="24"/>
  </r>
  <r>
    <x v="0"/>
    <x v="0"/>
    <x v="839"/>
    <x v="10"/>
    <d v="2024-03-05T11:48:42"/>
    <s v="3/5/2024 15:02:02"/>
    <n v="637"/>
    <n v="2946"/>
    <s v="EQP-LAWPACK1"/>
    <n v="217"/>
    <x v="4"/>
    <x v="4"/>
  </r>
  <r>
    <x v="4"/>
    <x v="2"/>
    <x v="839"/>
    <x v="79"/>
    <d v="2024-03-05T14:20:53"/>
    <s v="3/5/2024 15:11:06"/>
    <n v="32"/>
    <n v="14328"/>
    <s v="SW-RISER-PACK"/>
    <n v="303"/>
    <x v="27"/>
    <x v="27"/>
  </r>
  <r>
    <x v="4"/>
    <x v="2"/>
    <x v="836"/>
    <x v="8"/>
    <d v="2024-02-28T16:03:11"/>
    <s v="2/29/2024 08:04:05"/>
    <n v="0"/>
    <n v="14801"/>
    <s v="SW-RISER-PACK"/>
    <s v=""/>
    <x v="5"/>
    <x v="5"/>
  </r>
  <r>
    <x v="4"/>
    <x v="2"/>
    <x v="836"/>
    <x v="7"/>
    <d v="2024-02-29T11:16:37"/>
    <s v="2/29/2024 12:12:57"/>
    <n v="5"/>
    <n v="14801"/>
    <s v="SW-RISER-PACK"/>
    <s v=""/>
    <x v="5"/>
    <x v="5"/>
  </r>
  <r>
    <x v="5"/>
    <x v="3"/>
    <x v="838"/>
    <x v="17"/>
    <d v="2024-02-29T06:57:00"/>
    <s v="3/4/2024 07:09:03"/>
    <n v="1355"/>
    <n v="2661"/>
    <s v="EQP-LAWPACK2"/>
    <n v="217"/>
    <x v="4"/>
    <x v="4"/>
  </r>
  <r>
    <x v="4"/>
    <x v="2"/>
    <x v="838"/>
    <x v="66"/>
    <d v="2024-03-04T10:55:23"/>
    <s v="3/4/2024 11:47:26"/>
    <n v="107"/>
    <n v="88888"/>
    <s v="SW-RISER-PACK"/>
    <n v="300"/>
    <x v="24"/>
    <x v="24"/>
  </r>
  <r>
    <x v="4"/>
    <x v="2"/>
    <x v="838"/>
    <x v="66"/>
    <d v="2024-03-04T12:14:27"/>
    <s v="3/4/2024 12:20:54"/>
    <n v="5"/>
    <n v="88888"/>
    <s v="SW-RISER-PACK"/>
    <n v="300"/>
    <x v="24"/>
    <x v="24"/>
  </r>
  <r>
    <x v="0"/>
    <x v="0"/>
    <x v="839"/>
    <x v="22"/>
    <d v="2024-03-05T15:02:03"/>
    <s v="3/5/2024 18:43:42"/>
    <n v="660"/>
    <n v="2940"/>
    <s v="EQP-LAWPACK1"/>
    <n v="217"/>
    <x v="4"/>
    <x v="4"/>
  </r>
  <r>
    <x v="0"/>
    <x v="0"/>
    <x v="840"/>
    <x v="17"/>
    <d v="2024-03-05T18:43:43"/>
    <s v="3/6/2024 07:06:03"/>
    <n v="866"/>
    <n v="99999"/>
    <s v="EQP-LAWPACK1"/>
    <n v="217"/>
    <x v="4"/>
    <x v="4"/>
  </r>
  <r>
    <x v="5"/>
    <x v="3"/>
    <x v="840"/>
    <x v="16"/>
    <d v="2024-03-05T06:55:46"/>
    <s v="3/6/2024 07:12:48"/>
    <n v="1"/>
    <n v="6675"/>
    <s v="EQP-LAWPACK2"/>
    <n v="217"/>
    <x v="4"/>
    <x v="4"/>
  </r>
  <r>
    <x v="0"/>
    <x v="0"/>
    <x v="836"/>
    <x v="8"/>
    <d v="2024-02-28T23:04:11"/>
    <s v="2/29/2024 07:01:57"/>
    <n v="0"/>
    <n v="99999"/>
    <s v="EQP-LAWPACK1"/>
    <s v=""/>
    <x v="5"/>
    <x v="5"/>
  </r>
  <r>
    <x v="4"/>
    <x v="2"/>
    <x v="837"/>
    <x v="44"/>
    <d v="2024-02-29T12:12:57"/>
    <s v="3/1/2024 07:34:11"/>
    <n v="115"/>
    <n v="88888"/>
    <s v="SW-RISER-PACK"/>
    <n v="100"/>
    <x v="17"/>
    <x v="17"/>
  </r>
  <r>
    <x v="4"/>
    <x v="2"/>
    <x v="838"/>
    <x v="7"/>
    <d v="2024-03-04T12:20:54"/>
    <s v="3/4/2024 13:52:11"/>
    <n v="0"/>
    <n v="14358"/>
    <s v="SW-RISER-PACK"/>
    <s v=""/>
    <x v="5"/>
    <x v="5"/>
  </r>
  <r>
    <x v="4"/>
    <x v="2"/>
    <x v="838"/>
    <x v="7"/>
    <d v="2024-03-04T10:13:08"/>
    <s v="3/4/2024 10:55:22"/>
    <n v="2"/>
    <n v="14358"/>
    <s v="SW-RISER-PACK"/>
    <s v=""/>
    <x v="5"/>
    <x v="5"/>
  </r>
  <r>
    <x v="4"/>
    <x v="2"/>
    <x v="838"/>
    <x v="66"/>
    <d v="2024-03-04T13:52:11"/>
    <s v="3/4/2024 15:57:51"/>
    <n v="445"/>
    <n v="88888"/>
    <s v="SW-RISER-PACK"/>
    <n v="300"/>
    <x v="24"/>
    <x v="24"/>
  </r>
  <r>
    <x v="3"/>
    <x v="1"/>
    <x v="841"/>
    <x v="7"/>
    <d v="2024-03-07T07:04:54"/>
    <s v="3/7/2024 07:05:40"/>
    <n v="0"/>
    <n v="12228"/>
    <s v="SW-COMAS-PACKL"/>
    <s v=""/>
    <x v="5"/>
    <x v="5"/>
  </r>
  <r>
    <x v="0"/>
    <x v="0"/>
    <x v="841"/>
    <x v="6"/>
    <d v="2024-03-06T07:06:05"/>
    <s v="3/7/2024 08:41:59"/>
    <n v="2664"/>
    <n v="2661"/>
    <s v="EQP-LAWPACK1"/>
    <n v="217"/>
    <x v="4"/>
    <x v="4"/>
  </r>
  <r>
    <x v="3"/>
    <x v="1"/>
    <x v="841"/>
    <x v="44"/>
    <d v="2024-03-07T07:05:40"/>
    <s v="3/7/2024 09:10:55"/>
    <n v="31"/>
    <n v="88888"/>
    <s v="SW-COMAS-PACKL"/>
    <n v="100"/>
    <x v="17"/>
    <x v="17"/>
  </r>
  <r>
    <x v="4"/>
    <x v="2"/>
    <x v="841"/>
    <x v="8"/>
    <d v="2024-03-05T15:11:06"/>
    <s v="3/7/2024 10:57:48"/>
    <n v="385"/>
    <n v="14858"/>
    <s v="SW-RISER-PACK"/>
    <s v=""/>
    <x v="5"/>
    <x v="5"/>
  </r>
  <r>
    <x v="4"/>
    <x v="2"/>
    <x v="841"/>
    <x v="66"/>
    <d v="2024-03-07T10:57:48"/>
    <s v="3/7/2024 10:58:37"/>
    <n v="385"/>
    <n v="14858"/>
    <s v="SW-RISER-PACK"/>
    <n v="300"/>
    <x v="24"/>
    <x v="24"/>
  </r>
  <r>
    <x v="0"/>
    <x v="0"/>
    <x v="841"/>
    <x v="17"/>
    <d v="2024-03-07T08:42:01"/>
    <s v="3/7/2024 19:31:59"/>
    <n v="1602"/>
    <n v="2670"/>
    <s v="EQP-LAWPACK1"/>
    <n v="217"/>
    <x v="4"/>
    <x v="4"/>
  </r>
  <r>
    <x v="0"/>
    <x v="0"/>
    <x v="838"/>
    <x v="6"/>
    <d v="2024-03-04T10:12:22"/>
    <s v="3/4/2024 22:52:24"/>
    <n v="2490"/>
    <n v="2661"/>
    <s v="EQP-LAWPACK1"/>
    <n v="217"/>
    <x v="4"/>
    <x v="4"/>
  </r>
  <r>
    <x v="0"/>
    <x v="0"/>
    <x v="842"/>
    <x v="13"/>
    <d v="2024-03-07T19:32:01"/>
    <s v="3/8/2024 06:54:16"/>
    <n v="891"/>
    <n v="6670"/>
    <s v="EQP-LAWPACK1"/>
    <n v="352"/>
    <x v="6"/>
    <x v="6"/>
  </r>
  <r>
    <x v="3"/>
    <x v="1"/>
    <x v="842"/>
    <x v="7"/>
    <d v="2024-03-07T09:10:56"/>
    <s v="3/8/2024 07:03:16"/>
    <n v="0"/>
    <n v="12228"/>
    <s v="SW-COMAS-PACKL"/>
    <s v=""/>
    <x v="5"/>
    <x v="5"/>
  </r>
  <r>
    <x v="5"/>
    <x v="3"/>
    <x v="842"/>
    <x v="13"/>
    <d v="2024-03-06T07:12:53"/>
    <s v="3/8/2024 07:59:18"/>
    <n v="7"/>
    <n v="2675"/>
    <s v="EQP-LAWPACK2"/>
    <n v="352"/>
    <x v="6"/>
    <x v="6"/>
  </r>
  <r>
    <x v="4"/>
    <x v="2"/>
    <x v="842"/>
    <x v="74"/>
    <d v="2024-03-07T10:58:37"/>
    <s v="3/8/2024 08:45:19"/>
    <n v="508"/>
    <n v="99999"/>
    <s v="SW-RISER-PACK"/>
    <n v="333"/>
    <x v="12"/>
    <x v="12"/>
  </r>
  <r>
    <x v="4"/>
    <x v="2"/>
    <x v="836"/>
    <x v="73"/>
    <d v="2024-02-29T08:04:09"/>
    <s v="2/29/2024 11:16:35"/>
    <n v="318"/>
    <n v="99999"/>
    <s v="SW-RISER-PACK"/>
    <n v="333"/>
    <x v="12"/>
    <x v="12"/>
  </r>
  <r>
    <x v="4"/>
    <x v="2"/>
    <x v="837"/>
    <x v="8"/>
    <d v="2024-03-01T07:34:14"/>
    <s v="3/1/2024 08:13:20"/>
    <n v="3"/>
    <n v="12228"/>
    <s v="SW-RISER-PACK"/>
    <s v=""/>
    <x v="5"/>
    <x v="5"/>
  </r>
  <r>
    <x v="4"/>
    <x v="2"/>
    <x v="838"/>
    <x v="8"/>
    <d v="2024-03-01T11:15:28"/>
    <s v="3/4/2024 07:45:54"/>
    <n v="0"/>
    <n v="14358"/>
    <s v="SW-RISER-PACK"/>
    <s v=""/>
    <x v="5"/>
    <x v="5"/>
  </r>
  <r>
    <x v="4"/>
    <x v="2"/>
    <x v="838"/>
    <x v="66"/>
    <d v="2024-03-04T07:45:58"/>
    <s v="3/4/2024 07:47:12"/>
    <n v="1"/>
    <n v="99999"/>
    <s v="SW-RISER-PACK"/>
    <n v="300"/>
    <x v="24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EDA84-F7AF-4C47-A1F3-C3CBA0F43096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D22" firstHeaderRow="2" firstDataRow="2" firstDataCol="3" rowPageCount="1" colPageCount="1"/>
  <pivotFields count="12">
    <pivotField compact="0" outline="0" showAll="0">
      <items count="7">
        <item x="1"/>
        <item x="0"/>
        <item x="2"/>
        <item x="3"/>
        <item x="5"/>
        <item x="4"/>
        <item t="default"/>
      </items>
    </pivotField>
    <pivotField axis="axisPage" compact="0" outline="0" showAll="0">
      <items count="5">
        <item x="1"/>
        <item x="2"/>
        <item x="0"/>
        <item x="3"/>
        <item t="default"/>
      </items>
    </pivotField>
    <pivotField compact="0" outline="0" showAll="0">
      <items count="8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74"/>
        <item x="64"/>
        <item x="65"/>
        <item x="66"/>
        <item x="67"/>
        <item x="68"/>
        <item x="69"/>
        <item x="70"/>
        <item x="71"/>
        <item x="72"/>
        <item x="73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3"/>
        <item x="151"/>
        <item x="152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81"/>
        <item x="179"/>
        <item x="180"/>
        <item x="183"/>
        <item x="182"/>
        <item x="184"/>
        <item x="185"/>
        <item x="186"/>
        <item x="189"/>
        <item x="187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7"/>
        <item x="246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80"/>
        <item x="277"/>
        <item x="283"/>
        <item x="278"/>
        <item x="279"/>
        <item x="281"/>
        <item x="282"/>
        <item x="284"/>
        <item x="285"/>
        <item x="286"/>
        <item x="287"/>
        <item x="288"/>
        <item x="289"/>
        <item x="290"/>
        <item x="291"/>
        <item x="292"/>
        <item x="295"/>
        <item x="293"/>
        <item x="294"/>
        <item x="296"/>
        <item x="299"/>
        <item x="297"/>
        <item x="298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31"/>
        <item x="329"/>
        <item x="330"/>
        <item x="332"/>
        <item x="333"/>
        <item x="339"/>
        <item x="337"/>
        <item x="334"/>
        <item x="335"/>
        <item x="336"/>
        <item x="340"/>
        <item x="338"/>
        <item x="341"/>
        <item x="342"/>
        <item x="343"/>
        <item x="344"/>
        <item x="348"/>
        <item x="345"/>
        <item x="346"/>
        <item x="347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400"/>
        <item x="399"/>
        <item x="401"/>
        <item x="402"/>
        <item x="403"/>
        <item x="405"/>
        <item x="404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8"/>
        <item x="425"/>
        <item x="426"/>
        <item x="427"/>
        <item x="429"/>
        <item x="430"/>
        <item x="431"/>
        <item x="432"/>
        <item x="433"/>
        <item x="434"/>
        <item x="438"/>
        <item x="443"/>
        <item x="436"/>
        <item x="435"/>
        <item x="437"/>
        <item x="439"/>
        <item x="441"/>
        <item x="448"/>
        <item x="440"/>
        <item x="442"/>
        <item x="444"/>
        <item x="445"/>
        <item x="446"/>
        <item x="447"/>
        <item x="449"/>
        <item x="450"/>
        <item x="451"/>
        <item x="452"/>
        <item x="453"/>
        <item x="454"/>
        <item x="455"/>
        <item x="456"/>
        <item x="457"/>
        <item x="458"/>
        <item x="464"/>
        <item x="459"/>
        <item x="460"/>
        <item x="461"/>
        <item x="462"/>
        <item x="463"/>
        <item x="465"/>
        <item x="466"/>
        <item x="467"/>
        <item x="472"/>
        <item x="468"/>
        <item x="470"/>
        <item x="469"/>
        <item x="471"/>
        <item x="473"/>
        <item x="474"/>
        <item x="475"/>
        <item x="476"/>
        <item x="477"/>
        <item x="479"/>
        <item x="480"/>
        <item x="481"/>
        <item x="478"/>
        <item x="482"/>
        <item x="483"/>
        <item x="484"/>
        <item x="485"/>
        <item x="486"/>
        <item x="487"/>
        <item x="488"/>
        <item x="489"/>
        <item x="490"/>
        <item x="492"/>
        <item x="491"/>
        <item x="500"/>
        <item x="494"/>
        <item x="493"/>
        <item x="495"/>
        <item x="496"/>
        <item x="497"/>
        <item x="498"/>
        <item x="499"/>
        <item x="501"/>
        <item x="502"/>
        <item x="503"/>
        <item x="504"/>
        <item x="505"/>
        <item x="506"/>
        <item x="512"/>
        <item x="507"/>
        <item x="508"/>
        <item x="509"/>
        <item x="510"/>
        <item x="511"/>
        <item x="513"/>
        <item x="514"/>
        <item x="515"/>
        <item x="517"/>
        <item x="516"/>
        <item x="518"/>
        <item x="520"/>
        <item x="519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40"/>
        <item x="539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6"/>
        <item x="555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4"/>
        <item x="580"/>
        <item x="581"/>
        <item x="582"/>
        <item x="58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4"/>
        <item x="623"/>
        <item x="626"/>
        <item x="625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5"/>
        <item x="674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8"/>
        <item x="697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3"/>
        <item x="722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9"/>
        <item x="742"/>
        <item x="738"/>
        <item x="740"/>
        <item x="741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8"/>
        <item x="765"/>
        <item x="766"/>
        <item x="767"/>
        <item x="769"/>
        <item x="770"/>
        <item x="771"/>
        <item x="772"/>
        <item x="774"/>
        <item x="773"/>
        <item x="775"/>
        <item x="777"/>
        <item x="776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12"/>
        <item x="805"/>
        <item x="806"/>
        <item x="807"/>
        <item x="808"/>
        <item x="809"/>
        <item x="810"/>
        <item x="811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9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axis="axisRow" compact="0" outline="0" showAll="0" defaultSubtotal="0">
      <items count="82">
        <item x="52"/>
        <item x="63"/>
        <item x="61"/>
        <item x="60"/>
        <item x="53"/>
        <item x="56"/>
        <item x="54"/>
        <item x="59"/>
        <item x="57"/>
        <item x="58"/>
        <item x="42"/>
        <item x="6"/>
        <item x="18"/>
        <item x="5"/>
        <item x="17"/>
        <item x="16"/>
        <item x="50"/>
        <item x="49"/>
        <item x="22"/>
        <item x="19"/>
        <item x="10"/>
        <item x="9"/>
        <item x="23"/>
        <item x="15"/>
        <item x="21"/>
        <item x="13"/>
        <item x="26"/>
        <item x="36"/>
        <item x="2"/>
        <item x="32"/>
        <item x="30"/>
        <item x="20"/>
        <item x="37"/>
        <item x="39"/>
        <item x="68"/>
        <item x="44"/>
        <item x="45"/>
        <item x="70"/>
        <item x="62"/>
        <item x="65"/>
        <item x="66"/>
        <item x="48"/>
        <item x="46"/>
        <item x="73"/>
        <item x="74"/>
        <item x="79"/>
        <item x="43"/>
        <item x="75"/>
        <item x="69"/>
        <item x="67"/>
        <item x="64"/>
        <item x="11"/>
        <item x="28"/>
        <item x="40"/>
        <item x="29"/>
        <item x="33"/>
        <item x="34"/>
        <item x="14"/>
        <item x="51"/>
        <item x="1"/>
        <item x="12"/>
        <item x="71"/>
        <item x="4"/>
        <item x="38"/>
        <item x="3"/>
        <item x="55"/>
        <item x="80"/>
        <item x="77"/>
        <item x="76"/>
        <item x="72"/>
        <item x="47"/>
        <item x="78"/>
        <item x="27"/>
        <item x="35"/>
        <item x="31"/>
        <item x="25"/>
        <item x="24"/>
        <item x="7"/>
        <item x="0"/>
        <item x="41"/>
        <item x="8"/>
        <item x="81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8">
        <item x="23"/>
        <item x="18"/>
        <item x="17"/>
        <item x="25"/>
        <item x="7"/>
        <item x="11"/>
        <item x="16"/>
        <item x="26"/>
        <item x="4"/>
        <item x="9"/>
        <item x="3"/>
        <item x="8"/>
        <item x="22"/>
        <item x="21"/>
        <item x="15"/>
        <item x="24"/>
        <item x="27"/>
        <item x="12"/>
        <item x="20"/>
        <item x="10"/>
        <item x="0"/>
        <item x="2"/>
        <item x="6"/>
        <item x="14"/>
        <item x="1"/>
        <item x="19"/>
        <item x="13"/>
        <item x="5"/>
      </items>
    </pivotField>
    <pivotField axis="axisRow" compact="0" outline="0" showAll="0">
      <items count="29">
        <item x="23"/>
        <item x="18"/>
        <item x="17"/>
        <item x="25"/>
        <item x="7"/>
        <item x="11"/>
        <item x="16"/>
        <item x="26"/>
        <item x="4"/>
        <item x="9"/>
        <item x="3"/>
        <item x="8"/>
        <item x="22"/>
        <item x="21"/>
        <item x="15"/>
        <item x="24"/>
        <item x="27"/>
        <item x="12"/>
        <item x="20"/>
        <item x="10"/>
        <item x="0"/>
        <item x="2"/>
        <item x="6"/>
        <item x="14"/>
        <item x="1"/>
        <item x="19"/>
        <item x="13"/>
        <item x="5"/>
        <item t="default"/>
      </items>
    </pivotField>
  </pivotFields>
  <rowFields count="3">
    <field x="3"/>
    <field x="10"/>
    <field x="11"/>
  </rowFields>
  <rowItems count="18">
    <i>
      <x v="10"/>
      <x v="27"/>
      <x v="27"/>
    </i>
    <i>
      <x v="15"/>
      <x v="8"/>
      <x v="8"/>
    </i>
    <i>
      <x v="21"/>
      <x v="8"/>
      <x v="8"/>
    </i>
    <i>
      <x v="34"/>
      <x v="2"/>
      <x v="2"/>
    </i>
    <i>
      <x v="35"/>
      <x v="2"/>
      <x v="2"/>
    </i>
    <i>
      <x v="36"/>
      <x v="1"/>
      <x v="1"/>
    </i>
    <i>
      <x v="37"/>
      <x v="2"/>
      <x v="2"/>
    </i>
    <i>
      <x v="38"/>
      <x v="12"/>
      <x v="12"/>
    </i>
    <i>
      <x v="41"/>
      <x v="27"/>
      <x v="27"/>
    </i>
    <i>
      <x v="42"/>
      <x v="27"/>
      <x v="27"/>
    </i>
    <i>
      <x v="46"/>
      <x v="6"/>
      <x v="6"/>
    </i>
    <i>
      <x v="47"/>
      <x v="6"/>
      <x v="6"/>
    </i>
    <i>
      <x v="50"/>
      <x/>
      <x/>
    </i>
    <i>
      <x v="62"/>
      <x v="10"/>
      <x v="10"/>
    </i>
    <i>
      <x v="77"/>
      <x v="27"/>
      <x v="27"/>
    </i>
    <i>
      <x v="80"/>
      <x v="27"/>
      <x v="27"/>
    </i>
    <i>
      <x v="81"/>
      <x v="27"/>
      <x v="27"/>
    </i>
    <i t="grand">
      <x/>
    </i>
  </rowItems>
  <colItems count="1">
    <i/>
  </colItems>
  <pageFields count="1">
    <pageField fld="1" item="0" hier="-1"/>
  </pageFields>
  <dataFields count="1">
    <dataField name="Average of Batch Count" fld="6" subtotal="average" baseField="11" baseItem="13" numFmtId="3"/>
  </dataFields>
  <formats count="133">
    <format dxfId="268">
      <pivotArea outline="0" collapsedLevelsAreSubtotals="1" fieldPosition="0"/>
    </format>
    <format dxfId="266">
      <pivotArea dataOnly="0" labelOnly="1" outline="0" fieldPosition="0">
        <references count="1">
          <reference field="1" count="0"/>
        </references>
      </pivotArea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type="origin" dataOnly="0" labelOnly="1" outline="0" fieldPosition="0"/>
    </format>
    <format dxfId="261">
      <pivotArea field="3" type="button" dataOnly="0" labelOnly="1" outline="0" axis="axisRow" fieldPosition="0"/>
    </format>
    <format dxfId="260">
      <pivotArea field="10" type="button" dataOnly="0" labelOnly="1" outline="0" axis="axisRow" fieldPosition="1"/>
    </format>
    <format dxfId="259">
      <pivotArea field="11" type="button" dataOnly="0" labelOnly="1" outline="0" axis="axisRow" fieldPosition="2"/>
    </format>
    <format dxfId="258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7">
      <pivotArea dataOnly="0" labelOnly="1" outline="0" fieldPosition="0">
        <references count="1">
          <reference field="3" count="3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</reference>
        </references>
      </pivotArea>
    </format>
    <format dxfId="256">
      <pivotArea dataOnly="0" labelOnly="1" grandRow="1" outline="0" fieldPosition="0"/>
    </format>
    <format dxfId="255">
      <pivotArea dataOnly="0" labelOnly="1" outline="0" fieldPosition="0">
        <references count="2">
          <reference field="3" count="1" selected="0">
            <x v="0"/>
          </reference>
          <reference field="10" count="1">
            <x v="18"/>
          </reference>
        </references>
      </pivotArea>
    </format>
    <format dxfId="254">
      <pivotArea dataOnly="0" labelOnly="1" outline="0" fieldPosition="0">
        <references count="2">
          <reference field="3" count="1" selected="0">
            <x v="1"/>
          </reference>
          <reference field="10" count="1">
            <x v="13"/>
          </reference>
        </references>
      </pivotArea>
    </format>
    <format dxfId="253">
      <pivotArea dataOnly="0" labelOnly="1" outline="0" fieldPosition="0">
        <references count="2">
          <reference field="3" count="1" selected="0">
            <x v="10"/>
          </reference>
          <reference field="10" count="1">
            <x v="27"/>
          </reference>
        </references>
      </pivotArea>
    </format>
    <format dxfId="252">
      <pivotArea dataOnly="0" labelOnly="1" outline="0" fieldPosition="0">
        <references count="2">
          <reference field="3" count="1" selected="0">
            <x v="11"/>
          </reference>
          <reference field="10" count="1">
            <x v="8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23"/>
          </reference>
          <reference field="10" count="1">
            <x v="22"/>
          </reference>
        </references>
      </pivotArea>
    </format>
    <format dxfId="250">
      <pivotArea dataOnly="0" labelOnly="1" outline="0" fieldPosition="0">
        <references count="2">
          <reference field="3" count="1" selected="0">
            <x v="27"/>
          </reference>
          <reference field="10" count="1">
            <x v="23"/>
          </reference>
        </references>
      </pivotArea>
    </format>
    <format dxfId="249">
      <pivotArea dataOnly="0" labelOnly="1" outline="0" fieldPosition="0">
        <references count="2">
          <reference field="3" count="1" selected="0">
            <x v="28"/>
          </reference>
          <reference field="10" count="1">
            <x v="21"/>
          </reference>
        </references>
      </pivotArea>
    </format>
    <format dxfId="248">
      <pivotArea dataOnly="0" labelOnly="1" outline="0" fieldPosition="0">
        <references count="2">
          <reference field="3" count="1" selected="0">
            <x v="29"/>
          </reference>
          <reference field="10" count="1">
            <x v="5"/>
          </reference>
        </references>
      </pivotArea>
    </format>
    <format dxfId="247">
      <pivotArea dataOnly="0" labelOnly="1" outline="0" fieldPosition="0">
        <references count="2">
          <reference field="3" count="1" selected="0">
            <x v="30"/>
          </reference>
          <reference field="10" count="1">
            <x v="21"/>
          </reference>
        </references>
      </pivotArea>
    </format>
    <format dxfId="246">
      <pivotArea dataOnly="0" labelOnly="1" outline="0" fieldPosition="0">
        <references count="2">
          <reference field="3" count="1" selected="0">
            <x v="34"/>
          </reference>
          <reference field="10" count="1">
            <x v="2"/>
          </reference>
        </references>
      </pivotArea>
    </format>
    <format dxfId="245">
      <pivotArea dataOnly="0" labelOnly="1" outline="0" fieldPosition="0">
        <references count="2">
          <reference field="3" count="1" selected="0">
            <x v="36"/>
          </reference>
          <reference field="10" count="1">
            <x v="1"/>
          </reference>
        </references>
      </pivotArea>
    </format>
    <format dxfId="244">
      <pivotArea dataOnly="0" labelOnly="1" outline="0" fieldPosition="0">
        <references count="2">
          <reference field="3" count="1" selected="0">
            <x v="37"/>
          </reference>
          <reference field="10" count="1">
            <x v="2"/>
          </reference>
        </references>
      </pivotArea>
    </format>
    <format dxfId="243">
      <pivotArea dataOnly="0" labelOnly="1" outline="0" fieldPosition="0">
        <references count="2">
          <reference field="3" count="1" selected="0">
            <x v="38"/>
          </reference>
          <reference field="10" count="1">
            <x v="12"/>
          </reference>
        </references>
      </pivotArea>
    </format>
    <format dxfId="242">
      <pivotArea dataOnly="0" labelOnly="1" outline="0" fieldPosition="0">
        <references count="2">
          <reference field="3" count="1" selected="0">
            <x v="39"/>
          </reference>
          <reference field="10" count="1">
            <x v="15"/>
          </reference>
        </references>
      </pivotArea>
    </format>
    <format dxfId="241">
      <pivotArea dataOnly="0" labelOnly="1" outline="0" fieldPosition="0">
        <references count="2">
          <reference field="3" count="1" selected="0">
            <x v="41"/>
          </reference>
          <reference field="10" count="1">
            <x v="27"/>
          </reference>
        </references>
      </pivotArea>
    </format>
    <format dxfId="240">
      <pivotArea dataOnly="0" labelOnly="1" outline="0" fieldPosition="0">
        <references count="2">
          <reference field="3" count="1" selected="0">
            <x v="43"/>
          </reference>
          <reference field="10" count="1">
            <x v="17"/>
          </reference>
        </references>
      </pivotArea>
    </format>
    <format dxfId="239">
      <pivotArea dataOnly="0" labelOnly="1" outline="0" fieldPosition="0">
        <references count="2">
          <reference field="3" count="1" selected="0">
            <x v="45"/>
          </reference>
          <reference field="10" count="1">
            <x v="16"/>
          </reference>
        </references>
      </pivotArea>
    </format>
    <format dxfId="238">
      <pivotArea dataOnly="0" labelOnly="1" outline="0" fieldPosition="0">
        <references count="2">
          <reference field="3" count="1" selected="0">
            <x v="46"/>
          </reference>
          <reference field="10" count="1">
            <x v="6"/>
          </reference>
        </references>
      </pivotArea>
    </format>
    <format dxfId="237">
      <pivotArea dataOnly="0" labelOnly="1" outline="0" fieldPosition="0">
        <references count="2">
          <reference field="3" count="1" selected="0">
            <x v="48"/>
          </reference>
          <reference field="10" count="1">
            <x v="15"/>
          </reference>
        </references>
      </pivotArea>
    </format>
    <format dxfId="236">
      <pivotArea dataOnly="0" labelOnly="1" outline="0" fieldPosition="0">
        <references count="2">
          <reference field="3" count="1" selected="0">
            <x v="50"/>
          </reference>
          <reference field="10" count="1">
            <x v="0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51"/>
          </reference>
          <reference field="10" count="1">
            <x v="24"/>
          </reference>
        </references>
      </pivotArea>
    </format>
    <format dxfId="234">
      <pivotArea dataOnly="0" labelOnly="1" outline="0" fieldPosition="0">
        <references count="2">
          <reference field="3" count="1" selected="0">
            <x v="56"/>
          </reference>
          <reference field="10" count="1">
            <x v="17"/>
          </reference>
        </references>
      </pivotArea>
    </format>
    <format dxfId="233">
      <pivotArea dataOnly="0" labelOnly="1" outline="0" fieldPosition="0">
        <references count="2">
          <reference field="3" count="1" selected="0">
            <x v="57"/>
          </reference>
          <reference field="10" count="1">
            <x v="24"/>
          </reference>
        </references>
      </pivotArea>
    </format>
    <format dxfId="232">
      <pivotArea dataOnly="0" labelOnly="1" outline="0" fieldPosition="0">
        <references count="2">
          <reference field="3" count="1" selected="0">
            <x v="61"/>
          </reference>
          <reference field="10" count="1">
            <x v="10"/>
          </reference>
        </references>
      </pivotArea>
    </format>
    <format dxfId="231">
      <pivotArea dataOnly="0" labelOnly="1" outline="0" fieldPosition="0">
        <references count="2">
          <reference field="3" count="1" selected="0">
            <x v="63"/>
          </reference>
          <reference field="10" count="1">
            <x v="14"/>
          </reference>
        </references>
      </pivotArea>
    </format>
    <format dxfId="230">
      <pivotArea dataOnly="0" labelOnly="1" outline="0" fieldPosition="0">
        <references count="2">
          <reference field="3" count="1" selected="0">
            <x v="64"/>
          </reference>
          <reference field="10" count="1">
            <x v="10"/>
          </reference>
        </references>
      </pivotArea>
    </format>
    <format dxfId="229">
      <pivotArea dataOnly="0" labelOnly="1" outline="0" fieldPosition="0">
        <references count="2">
          <reference field="3" count="1" selected="0">
            <x v="66"/>
          </reference>
          <reference field="10" count="1">
            <x v="3"/>
          </reference>
        </references>
      </pivotArea>
    </format>
    <format dxfId="228">
      <pivotArea dataOnly="0" labelOnly="1" outline="0" fieldPosition="0">
        <references count="2">
          <reference field="3" count="1" selected="0">
            <x v="67"/>
          </reference>
          <reference field="10" count="1">
            <x v="7"/>
          </reference>
        </references>
      </pivotArea>
    </format>
    <format dxfId="227">
      <pivotArea dataOnly="0" labelOnly="1" outline="0" fieldPosition="0">
        <references count="2">
          <reference field="3" count="1" selected="0">
            <x v="68"/>
          </reference>
          <reference field="10" count="1">
            <x v="3"/>
          </reference>
        </references>
      </pivotArea>
    </format>
    <format dxfId="226">
      <pivotArea dataOnly="0" labelOnly="1" outline="0" fieldPosition="0">
        <references count="2">
          <reference field="3" count="1" selected="0">
            <x v="69"/>
          </reference>
          <reference field="10" count="1">
            <x v="27"/>
          </reference>
        </references>
      </pivotArea>
    </format>
    <format dxfId="225">
      <pivotArea dataOnly="0" labelOnly="1" outline="0" fieldPosition="0">
        <references count="2">
          <reference field="3" count="1" selected="0">
            <x v="70"/>
          </reference>
          <reference field="10" count="1">
            <x v="25"/>
          </reference>
        </references>
      </pivotArea>
    </format>
    <format dxfId="224">
      <pivotArea dataOnly="0" labelOnly="1" outline="0" fieldPosition="0">
        <references count="2">
          <reference field="3" count="1" selected="0">
            <x v="72"/>
          </reference>
          <reference field="10" count="1">
            <x v="9"/>
          </reference>
        </references>
      </pivotArea>
    </format>
    <format dxfId="223">
      <pivotArea dataOnly="0" labelOnly="1" outline="0" fieldPosition="0">
        <references count="2">
          <reference field="3" count="1" selected="0">
            <x v="73"/>
          </reference>
          <reference field="10" count="1">
            <x v="26"/>
          </reference>
        </references>
      </pivotArea>
    </format>
    <format dxfId="222">
      <pivotArea dataOnly="0" labelOnly="1" outline="0" fieldPosition="0">
        <references count="2">
          <reference field="3" count="1" selected="0">
            <x v="74"/>
          </reference>
          <reference field="10" count="1">
            <x v="19"/>
          </reference>
        </references>
      </pivotArea>
    </format>
    <format dxfId="221">
      <pivotArea dataOnly="0" labelOnly="1" outline="0" fieldPosition="0">
        <references count="2">
          <reference field="3" count="1" selected="0">
            <x v="75"/>
          </reference>
          <reference field="10" count="1">
            <x v="11"/>
          </reference>
        </references>
      </pivotArea>
    </format>
    <format dxfId="220">
      <pivotArea dataOnly="0" labelOnly="1" outline="0" fieldPosition="0">
        <references count="2">
          <reference field="3" count="1" selected="0">
            <x v="76"/>
          </reference>
          <reference field="10" count="1">
            <x v="4"/>
          </reference>
        </references>
      </pivotArea>
    </format>
    <format dxfId="219">
      <pivotArea dataOnly="0" labelOnly="1" outline="0" fieldPosition="0">
        <references count="2">
          <reference field="3" count="1" selected="0">
            <x v="77"/>
          </reference>
          <reference field="10" count="1">
            <x v="27"/>
          </reference>
        </references>
      </pivotArea>
    </format>
    <format dxfId="218">
      <pivotArea dataOnly="0" labelOnly="1" outline="0" fieldPosition="0">
        <references count="2">
          <reference field="3" count="1" selected="0">
            <x v="78"/>
          </reference>
          <reference field="10" count="1">
            <x v="20"/>
          </reference>
        </references>
      </pivotArea>
    </format>
    <format dxfId="217">
      <pivotArea dataOnly="0" labelOnly="1" outline="0" fieldPosition="0">
        <references count="2">
          <reference field="3" count="1" selected="0">
            <x v="80"/>
          </reference>
          <reference field="10" count="1">
            <x v="27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0"/>
          </reference>
          <reference field="10" count="1" selected="0">
            <x v="18"/>
          </reference>
          <reference field="11" count="1">
            <x v="18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2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3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4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5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6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7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8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9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0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1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2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3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4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5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6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7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8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9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20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21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22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23"/>
          </reference>
          <reference field="10" count="1" selected="0">
            <x v="22"/>
          </reference>
          <reference field="11" count="1">
            <x v="22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24"/>
          </reference>
          <reference field="10" count="1" selected="0">
            <x v="22"/>
          </reference>
          <reference field="11" count="1">
            <x v="22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25"/>
          </reference>
          <reference field="10" count="1" selected="0">
            <x v="22"/>
          </reference>
          <reference field="11" count="1">
            <x v="22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26"/>
          </reference>
          <reference field="10" count="1" selected="0">
            <x v="22"/>
          </reference>
          <reference field="11" count="1">
            <x v="22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27"/>
          </reference>
          <reference field="10" count="1" selected="0">
            <x v="23"/>
          </reference>
          <reference field="11" count="1">
            <x v="23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28"/>
          </reference>
          <reference field="10" count="1" selected="0">
            <x v="21"/>
          </reference>
          <reference field="11" count="1">
            <x v="21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29"/>
          </reference>
          <reference field="10" count="1" selected="0">
            <x v="5"/>
          </reference>
          <reference field="11" count="1">
            <x v="5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30"/>
          </reference>
          <reference field="10" count="1" selected="0">
            <x v="21"/>
          </reference>
          <reference field="11" count="1">
            <x v="21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31"/>
          </reference>
          <reference field="10" count="1" selected="0">
            <x v="21"/>
          </reference>
          <reference field="11" count="1">
            <x v="21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32"/>
          </reference>
          <reference field="10" count="1" selected="0">
            <x v="21"/>
          </reference>
          <reference field="11" count="1">
            <x v="21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33"/>
          </reference>
          <reference field="10" count="1" selected="0">
            <x v="21"/>
          </reference>
          <reference field="11" count="1">
            <x v="21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34"/>
          </reference>
          <reference field="10" count="1" selected="0">
            <x v="2"/>
          </reference>
          <reference field="11" count="1">
            <x v="2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35"/>
          </reference>
          <reference field="10" count="1" selected="0">
            <x v="2"/>
          </reference>
          <reference field="11" count="1">
            <x v="2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36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37"/>
          </reference>
          <reference field="10" count="1" selected="0">
            <x v="2"/>
          </reference>
          <reference field="11" count="1">
            <x v="2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38"/>
          </reference>
          <reference field="10" count="1" selected="0">
            <x v="12"/>
          </reference>
          <reference field="11" count="1">
            <x v="12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39"/>
          </reference>
          <reference field="10" count="1" selected="0">
            <x v="15"/>
          </reference>
          <reference field="11" count="1">
            <x v="15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40"/>
          </reference>
          <reference field="10" count="1" selected="0">
            <x v="15"/>
          </reference>
          <reference field="11" count="1">
            <x v="15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41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42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43"/>
          </reference>
          <reference field="10" count="1" selected="0">
            <x v="17"/>
          </reference>
          <reference field="11" count="1">
            <x v="17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44"/>
          </reference>
          <reference field="10" count="1" selected="0">
            <x v="17"/>
          </reference>
          <reference field="11" count="1">
            <x v="17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45"/>
          </reference>
          <reference field="10" count="1" selected="0">
            <x v="16"/>
          </reference>
          <reference field="11" count="1">
            <x v="16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46"/>
          </reference>
          <reference field="10" count="1" selected="0">
            <x v="6"/>
          </reference>
          <reference field="11" count="1">
            <x v="6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47"/>
          </reference>
          <reference field="10" count="1" selected="0">
            <x v="6"/>
          </reference>
          <reference field="11" count="1">
            <x v="6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48"/>
          </reference>
          <reference field="10" count="1" selected="0">
            <x v="15"/>
          </reference>
          <reference field="11" count="1">
            <x v="15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49"/>
          </reference>
          <reference field="10" count="1" selected="0">
            <x v="15"/>
          </reference>
          <reference field="11" count="1">
            <x v="15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50"/>
          </reference>
          <reference field="10" count="1" selected="0">
            <x v="0"/>
          </reference>
          <reference field="11" count="1">
            <x v="0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51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52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53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54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55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56"/>
          </reference>
          <reference field="10" count="1" selected="0">
            <x v="17"/>
          </reference>
          <reference field="11" count="1">
            <x v="17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57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58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59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60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61"/>
          </reference>
          <reference field="10" count="1" selected="0">
            <x v="10"/>
          </reference>
          <reference field="11" count="1">
            <x v="10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62"/>
          </reference>
          <reference field="10" count="1" selected="0">
            <x v="10"/>
          </reference>
          <reference field="11" count="1">
            <x v="10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63"/>
          </reference>
          <reference field="10" count="1" selected="0">
            <x v="14"/>
          </reference>
          <reference field="11" count="1">
            <x v="14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64"/>
          </reference>
          <reference field="10" count="1" selected="0">
            <x v="10"/>
          </reference>
          <reference field="11" count="1">
            <x v="10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65"/>
          </reference>
          <reference field="10" count="1" selected="0">
            <x v="10"/>
          </reference>
          <reference field="11" count="1">
            <x v="10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66"/>
          </reference>
          <reference field="10" count="1" selected="0">
            <x v="3"/>
          </reference>
          <reference field="11" count="1">
            <x v="3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67"/>
          </reference>
          <reference field="10" count="1" selected="0">
            <x v="7"/>
          </reference>
          <reference field="11" count="1">
            <x v="7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68"/>
          </reference>
          <reference field="10" count="1" selected="0">
            <x v="3"/>
          </reference>
          <reference field="11" count="1">
            <x v="3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69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70"/>
          </reference>
          <reference field="10" count="1" selected="0">
            <x v="25"/>
          </reference>
          <reference field="11" count="1">
            <x v="25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71"/>
          </reference>
          <reference field="10" count="1" selected="0">
            <x v="25"/>
          </reference>
          <reference field="11" count="1">
            <x v="25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72"/>
          </reference>
          <reference field="10" count="1" selected="0">
            <x v="9"/>
          </reference>
          <reference field="11" count="1">
            <x v="9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73"/>
          </reference>
          <reference field="10" count="1" selected="0">
            <x v="26"/>
          </reference>
          <reference field="11" count="1">
            <x v="26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74"/>
          </reference>
          <reference field="10" count="1" selected="0">
            <x v="19"/>
          </reference>
          <reference field="11" count="1">
            <x v="19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75"/>
          </reference>
          <reference field="10" count="1" selected="0">
            <x v="11"/>
          </reference>
          <reference field="11" count="1">
            <x v="11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76"/>
          </reference>
          <reference field="10" count="1" selected="0">
            <x v="4"/>
          </reference>
          <reference field="11" count="1">
            <x v="4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77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78"/>
          </reference>
          <reference field="10" count="1" selected="0">
            <x v="20"/>
          </reference>
          <reference field="11" count="1">
            <x v="20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79"/>
          </reference>
          <reference field="10" count="1" selected="0">
            <x v="20"/>
          </reference>
          <reference field="11" count="1">
            <x v="20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80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81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134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58BB-B3F9-4208-921B-2E13428E86ED}">
  <dimension ref="B2:C6"/>
  <sheetViews>
    <sheetView showGridLines="0" workbookViewId="0">
      <selection activeCell="C2" sqref="C2"/>
    </sheetView>
  </sheetViews>
  <sheetFormatPr defaultColWidth="8.77734375" defaultRowHeight="13.2" x14ac:dyDescent="0.25"/>
  <cols>
    <col min="1" max="1" width="8.77734375" style="2"/>
    <col min="2" max="2" width="30.109375" style="2" customWidth="1"/>
    <col min="3" max="3" width="24.109375" style="2" customWidth="1"/>
    <col min="4" max="16384" width="8.77734375" style="2"/>
  </cols>
  <sheetData>
    <row r="2" spans="2:3" x14ac:dyDescent="0.25">
      <c r="B2" s="3" t="s">
        <v>1</v>
      </c>
      <c r="C2" s="4" t="s">
        <v>4416</v>
      </c>
    </row>
    <row r="3" spans="2:3" ht="14.4" x14ac:dyDescent="0.25">
      <c r="B3" s="5" t="s">
        <v>13</v>
      </c>
      <c r="C3" s="6" t="str">
        <f>"EQP-LAWPACK1"</f>
        <v>EQP-LAWPACK1</v>
      </c>
    </row>
    <row r="4" spans="2:3" ht="14.4" x14ac:dyDescent="0.25">
      <c r="B4" s="5" t="s">
        <v>3480</v>
      </c>
      <c r="C4" s="6" t="str">
        <f>"EQP-LAWPACK2"</f>
        <v>EQP-LAWPACK2</v>
      </c>
    </row>
    <row r="5" spans="2:3" ht="14.4" x14ac:dyDescent="0.25">
      <c r="B5" s="7" t="s">
        <v>836</v>
      </c>
      <c r="C5" s="6" t="str">
        <f>"SW-COMAS-PACKL"</f>
        <v>SW-COMAS-PACKL</v>
      </c>
    </row>
    <row r="6" spans="2:3" ht="14.4" x14ac:dyDescent="0.25">
      <c r="B6" s="7" t="s">
        <v>3433</v>
      </c>
      <c r="C6" s="6" t="str">
        <f>"SW-RISER-PACK"</f>
        <v>SW-RISER-PACK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98D4-A05F-4BA1-9592-CD4F80821340}">
  <dimension ref="B2:Q251"/>
  <sheetViews>
    <sheetView showGridLines="0" zoomScale="80" zoomScaleNormal="80" workbookViewId="0">
      <selection activeCell="B3" sqref="B3"/>
    </sheetView>
  </sheetViews>
  <sheetFormatPr defaultRowHeight="13.2" x14ac:dyDescent="0.25"/>
  <cols>
    <col min="1" max="1" width="8.88671875" style="21"/>
    <col min="2" max="2" width="14.77734375" style="22" bestFit="1" customWidth="1"/>
    <col min="3" max="3" width="8.6640625" style="21" bestFit="1" customWidth="1"/>
    <col min="4" max="4" width="12.109375" style="21" bestFit="1" customWidth="1"/>
    <col min="5" max="5" width="42.77734375" style="21" bestFit="1" customWidth="1"/>
    <col min="6" max="6" width="39.33203125" style="21" bestFit="1" customWidth="1"/>
    <col min="7" max="7" width="8.33203125" style="23" bestFit="1" customWidth="1"/>
    <col min="8" max="8" width="8.88671875" style="23" bestFit="1" customWidth="1"/>
    <col min="9" max="9" width="12.109375" style="23" bestFit="1" customWidth="1"/>
    <col min="10" max="10" width="9.109375" style="23" bestFit="1" customWidth="1"/>
    <col min="11" max="12" width="12.109375" style="21" bestFit="1" customWidth="1"/>
    <col min="13" max="13" width="8.6640625" style="21" bestFit="1" customWidth="1"/>
    <col min="14" max="14" width="9" style="21" bestFit="1" customWidth="1"/>
    <col min="15" max="15" width="12.109375" style="21" bestFit="1" customWidth="1"/>
    <col min="16" max="16" width="18.21875" style="21" bestFit="1" customWidth="1"/>
    <col min="17" max="17" width="14" style="21" bestFit="1" customWidth="1"/>
    <col min="18" max="16384" width="8.88671875" style="21"/>
  </cols>
  <sheetData>
    <row r="2" spans="2:17" ht="52.8" x14ac:dyDescent="0.25">
      <c r="B2" s="24" t="s">
        <v>4425</v>
      </c>
      <c r="C2" s="25" t="s">
        <v>4426</v>
      </c>
      <c r="D2" s="25" t="s">
        <v>4427</v>
      </c>
      <c r="E2" s="26" t="s">
        <v>4428</v>
      </c>
      <c r="F2" s="26" t="s">
        <v>4429</v>
      </c>
      <c r="G2" s="27" t="s">
        <v>4430</v>
      </c>
      <c r="H2" s="28" t="s">
        <v>4431</v>
      </c>
      <c r="I2" s="28" t="s">
        <v>4432</v>
      </c>
      <c r="J2" s="28" t="s">
        <v>4431</v>
      </c>
      <c r="K2" s="29" t="s">
        <v>4418</v>
      </c>
      <c r="L2" s="30" t="s">
        <v>4433</v>
      </c>
      <c r="M2" s="31" t="s">
        <v>4434</v>
      </c>
      <c r="N2" s="31" t="s">
        <v>4435</v>
      </c>
      <c r="O2" s="31" t="s">
        <v>4436</v>
      </c>
      <c r="P2" s="31" t="s">
        <v>4417</v>
      </c>
      <c r="Q2" s="32" t="s">
        <v>4437</v>
      </c>
    </row>
    <row r="3" spans="2:17" x14ac:dyDescent="0.25">
      <c r="B3" s="33">
        <v>1054</v>
      </c>
      <c r="C3" s="34">
        <v>9</v>
      </c>
      <c r="D3" s="35">
        <v>0</v>
      </c>
      <c r="E3" s="36" t="s">
        <v>4438</v>
      </c>
      <c r="F3" s="36" t="s">
        <v>4439</v>
      </c>
      <c r="G3" s="37">
        <v>36</v>
      </c>
      <c r="H3" s="38">
        <v>2.97E-3</v>
      </c>
      <c r="I3" s="38">
        <v>336.70033670033672</v>
      </c>
      <c r="J3" s="39">
        <v>2.97E-3</v>
      </c>
      <c r="K3" s="40">
        <v>336.70033670033672</v>
      </c>
      <c r="L3" s="40">
        <v>12121.212121212122</v>
      </c>
      <c r="M3" s="36">
        <v>0</v>
      </c>
      <c r="N3" s="36">
        <v>0</v>
      </c>
      <c r="O3" s="41">
        <v>5.6116722783389452</v>
      </c>
      <c r="P3" s="42" t="s">
        <v>4431</v>
      </c>
      <c r="Q3" s="42" t="s">
        <v>4440</v>
      </c>
    </row>
    <row r="4" spans="2:17" x14ac:dyDescent="0.25">
      <c r="B4" s="33">
        <v>1055</v>
      </c>
      <c r="C4" s="34">
        <v>7</v>
      </c>
      <c r="D4" s="35">
        <v>0</v>
      </c>
      <c r="E4" s="36" t="s">
        <v>4441</v>
      </c>
      <c r="F4" s="36" t="s">
        <v>4439</v>
      </c>
      <c r="G4" s="37">
        <v>36</v>
      </c>
      <c r="H4" s="38">
        <v>3.7100000000000002E-3</v>
      </c>
      <c r="I4" s="38">
        <v>269.54177897574124</v>
      </c>
      <c r="J4" s="39">
        <v>3.7100000000000002E-3</v>
      </c>
      <c r="K4" s="40">
        <v>269.54177897574124</v>
      </c>
      <c r="L4" s="40">
        <v>9703.5040431266843</v>
      </c>
      <c r="M4" s="36">
        <v>0</v>
      </c>
      <c r="N4" s="36">
        <v>0</v>
      </c>
      <c r="O4" s="41">
        <v>4.4923629829290208</v>
      </c>
      <c r="P4" s="42" t="s">
        <v>4431</v>
      </c>
      <c r="Q4" s="42" t="s">
        <v>4440</v>
      </c>
    </row>
    <row r="5" spans="2:17" x14ac:dyDescent="0.25">
      <c r="B5" s="33">
        <v>1056</v>
      </c>
      <c r="C5" s="34">
        <v>6</v>
      </c>
      <c r="D5" s="35">
        <v>0</v>
      </c>
      <c r="E5" s="36" t="s">
        <v>4442</v>
      </c>
      <c r="F5" s="36" t="s">
        <v>4443</v>
      </c>
      <c r="G5" s="37">
        <v>36</v>
      </c>
      <c r="H5" s="38">
        <v>3.7100000000000002E-3</v>
      </c>
      <c r="I5" s="38">
        <v>269.54177897574124</v>
      </c>
      <c r="J5" s="39">
        <v>3.7100000000000002E-3</v>
      </c>
      <c r="K5" s="40">
        <v>269.54177897574124</v>
      </c>
      <c r="L5" s="40">
        <v>9703.5040431266843</v>
      </c>
      <c r="M5" s="36">
        <v>0</v>
      </c>
      <c r="N5" s="36">
        <v>0</v>
      </c>
      <c r="O5" s="41">
        <v>4.4923629829290208</v>
      </c>
      <c r="P5" s="42" t="s">
        <v>4431</v>
      </c>
      <c r="Q5" s="42" t="s">
        <v>4440</v>
      </c>
    </row>
    <row r="6" spans="2:17" x14ac:dyDescent="0.25">
      <c r="B6" s="33">
        <v>1057</v>
      </c>
      <c r="C6" s="34">
        <v>8</v>
      </c>
      <c r="D6" s="35">
        <v>0</v>
      </c>
      <c r="E6" s="36" t="s">
        <v>4444</v>
      </c>
      <c r="F6" s="36" t="s">
        <v>4439</v>
      </c>
      <c r="G6" s="37">
        <v>36</v>
      </c>
      <c r="H6" s="38">
        <v>3.7100000000000002E-3</v>
      </c>
      <c r="I6" s="38">
        <v>269.54177897574124</v>
      </c>
      <c r="J6" s="39">
        <v>3.7100000000000002E-3</v>
      </c>
      <c r="K6" s="40">
        <v>269.54177897574124</v>
      </c>
      <c r="L6" s="40">
        <v>9703.5040431266843</v>
      </c>
      <c r="M6" s="36">
        <v>0</v>
      </c>
      <c r="N6" s="36">
        <v>0</v>
      </c>
      <c r="O6" s="41">
        <v>4.4923629829290208</v>
      </c>
      <c r="P6" s="42" t="s">
        <v>4431</v>
      </c>
      <c r="Q6" s="42" t="s">
        <v>4440</v>
      </c>
    </row>
    <row r="7" spans="2:17" x14ac:dyDescent="0.25">
      <c r="B7" s="33">
        <v>1064</v>
      </c>
      <c r="C7" s="34">
        <v>10</v>
      </c>
      <c r="D7" s="35">
        <v>2948.0833333333335</v>
      </c>
      <c r="E7" s="36" t="s">
        <v>4445</v>
      </c>
      <c r="F7" s="36" t="s">
        <v>4446</v>
      </c>
      <c r="G7" s="37">
        <v>36</v>
      </c>
      <c r="H7" s="38">
        <v>3.7100000000000002E-3</v>
      </c>
      <c r="I7" s="38">
        <v>269.54177897574124</v>
      </c>
      <c r="J7" s="39">
        <v>3.7100000000000002E-3</v>
      </c>
      <c r="K7" s="40">
        <v>269.54177897574124</v>
      </c>
      <c r="L7" s="40">
        <v>9703.5040431266843</v>
      </c>
      <c r="M7" s="36">
        <v>0</v>
      </c>
      <c r="N7" s="36">
        <v>0</v>
      </c>
      <c r="O7" s="41">
        <v>4.4923629829290208</v>
      </c>
      <c r="P7" s="42" t="s">
        <v>4431</v>
      </c>
      <c r="Q7" s="42" t="s">
        <v>4440</v>
      </c>
    </row>
    <row r="8" spans="2:17" x14ac:dyDescent="0.25">
      <c r="B8" s="33">
        <v>1065</v>
      </c>
      <c r="C8" s="34">
        <v>8</v>
      </c>
      <c r="D8" s="35">
        <v>3740.5</v>
      </c>
      <c r="E8" s="36" t="s">
        <v>4447</v>
      </c>
      <c r="F8" s="36" t="s">
        <v>4446</v>
      </c>
      <c r="G8" s="37">
        <v>36</v>
      </c>
      <c r="H8" s="38">
        <v>3.7100000000000002E-3</v>
      </c>
      <c r="I8" s="38">
        <v>269.54177897574124</v>
      </c>
      <c r="J8" s="39">
        <v>3.7100000000000002E-3</v>
      </c>
      <c r="K8" s="40">
        <v>269.54177897574124</v>
      </c>
      <c r="L8" s="40">
        <v>9703.5040431266843</v>
      </c>
      <c r="M8" s="36">
        <v>0</v>
      </c>
      <c r="N8" s="36">
        <v>0</v>
      </c>
      <c r="O8" s="41">
        <v>4.4923629829290208</v>
      </c>
      <c r="P8" s="42" t="s">
        <v>4431</v>
      </c>
      <c r="Q8" s="42" t="s">
        <v>4440</v>
      </c>
    </row>
    <row r="9" spans="2:17" x14ac:dyDescent="0.25">
      <c r="B9" s="33">
        <v>1067</v>
      </c>
      <c r="C9" s="34">
        <v>8</v>
      </c>
      <c r="D9" s="35">
        <v>3142.4166666666665</v>
      </c>
      <c r="E9" s="36" t="s">
        <v>4448</v>
      </c>
      <c r="F9" s="36" t="s">
        <v>4446</v>
      </c>
      <c r="G9" s="37">
        <v>36</v>
      </c>
      <c r="H9" s="38">
        <v>3.7100000000000002E-3</v>
      </c>
      <c r="I9" s="38">
        <v>269.54177897574124</v>
      </c>
      <c r="J9" s="39">
        <v>3.7100000000000002E-3</v>
      </c>
      <c r="K9" s="40">
        <v>269.54177897574124</v>
      </c>
      <c r="L9" s="40">
        <v>9703.5040431266843</v>
      </c>
      <c r="M9" s="36">
        <v>0</v>
      </c>
      <c r="N9" s="36">
        <v>0</v>
      </c>
      <c r="O9" s="41">
        <v>4.4923629829290208</v>
      </c>
      <c r="P9" s="42" t="s">
        <v>4431</v>
      </c>
      <c r="Q9" s="42" t="s">
        <v>4440</v>
      </c>
    </row>
    <row r="10" spans="2:17" x14ac:dyDescent="0.25">
      <c r="B10" s="33">
        <v>1154</v>
      </c>
      <c r="C10" s="34">
        <v>2</v>
      </c>
      <c r="D10" s="35">
        <v>0</v>
      </c>
      <c r="E10" s="36" t="s">
        <v>4449</v>
      </c>
      <c r="F10" s="36" t="s">
        <v>4443</v>
      </c>
      <c r="G10" s="37">
        <v>36</v>
      </c>
      <c r="H10" s="38">
        <v>3.7100000000000002E-3</v>
      </c>
      <c r="I10" s="38">
        <v>269.54177897574124</v>
      </c>
      <c r="J10" s="39">
        <v>3.7100000000000002E-3</v>
      </c>
      <c r="K10" s="40">
        <v>269.54177897574124</v>
      </c>
      <c r="L10" s="40">
        <v>9703.5040431266843</v>
      </c>
      <c r="M10" s="36">
        <v>0</v>
      </c>
      <c r="N10" s="36">
        <v>0</v>
      </c>
      <c r="O10" s="41">
        <v>4.4923629829290208</v>
      </c>
      <c r="P10" s="42" t="s">
        <v>4431</v>
      </c>
      <c r="Q10" s="42" t="s">
        <v>4440</v>
      </c>
    </row>
    <row r="11" spans="2:17" x14ac:dyDescent="0.25">
      <c r="B11" s="33">
        <v>1155</v>
      </c>
      <c r="C11" s="34">
        <v>3</v>
      </c>
      <c r="D11" s="35">
        <v>0</v>
      </c>
      <c r="E11" s="36" t="s">
        <v>4450</v>
      </c>
      <c r="F11" s="36" t="s">
        <v>4443</v>
      </c>
      <c r="G11" s="37">
        <v>36</v>
      </c>
      <c r="H11" s="38">
        <v>3.7100000000000002E-3</v>
      </c>
      <c r="I11" s="38">
        <v>269.54177897574124</v>
      </c>
      <c r="J11" s="39">
        <v>3.7100000000000002E-3</v>
      </c>
      <c r="K11" s="40">
        <v>269.54177897574124</v>
      </c>
      <c r="L11" s="40">
        <v>9703.5040431266843</v>
      </c>
      <c r="M11" s="36">
        <v>0</v>
      </c>
      <c r="N11" s="36">
        <v>0</v>
      </c>
      <c r="O11" s="41">
        <v>4.4923629829290208</v>
      </c>
      <c r="P11" s="42" t="s">
        <v>4431</v>
      </c>
      <c r="Q11" s="42" t="s">
        <v>4440</v>
      </c>
    </row>
    <row r="12" spans="2:17" x14ac:dyDescent="0.25">
      <c r="B12" s="33">
        <v>1157</v>
      </c>
      <c r="C12" s="34">
        <v>3</v>
      </c>
      <c r="D12" s="35">
        <v>0</v>
      </c>
      <c r="E12" s="36" t="s">
        <v>4451</v>
      </c>
      <c r="F12" s="36" t="s">
        <v>4443</v>
      </c>
      <c r="G12" s="37">
        <v>36</v>
      </c>
      <c r="H12" s="38">
        <v>3.7100000000000002E-3</v>
      </c>
      <c r="I12" s="38">
        <v>269.54177897574124</v>
      </c>
      <c r="J12" s="39">
        <v>3.7100000000000002E-3</v>
      </c>
      <c r="K12" s="40">
        <v>269.54177897574124</v>
      </c>
      <c r="L12" s="40">
        <v>9703.5040431266843</v>
      </c>
      <c r="M12" s="36">
        <v>0</v>
      </c>
      <c r="N12" s="36">
        <v>0</v>
      </c>
      <c r="O12" s="41">
        <v>4.4923629829290208</v>
      </c>
      <c r="P12" s="42" t="s">
        <v>4431</v>
      </c>
      <c r="Q12" s="42" t="s">
        <v>4440</v>
      </c>
    </row>
    <row r="13" spans="2:17" x14ac:dyDescent="0.25">
      <c r="B13" s="33">
        <v>1164</v>
      </c>
      <c r="C13" s="34">
        <v>3</v>
      </c>
      <c r="D13" s="35">
        <v>4129.75</v>
      </c>
      <c r="E13" s="36" t="s">
        <v>4452</v>
      </c>
      <c r="F13" s="36" t="s">
        <v>4446</v>
      </c>
      <c r="G13" s="37">
        <v>36</v>
      </c>
      <c r="H13" s="38">
        <v>3.7100000000000002E-3</v>
      </c>
      <c r="I13" s="38">
        <v>269.54177897574124</v>
      </c>
      <c r="J13" s="39">
        <v>3.7100000000000002E-3</v>
      </c>
      <c r="K13" s="40">
        <v>269.54177897574124</v>
      </c>
      <c r="L13" s="40">
        <v>9703.5040431266843</v>
      </c>
      <c r="M13" s="36">
        <v>0</v>
      </c>
      <c r="N13" s="36">
        <v>0</v>
      </c>
      <c r="O13" s="41">
        <v>4.4923629829290208</v>
      </c>
      <c r="P13" s="42" t="s">
        <v>4431</v>
      </c>
      <c r="Q13" s="42" t="s">
        <v>4440</v>
      </c>
    </row>
    <row r="14" spans="2:17" x14ac:dyDescent="0.25">
      <c r="B14" s="33">
        <v>1165</v>
      </c>
      <c r="C14" s="34">
        <v>3</v>
      </c>
      <c r="D14" s="35">
        <v>4807.666666666667</v>
      </c>
      <c r="E14" s="36" t="s">
        <v>4453</v>
      </c>
      <c r="F14" s="36" t="s">
        <v>4446</v>
      </c>
      <c r="G14" s="37">
        <v>36</v>
      </c>
      <c r="H14" s="38">
        <v>3.7100000000000002E-3</v>
      </c>
      <c r="I14" s="38">
        <v>269.54177897574124</v>
      </c>
      <c r="J14" s="39">
        <v>3.7100000000000002E-3</v>
      </c>
      <c r="K14" s="40">
        <v>269.54177897574124</v>
      </c>
      <c r="L14" s="40">
        <v>9703.5040431266843</v>
      </c>
      <c r="M14" s="36">
        <v>0</v>
      </c>
      <c r="N14" s="36">
        <v>0</v>
      </c>
      <c r="O14" s="41">
        <v>4.4923629829290208</v>
      </c>
      <c r="P14" s="42" t="s">
        <v>4431</v>
      </c>
      <c r="Q14" s="42" t="s">
        <v>4440</v>
      </c>
    </row>
    <row r="15" spans="2:17" x14ac:dyDescent="0.25">
      <c r="B15" s="33">
        <v>1167</v>
      </c>
      <c r="C15" s="34">
        <v>3</v>
      </c>
      <c r="D15" s="35">
        <v>4015.25</v>
      </c>
      <c r="E15" s="36" t="s">
        <v>4454</v>
      </c>
      <c r="F15" s="36" t="s">
        <v>4446</v>
      </c>
      <c r="G15" s="37">
        <v>36</v>
      </c>
      <c r="H15" s="38">
        <v>3.7100000000000002E-3</v>
      </c>
      <c r="I15" s="38">
        <v>269.54177897574124</v>
      </c>
      <c r="J15" s="39">
        <v>3.7100000000000002E-3</v>
      </c>
      <c r="K15" s="40">
        <v>269.54177897574124</v>
      </c>
      <c r="L15" s="40">
        <v>9703.5040431266843</v>
      </c>
      <c r="M15" s="36">
        <v>0</v>
      </c>
      <c r="N15" s="36">
        <v>0</v>
      </c>
      <c r="O15" s="41">
        <v>4.4923629829290208</v>
      </c>
      <c r="P15" s="42" t="s">
        <v>4431</v>
      </c>
      <c r="Q15" s="42" t="s">
        <v>4440</v>
      </c>
    </row>
    <row r="16" spans="2:17" x14ac:dyDescent="0.25">
      <c r="B16" s="33">
        <v>1167</v>
      </c>
      <c r="C16" s="34">
        <v>4</v>
      </c>
      <c r="D16" s="35">
        <v>4015.25</v>
      </c>
      <c r="E16" s="36" t="s">
        <v>4454</v>
      </c>
      <c r="F16" s="36" t="s">
        <v>4446</v>
      </c>
      <c r="G16" s="37">
        <v>36</v>
      </c>
      <c r="H16" s="38">
        <v>3.7100000000000002E-3</v>
      </c>
      <c r="I16" s="38">
        <v>269.54177897574124</v>
      </c>
      <c r="J16" s="39">
        <v>3.7100000000000002E-3</v>
      </c>
      <c r="K16" s="40">
        <v>269.54177897574124</v>
      </c>
      <c r="L16" s="40">
        <v>9703.5040431266843</v>
      </c>
      <c r="M16" s="36">
        <v>0</v>
      </c>
      <c r="N16" s="36">
        <v>0</v>
      </c>
      <c r="O16" s="41">
        <v>4.4923629829290208</v>
      </c>
      <c r="P16" s="42" t="s">
        <v>4431</v>
      </c>
      <c r="Q16" s="42" t="s">
        <v>4440</v>
      </c>
    </row>
    <row r="17" spans="2:17" x14ac:dyDescent="0.25">
      <c r="B17" s="33">
        <v>2075</v>
      </c>
      <c r="C17" s="34">
        <v>4</v>
      </c>
      <c r="D17" s="35">
        <v>0</v>
      </c>
      <c r="E17" s="36" t="s">
        <v>4455</v>
      </c>
      <c r="F17" s="36" t="s">
        <v>4456</v>
      </c>
      <c r="G17" s="37">
        <v>0</v>
      </c>
      <c r="H17" s="38">
        <v>4.5999999999999999E-3</v>
      </c>
      <c r="I17" s="38">
        <v>217.39130434782609</v>
      </c>
      <c r="J17" s="39">
        <v>4.5999999999999999E-3</v>
      </c>
      <c r="K17" s="40">
        <v>217.39130434782609</v>
      </c>
      <c r="L17" s="40">
        <v>0</v>
      </c>
      <c r="M17" s="36">
        <v>0</v>
      </c>
      <c r="N17" s="36">
        <v>0</v>
      </c>
      <c r="O17" s="41">
        <v>3.6231884057971016</v>
      </c>
      <c r="P17" s="42" t="s">
        <v>4431</v>
      </c>
      <c r="Q17" s="42" t="s">
        <v>4440</v>
      </c>
    </row>
    <row r="18" spans="2:17" x14ac:dyDescent="0.25">
      <c r="B18" s="33">
        <v>2101</v>
      </c>
      <c r="C18" s="34">
        <v>7</v>
      </c>
      <c r="D18" s="35">
        <v>0</v>
      </c>
      <c r="E18" s="36" t="s">
        <v>4457</v>
      </c>
      <c r="F18" s="36" t="s">
        <v>4456</v>
      </c>
      <c r="G18" s="37">
        <v>96</v>
      </c>
      <c r="H18" s="38">
        <v>4.5999999999999999E-3</v>
      </c>
      <c r="I18" s="38">
        <v>217.39130434782609</v>
      </c>
      <c r="J18" s="39">
        <v>4.5999999999999999E-3</v>
      </c>
      <c r="K18" s="40">
        <v>217.39130434782609</v>
      </c>
      <c r="L18" s="40">
        <v>20869.565217391304</v>
      </c>
      <c r="M18" s="36">
        <v>0</v>
      </c>
      <c r="N18" s="36">
        <v>0</v>
      </c>
      <c r="O18" s="41">
        <v>3.6231884057971016</v>
      </c>
      <c r="P18" s="42" t="s">
        <v>4431</v>
      </c>
      <c r="Q18" s="42" t="s">
        <v>4440</v>
      </c>
    </row>
    <row r="19" spans="2:17" x14ac:dyDescent="0.25">
      <c r="B19" s="33">
        <v>2103</v>
      </c>
      <c r="C19" s="34">
        <v>6</v>
      </c>
      <c r="D19" s="35">
        <v>157.5</v>
      </c>
      <c r="E19" s="36" t="s">
        <v>4458</v>
      </c>
      <c r="F19" s="36" t="s">
        <v>4456</v>
      </c>
      <c r="G19" s="37">
        <v>96</v>
      </c>
      <c r="H19" s="38">
        <v>0</v>
      </c>
      <c r="I19" s="38" t="e">
        <v>#DIV/0!</v>
      </c>
      <c r="J19" s="39">
        <v>3.5000000000000003E-2</v>
      </c>
      <c r="K19" s="40">
        <v>28.571428571428569</v>
      </c>
      <c r="L19" s="40">
        <v>2742.8571428571427</v>
      </c>
      <c r="M19" s="36">
        <v>0</v>
      </c>
      <c r="N19" s="36">
        <v>0</v>
      </c>
      <c r="O19" s="41">
        <v>0.47619047619047616</v>
      </c>
      <c r="P19" s="42" t="s">
        <v>4431</v>
      </c>
      <c r="Q19" s="42" t="s">
        <v>4440</v>
      </c>
    </row>
    <row r="20" spans="2:17" x14ac:dyDescent="0.25">
      <c r="B20" s="33">
        <v>2105</v>
      </c>
      <c r="C20" s="34">
        <v>4</v>
      </c>
      <c r="D20" s="35">
        <v>5.666666666666667</v>
      </c>
      <c r="E20" s="36" t="s">
        <v>4459</v>
      </c>
      <c r="F20" s="36" t="s">
        <v>4456</v>
      </c>
      <c r="G20" s="37">
        <v>96</v>
      </c>
      <c r="H20" s="38">
        <v>4.5999999999999999E-3</v>
      </c>
      <c r="I20" s="38">
        <v>217.39130434782609</v>
      </c>
      <c r="J20" s="39">
        <v>4.5999999999999999E-3</v>
      </c>
      <c r="K20" s="40">
        <v>217.39130434782609</v>
      </c>
      <c r="L20" s="40">
        <v>20869.565217391304</v>
      </c>
      <c r="M20" s="36">
        <v>0</v>
      </c>
      <c r="N20" s="36">
        <v>0</v>
      </c>
      <c r="O20" s="41">
        <v>3.6231884057971016</v>
      </c>
      <c r="P20" s="42" t="s">
        <v>4431</v>
      </c>
      <c r="Q20" s="42" t="s">
        <v>4440</v>
      </c>
    </row>
    <row r="21" spans="2:17" x14ac:dyDescent="0.25">
      <c r="B21" s="33">
        <v>2151</v>
      </c>
      <c r="C21" s="34">
        <v>1</v>
      </c>
      <c r="D21" s="35">
        <v>0</v>
      </c>
      <c r="E21" s="36" t="s">
        <v>4460</v>
      </c>
      <c r="F21" s="36" t="s">
        <v>4456</v>
      </c>
      <c r="G21" s="37">
        <v>96</v>
      </c>
      <c r="H21" s="38">
        <v>0</v>
      </c>
      <c r="I21" s="38" t="e">
        <v>#DIV/0!</v>
      </c>
      <c r="J21" s="39">
        <v>7.6299999999999996E-3</v>
      </c>
      <c r="K21" s="40">
        <v>131.06159895150722</v>
      </c>
      <c r="L21" s="40">
        <v>12581.913499344693</v>
      </c>
      <c r="M21" s="36">
        <v>0</v>
      </c>
      <c r="N21" s="36">
        <v>0</v>
      </c>
      <c r="O21" s="41">
        <v>2.1843599825251205</v>
      </c>
      <c r="P21" s="42" t="s">
        <v>4431</v>
      </c>
      <c r="Q21" s="42" t="s">
        <v>4440</v>
      </c>
    </row>
    <row r="22" spans="2:17" x14ac:dyDescent="0.25">
      <c r="B22" s="33">
        <v>2612</v>
      </c>
      <c r="C22" s="34">
        <v>6</v>
      </c>
      <c r="D22" s="35">
        <v>214.08333333333334</v>
      </c>
      <c r="E22" s="36" t="s">
        <v>4461</v>
      </c>
      <c r="F22" s="36" t="s">
        <v>4456</v>
      </c>
      <c r="G22" s="37">
        <v>96</v>
      </c>
      <c r="H22" s="38">
        <v>4.5999999999999999E-3</v>
      </c>
      <c r="I22" s="38">
        <v>217.39130434782609</v>
      </c>
      <c r="J22" s="39">
        <v>4.5999999999999999E-3</v>
      </c>
      <c r="K22" s="40">
        <v>217.39130434782609</v>
      </c>
      <c r="L22" s="40">
        <v>20869.565217391304</v>
      </c>
      <c r="M22" s="36">
        <v>0</v>
      </c>
      <c r="N22" s="36">
        <v>0</v>
      </c>
      <c r="O22" s="41">
        <v>3.6231884057971016</v>
      </c>
      <c r="P22" s="42" t="s">
        <v>4431</v>
      </c>
      <c r="Q22" s="42" t="s">
        <v>4440</v>
      </c>
    </row>
    <row r="23" spans="2:17" x14ac:dyDescent="0.25">
      <c r="B23" s="33">
        <v>2661</v>
      </c>
      <c r="C23" s="34">
        <v>8</v>
      </c>
      <c r="D23" s="35">
        <v>8916.6666666666661</v>
      </c>
      <c r="E23" s="36" t="s">
        <v>4462</v>
      </c>
      <c r="F23" s="36" t="s">
        <v>4456</v>
      </c>
      <c r="G23" s="37">
        <v>96</v>
      </c>
      <c r="H23" s="38">
        <v>4.5999999999999999E-3</v>
      </c>
      <c r="I23" s="38">
        <v>217.39130434782609</v>
      </c>
      <c r="J23" s="39">
        <v>4.5999999999999999E-3</v>
      </c>
      <c r="K23" s="40">
        <v>217.39130434782609</v>
      </c>
      <c r="L23" s="40">
        <v>20869.565217391304</v>
      </c>
      <c r="M23" s="36">
        <v>0</v>
      </c>
      <c r="N23" s="36">
        <v>0</v>
      </c>
      <c r="O23" s="41">
        <v>3.6231884057971016</v>
      </c>
      <c r="P23" s="42" t="s">
        <v>4431</v>
      </c>
      <c r="Q23" s="42" t="s">
        <v>4440</v>
      </c>
    </row>
    <row r="24" spans="2:17" x14ac:dyDescent="0.25">
      <c r="B24" s="33">
        <v>2663</v>
      </c>
      <c r="C24" s="34">
        <v>9</v>
      </c>
      <c r="D24" s="35">
        <v>276.66666666666669</v>
      </c>
      <c r="E24" s="36" t="s">
        <v>4463</v>
      </c>
      <c r="F24" s="36" t="s">
        <v>4456</v>
      </c>
      <c r="G24" s="37">
        <v>96</v>
      </c>
      <c r="H24" s="38">
        <v>4.5999999999999999E-3</v>
      </c>
      <c r="I24" s="38">
        <v>217.39130434782609</v>
      </c>
      <c r="J24" s="39">
        <v>4.5999999999999999E-3</v>
      </c>
      <c r="K24" s="40">
        <v>217.39130434782609</v>
      </c>
      <c r="L24" s="40">
        <v>20869.565217391304</v>
      </c>
      <c r="M24" s="36">
        <v>0</v>
      </c>
      <c r="N24" s="36">
        <v>0</v>
      </c>
      <c r="O24" s="41">
        <v>3.6231884057971016</v>
      </c>
      <c r="P24" s="42" t="s">
        <v>4431</v>
      </c>
      <c r="Q24" s="42" t="s">
        <v>4440</v>
      </c>
    </row>
    <row r="25" spans="2:17" x14ac:dyDescent="0.25">
      <c r="B25" s="33">
        <v>2665</v>
      </c>
      <c r="C25" s="34">
        <v>11</v>
      </c>
      <c r="D25" s="35">
        <v>1155.5</v>
      </c>
      <c r="E25" s="36" t="s">
        <v>4464</v>
      </c>
      <c r="F25" s="36" t="s">
        <v>4456</v>
      </c>
      <c r="G25" s="37">
        <v>96</v>
      </c>
      <c r="H25" s="38">
        <v>4.5999999999999999E-3</v>
      </c>
      <c r="I25" s="38">
        <v>217.39130434782609</v>
      </c>
      <c r="J25" s="39">
        <v>4.5999999999999999E-3</v>
      </c>
      <c r="K25" s="40">
        <v>217.39130434782609</v>
      </c>
      <c r="L25" s="40">
        <v>20869.565217391304</v>
      </c>
      <c r="M25" s="36">
        <v>0</v>
      </c>
      <c r="N25" s="36">
        <v>0</v>
      </c>
      <c r="O25" s="41">
        <v>3.6231884057971016</v>
      </c>
      <c r="P25" s="42" t="s">
        <v>4431</v>
      </c>
      <c r="Q25" s="42" t="s">
        <v>4440</v>
      </c>
    </row>
    <row r="26" spans="2:17" x14ac:dyDescent="0.25">
      <c r="B26" s="33">
        <v>2666</v>
      </c>
      <c r="C26" s="34">
        <v>9</v>
      </c>
      <c r="D26" s="35">
        <v>3190.8333333333335</v>
      </c>
      <c r="E26" s="36" t="s">
        <v>4465</v>
      </c>
      <c r="F26" s="36" t="s">
        <v>4456</v>
      </c>
      <c r="G26" s="37">
        <v>96</v>
      </c>
      <c r="H26" s="38">
        <v>4.5999999999999999E-3</v>
      </c>
      <c r="I26" s="38">
        <v>217.39130434782609</v>
      </c>
      <c r="J26" s="39">
        <v>4.5999999999999999E-3</v>
      </c>
      <c r="K26" s="40">
        <v>217.39130434782609</v>
      </c>
      <c r="L26" s="40">
        <v>20869.565217391304</v>
      </c>
      <c r="M26" s="36">
        <v>0</v>
      </c>
      <c r="N26" s="36">
        <v>0</v>
      </c>
      <c r="O26" s="41">
        <v>3.6231884057971016</v>
      </c>
      <c r="P26" s="42" t="s">
        <v>4431</v>
      </c>
      <c r="Q26" s="42" t="s">
        <v>4440</v>
      </c>
    </row>
    <row r="27" spans="2:17" x14ac:dyDescent="0.25">
      <c r="B27" s="33">
        <v>2670</v>
      </c>
      <c r="C27" s="34">
        <v>10</v>
      </c>
      <c r="D27" s="35">
        <v>6598.25</v>
      </c>
      <c r="E27" s="36" t="s">
        <v>4466</v>
      </c>
      <c r="F27" s="36" t="s">
        <v>4456</v>
      </c>
      <c r="G27" s="37">
        <v>96</v>
      </c>
      <c r="H27" s="38">
        <v>4.5999999999999999E-3</v>
      </c>
      <c r="I27" s="38">
        <v>217.39130434782609</v>
      </c>
      <c r="J27" s="39">
        <v>4.5999999999999999E-3</v>
      </c>
      <c r="K27" s="40">
        <v>217.39130434782609</v>
      </c>
      <c r="L27" s="40">
        <v>20869.565217391304</v>
      </c>
      <c r="M27" s="36">
        <v>0</v>
      </c>
      <c r="N27" s="36">
        <v>0</v>
      </c>
      <c r="O27" s="41">
        <v>3.6231884057971016</v>
      </c>
      <c r="P27" s="42" t="s">
        <v>4431</v>
      </c>
      <c r="Q27" s="42" t="s">
        <v>4440</v>
      </c>
    </row>
    <row r="28" spans="2:17" x14ac:dyDescent="0.25">
      <c r="B28" s="33">
        <v>2673</v>
      </c>
      <c r="C28" s="34">
        <v>9</v>
      </c>
      <c r="D28" s="35">
        <v>663.25</v>
      </c>
      <c r="E28" s="36" t="s">
        <v>4467</v>
      </c>
      <c r="F28" s="36" t="s">
        <v>4456</v>
      </c>
      <c r="G28" s="37">
        <v>96</v>
      </c>
      <c r="H28" s="38">
        <v>4.5999999999999999E-3</v>
      </c>
      <c r="I28" s="38">
        <v>217.39130434782609</v>
      </c>
      <c r="J28" s="39">
        <v>4.5999999999999999E-3</v>
      </c>
      <c r="K28" s="40">
        <v>217.39130434782609</v>
      </c>
      <c r="L28" s="40">
        <v>20869.565217391304</v>
      </c>
      <c r="M28" s="36">
        <v>0</v>
      </c>
      <c r="N28" s="36">
        <v>0</v>
      </c>
      <c r="O28" s="41">
        <v>3.6231884057971016</v>
      </c>
      <c r="P28" s="42" t="s">
        <v>4431</v>
      </c>
      <c r="Q28" s="42" t="s">
        <v>4440</v>
      </c>
    </row>
    <row r="29" spans="2:17" x14ac:dyDescent="0.25">
      <c r="B29" s="33">
        <v>2675</v>
      </c>
      <c r="C29" s="34">
        <v>7</v>
      </c>
      <c r="D29" s="35">
        <v>3362.1666666666665</v>
      </c>
      <c r="E29" s="36" t="s">
        <v>4455</v>
      </c>
      <c r="F29" s="36" t="s">
        <v>4456</v>
      </c>
      <c r="G29" s="37">
        <v>96</v>
      </c>
      <c r="H29" s="38">
        <v>4.5999999999999999E-3</v>
      </c>
      <c r="I29" s="38">
        <v>217.39130434782609</v>
      </c>
      <c r="J29" s="39">
        <v>4.5999999999999999E-3</v>
      </c>
      <c r="K29" s="40">
        <v>217.39130434782609</v>
      </c>
      <c r="L29" s="40">
        <v>20869.565217391304</v>
      </c>
      <c r="M29" s="36">
        <v>0</v>
      </c>
      <c r="N29" s="36">
        <v>0</v>
      </c>
      <c r="O29" s="41">
        <v>3.6231884057971016</v>
      </c>
      <c r="P29" s="42" t="s">
        <v>4431</v>
      </c>
      <c r="Q29" s="42" t="s">
        <v>4440</v>
      </c>
    </row>
    <row r="30" spans="2:17" x14ac:dyDescent="0.25">
      <c r="B30" s="33">
        <v>2901</v>
      </c>
      <c r="C30" s="34">
        <v>13</v>
      </c>
      <c r="D30" s="35">
        <v>0</v>
      </c>
      <c r="E30" s="36" t="s">
        <v>4468</v>
      </c>
      <c r="F30" s="36" t="s">
        <v>4469</v>
      </c>
      <c r="G30" s="37">
        <v>96</v>
      </c>
      <c r="H30" s="38">
        <v>4.5999999999999999E-3</v>
      </c>
      <c r="I30" s="38">
        <v>217.39130434782609</v>
      </c>
      <c r="J30" s="39">
        <v>4.5999999999999999E-3</v>
      </c>
      <c r="K30" s="40">
        <v>217.39130434782609</v>
      </c>
      <c r="L30" s="40">
        <v>20869.565217391304</v>
      </c>
      <c r="M30" s="36">
        <v>0</v>
      </c>
      <c r="N30" s="36">
        <v>0</v>
      </c>
      <c r="O30" s="41">
        <v>3.6231884057971016</v>
      </c>
      <c r="P30" s="42" t="s">
        <v>4431</v>
      </c>
      <c r="Q30" s="42" t="s">
        <v>4440</v>
      </c>
    </row>
    <row r="31" spans="2:17" x14ac:dyDescent="0.25">
      <c r="B31" s="33">
        <v>2906</v>
      </c>
      <c r="C31" s="34">
        <v>6</v>
      </c>
      <c r="D31" s="35">
        <v>0</v>
      </c>
      <c r="E31" s="36" t="s">
        <v>4470</v>
      </c>
      <c r="F31" s="36" t="s">
        <v>4469</v>
      </c>
      <c r="G31" s="37">
        <v>96</v>
      </c>
      <c r="H31" s="38">
        <v>4.5999999999999999E-3</v>
      </c>
      <c r="I31" s="38">
        <v>217.39130434782609</v>
      </c>
      <c r="J31" s="39">
        <v>4.5999999999999999E-3</v>
      </c>
      <c r="K31" s="40">
        <v>217.39130434782609</v>
      </c>
      <c r="L31" s="40">
        <v>20869.565217391304</v>
      </c>
      <c r="M31" s="36">
        <v>0</v>
      </c>
      <c r="N31" s="36">
        <v>0</v>
      </c>
      <c r="O31" s="41">
        <v>3.6231884057971016</v>
      </c>
      <c r="P31" s="42" t="s">
        <v>4431</v>
      </c>
      <c r="Q31" s="42" t="s">
        <v>4440</v>
      </c>
    </row>
    <row r="32" spans="2:17" x14ac:dyDescent="0.25">
      <c r="B32" s="33">
        <v>2910</v>
      </c>
      <c r="C32" s="34">
        <v>7</v>
      </c>
      <c r="D32" s="35">
        <v>141.33333333333334</v>
      </c>
      <c r="E32" s="36" t="s">
        <v>4471</v>
      </c>
      <c r="F32" s="36" t="s">
        <v>4469</v>
      </c>
      <c r="G32" s="37">
        <v>96</v>
      </c>
      <c r="H32" s="38">
        <v>4.5999999999999999E-3</v>
      </c>
      <c r="I32" s="38">
        <v>217.39130434782609</v>
      </c>
      <c r="J32" s="39">
        <v>4.5999999999999999E-3</v>
      </c>
      <c r="K32" s="40">
        <v>217.39130434782609</v>
      </c>
      <c r="L32" s="40">
        <v>20869.565217391304</v>
      </c>
      <c r="M32" s="36">
        <v>0</v>
      </c>
      <c r="N32" s="36">
        <v>0</v>
      </c>
      <c r="O32" s="41">
        <v>3.6231884057971016</v>
      </c>
      <c r="P32" s="42" t="s">
        <v>4431</v>
      </c>
      <c r="Q32" s="42" t="s">
        <v>4440</v>
      </c>
    </row>
    <row r="33" spans="2:17" x14ac:dyDescent="0.25">
      <c r="B33" s="33">
        <v>2912</v>
      </c>
      <c r="C33" s="34">
        <v>7</v>
      </c>
      <c r="D33" s="35">
        <v>0</v>
      </c>
      <c r="E33" s="36" t="s">
        <v>4472</v>
      </c>
      <c r="F33" s="36" t="s">
        <v>4469</v>
      </c>
      <c r="G33" s="37">
        <v>96</v>
      </c>
      <c r="H33" s="38">
        <v>4.5999999999999999E-3</v>
      </c>
      <c r="I33" s="38">
        <v>217.39130434782609</v>
      </c>
      <c r="J33" s="39">
        <v>4.5999999999999999E-3</v>
      </c>
      <c r="K33" s="40">
        <v>217.39130434782609</v>
      </c>
      <c r="L33" s="40">
        <v>20869.565217391304</v>
      </c>
      <c r="M33" s="36">
        <v>0</v>
      </c>
      <c r="N33" s="36">
        <v>0</v>
      </c>
      <c r="O33" s="41">
        <v>3.6231884057971016</v>
      </c>
      <c r="P33" s="42" t="s">
        <v>4431</v>
      </c>
      <c r="Q33" s="42" t="s">
        <v>4440</v>
      </c>
    </row>
    <row r="34" spans="2:17" x14ac:dyDescent="0.25">
      <c r="B34" s="33">
        <v>2921</v>
      </c>
      <c r="C34" s="34">
        <v>5</v>
      </c>
      <c r="D34" s="35">
        <v>0</v>
      </c>
      <c r="E34" s="36" t="s">
        <v>4473</v>
      </c>
      <c r="F34" s="36" t="s">
        <v>4469</v>
      </c>
      <c r="G34" s="37">
        <v>96</v>
      </c>
      <c r="H34" s="38">
        <v>4.5999999999999999E-3</v>
      </c>
      <c r="I34" s="38">
        <v>217.39130434782609</v>
      </c>
      <c r="J34" s="39">
        <v>4.5999999999999999E-3</v>
      </c>
      <c r="K34" s="40">
        <v>217.39130434782609</v>
      </c>
      <c r="L34" s="40">
        <v>20869.565217391304</v>
      </c>
      <c r="M34" s="36">
        <v>0</v>
      </c>
      <c r="N34" s="36">
        <v>0</v>
      </c>
      <c r="O34" s="41">
        <v>3.6231884057971016</v>
      </c>
      <c r="P34" s="42" t="s">
        <v>4431</v>
      </c>
      <c r="Q34" s="42" t="s">
        <v>4440</v>
      </c>
    </row>
    <row r="35" spans="2:17" x14ac:dyDescent="0.25">
      <c r="B35" s="33">
        <v>2926</v>
      </c>
      <c r="C35" s="34">
        <v>5</v>
      </c>
      <c r="D35" s="35">
        <v>0</v>
      </c>
      <c r="E35" s="36" t="s">
        <v>4474</v>
      </c>
      <c r="F35" s="36" t="s">
        <v>4475</v>
      </c>
      <c r="G35" s="37">
        <v>96</v>
      </c>
      <c r="H35" s="38">
        <v>4.5999999999999999E-3</v>
      </c>
      <c r="I35" s="38">
        <v>217.39130434782609</v>
      </c>
      <c r="J35" s="39">
        <v>4.5999999999999999E-3</v>
      </c>
      <c r="K35" s="40">
        <v>217.39130434782609</v>
      </c>
      <c r="L35" s="40">
        <v>20869.565217391304</v>
      </c>
      <c r="M35" s="36">
        <v>0</v>
      </c>
      <c r="N35" s="36">
        <v>0</v>
      </c>
      <c r="O35" s="41">
        <v>3.6231884057971016</v>
      </c>
      <c r="P35" s="42" t="s">
        <v>4431</v>
      </c>
      <c r="Q35" s="42" t="s">
        <v>4440</v>
      </c>
    </row>
    <row r="36" spans="2:17" x14ac:dyDescent="0.25">
      <c r="B36" s="33">
        <v>2940</v>
      </c>
      <c r="C36" s="34">
        <v>10</v>
      </c>
      <c r="D36" s="35">
        <v>1771.25</v>
      </c>
      <c r="E36" s="36" t="s">
        <v>4476</v>
      </c>
      <c r="F36" s="36" t="s">
        <v>4469</v>
      </c>
      <c r="G36" s="37">
        <v>96</v>
      </c>
      <c r="H36" s="38">
        <v>4.5999999999999999E-3</v>
      </c>
      <c r="I36" s="38">
        <v>217.39130434782609</v>
      </c>
      <c r="J36" s="39">
        <v>4.5999999999999999E-3</v>
      </c>
      <c r="K36" s="40">
        <v>217.39130434782609</v>
      </c>
      <c r="L36" s="40">
        <v>20869.565217391304</v>
      </c>
      <c r="M36" s="36">
        <v>0</v>
      </c>
      <c r="N36" s="36">
        <v>0</v>
      </c>
      <c r="O36" s="41">
        <v>3.6231884057971016</v>
      </c>
      <c r="P36" s="42" t="s">
        <v>4431</v>
      </c>
      <c r="Q36" s="42" t="s">
        <v>4440</v>
      </c>
    </row>
    <row r="37" spans="2:17" x14ac:dyDescent="0.25">
      <c r="B37" s="33">
        <v>2941</v>
      </c>
      <c r="C37" s="34">
        <v>10</v>
      </c>
      <c r="D37" s="35">
        <v>3638.5</v>
      </c>
      <c r="E37" s="36" t="s">
        <v>4477</v>
      </c>
      <c r="F37" s="36" t="s">
        <v>4469</v>
      </c>
      <c r="G37" s="37">
        <v>96</v>
      </c>
      <c r="H37" s="38">
        <v>4.5999999999999999E-3</v>
      </c>
      <c r="I37" s="38">
        <v>217.39130434782609</v>
      </c>
      <c r="J37" s="39">
        <v>4.5999999999999999E-3</v>
      </c>
      <c r="K37" s="40">
        <v>217.39130434782609</v>
      </c>
      <c r="L37" s="40">
        <v>20869.565217391304</v>
      </c>
      <c r="M37" s="36">
        <v>0</v>
      </c>
      <c r="N37" s="36">
        <v>0</v>
      </c>
      <c r="O37" s="41">
        <v>3.6231884057971016</v>
      </c>
      <c r="P37" s="42" t="s">
        <v>4431</v>
      </c>
      <c r="Q37" s="42" t="s">
        <v>4440</v>
      </c>
    </row>
    <row r="38" spans="2:17" x14ac:dyDescent="0.25">
      <c r="B38" s="33">
        <v>2946</v>
      </c>
      <c r="C38" s="34">
        <v>10</v>
      </c>
      <c r="D38" s="35">
        <v>1551.25</v>
      </c>
      <c r="E38" s="36" t="s">
        <v>4478</v>
      </c>
      <c r="F38" s="36" t="s">
        <v>4469</v>
      </c>
      <c r="G38" s="37">
        <v>96</v>
      </c>
      <c r="H38" s="38">
        <v>4.5999999999999999E-3</v>
      </c>
      <c r="I38" s="38">
        <v>217.39130434782609</v>
      </c>
      <c r="J38" s="39">
        <v>4.5999999999999999E-3</v>
      </c>
      <c r="K38" s="40">
        <v>217.39130434782609</v>
      </c>
      <c r="L38" s="40">
        <v>20869.565217391304</v>
      </c>
      <c r="M38" s="36">
        <v>0</v>
      </c>
      <c r="N38" s="36">
        <v>0</v>
      </c>
      <c r="O38" s="41">
        <v>3.6231884057971016</v>
      </c>
      <c r="P38" s="42" t="s">
        <v>4431</v>
      </c>
      <c r="Q38" s="42" t="s">
        <v>4440</v>
      </c>
    </row>
    <row r="39" spans="2:17" x14ac:dyDescent="0.25">
      <c r="B39" s="33">
        <v>2949</v>
      </c>
      <c r="C39" s="34">
        <v>7</v>
      </c>
      <c r="D39" s="35">
        <v>270.00000000000006</v>
      </c>
      <c r="E39" s="36" t="s">
        <v>4479</v>
      </c>
      <c r="F39" s="36" t="s">
        <v>4469</v>
      </c>
      <c r="G39" s="37">
        <v>96</v>
      </c>
      <c r="H39" s="38">
        <v>4.5999999999999999E-3</v>
      </c>
      <c r="I39" s="38">
        <v>217.39130434782609</v>
      </c>
      <c r="J39" s="39">
        <v>4.5999999999999999E-3</v>
      </c>
      <c r="K39" s="40">
        <v>217.39130434782609</v>
      </c>
      <c r="L39" s="40">
        <v>20869.565217391304</v>
      </c>
      <c r="M39" s="36">
        <v>0</v>
      </c>
      <c r="N39" s="36">
        <v>0</v>
      </c>
      <c r="O39" s="41">
        <v>3.6231884057971016</v>
      </c>
      <c r="P39" s="42" t="s">
        <v>4431</v>
      </c>
      <c r="Q39" s="42" t="s">
        <v>4440</v>
      </c>
    </row>
    <row r="40" spans="2:17" x14ac:dyDescent="0.25">
      <c r="B40" s="33">
        <v>2975</v>
      </c>
      <c r="C40" s="34">
        <v>5</v>
      </c>
      <c r="D40" s="35">
        <v>0</v>
      </c>
      <c r="E40" s="36" t="s">
        <v>4480</v>
      </c>
      <c r="F40" s="36" t="s">
        <v>4469</v>
      </c>
      <c r="G40" s="37">
        <v>96</v>
      </c>
      <c r="H40" s="38">
        <v>0</v>
      </c>
      <c r="I40" s="38" t="e">
        <v>#DIV/0!</v>
      </c>
      <c r="J40" s="39">
        <v>3.5000000000000001E-3</v>
      </c>
      <c r="K40" s="40">
        <v>285.71428571428572</v>
      </c>
      <c r="L40" s="40">
        <v>27428.571428571428</v>
      </c>
      <c r="M40" s="36">
        <v>0</v>
      </c>
      <c r="N40" s="36">
        <v>0</v>
      </c>
      <c r="O40" s="41">
        <v>4.7619047619047619</v>
      </c>
      <c r="P40" s="42" t="s">
        <v>4431</v>
      </c>
      <c r="Q40" s="42" t="s">
        <v>4440</v>
      </c>
    </row>
    <row r="41" spans="2:17" x14ac:dyDescent="0.25">
      <c r="B41" s="33">
        <v>2991</v>
      </c>
      <c r="C41" s="34">
        <v>10</v>
      </c>
      <c r="D41" s="35">
        <v>2750.8333333333335</v>
      </c>
      <c r="E41" s="36" t="s">
        <v>4481</v>
      </c>
      <c r="F41" s="36" t="s">
        <v>4469</v>
      </c>
      <c r="G41" s="37">
        <v>96</v>
      </c>
      <c r="H41" s="38">
        <v>4.5999999999999999E-3</v>
      </c>
      <c r="I41" s="38">
        <v>217.39130434782609</v>
      </c>
      <c r="J41" s="39">
        <v>4.5999999999999999E-3</v>
      </c>
      <c r="K41" s="40">
        <v>217.39130434782609</v>
      </c>
      <c r="L41" s="40">
        <v>20869.565217391304</v>
      </c>
      <c r="M41" s="36">
        <v>0</v>
      </c>
      <c r="N41" s="36">
        <v>0</v>
      </c>
      <c r="O41" s="41">
        <v>3.6231884057971016</v>
      </c>
      <c r="P41" s="42" t="s">
        <v>4431</v>
      </c>
      <c r="Q41" s="42" t="s">
        <v>4440</v>
      </c>
    </row>
    <row r="42" spans="2:17" x14ac:dyDescent="0.25">
      <c r="B42" s="33">
        <v>2993</v>
      </c>
      <c r="C42" s="34">
        <v>9</v>
      </c>
      <c r="D42" s="35">
        <v>1371</v>
      </c>
      <c r="E42" s="36" t="s">
        <v>4482</v>
      </c>
      <c r="F42" s="36" t="s">
        <v>4469</v>
      </c>
      <c r="G42" s="37">
        <v>96</v>
      </c>
      <c r="H42" s="38">
        <v>4.5999999999999999E-3</v>
      </c>
      <c r="I42" s="38">
        <v>217.39130434782609</v>
      </c>
      <c r="J42" s="39">
        <v>4.5999999999999999E-3</v>
      </c>
      <c r="K42" s="40">
        <v>217.39130434782609</v>
      </c>
      <c r="L42" s="40">
        <v>20869.565217391304</v>
      </c>
      <c r="M42" s="36">
        <v>0</v>
      </c>
      <c r="N42" s="36">
        <v>0</v>
      </c>
      <c r="O42" s="41">
        <v>3.6231884057971016</v>
      </c>
      <c r="P42" s="42" t="s">
        <v>4431</v>
      </c>
      <c r="Q42" s="42" t="s">
        <v>4440</v>
      </c>
    </row>
    <row r="43" spans="2:17" x14ac:dyDescent="0.25">
      <c r="B43" s="33">
        <v>2998</v>
      </c>
      <c r="C43" s="34">
        <v>4</v>
      </c>
      <c r="D43" s="35">
        <v>0</v>
      </c>
      <c r="E43" s="36" t="s">
        <v>4483</v>
      </c>
      <c r="F43" s="36" t="s">
        <v>4469</v>
      </c>
      <c r="G43" s="37">
        <v>96</v>
      </c>
      <c r="H43" s="38">
        <v>4.5999999999999999E-3</v>
      </c>
      <c r="I43" s="38">
        <v>217.39130434782609</v>
      </c>
      <c r="J43" s="39">
        <v>4.5999999999999999E-3</v>
      </c>
      <c r="K43" s="40">
        <v>217.39130434782609</v>
      </c>
      <c r="L43" s="40">
        <v>20869.565217391304</v>
      </c>
      <c r="M43" s="36">
        <v>0</v>
      </c>
      <c r="N43" s="36">
        <v>0</v>
      </c>
      <c r="O43" s="41">
        <v>3.6231884057971016</v>
      </c>
      <c r="P43" s="42" t="s">
        <v>4431</v>
      </c>
      <c r="Q43" s="42" t="s">
        <v>4440</v>
      </c>
    </row>
    <row r="44" spans="2:17" x14ac:dyDescent="0.25">
      <c r="B44" s="33">
        <v>3501</v>
      </c>
      <c r="C44" s="34">
        <v>8</v>
      </c>
      <c r="D44" s="35">
        <v>0</v>
      </c>
      <c r="E44" s="36" t="s">
        <v>4457</v>
      </c>
      <c r="F44" s="36" t="s">
        <v>4484</v>
      </c>
      <c r="G44" s="37">
        <v>192</v>
      </c>
      <c r="H44" s="38" t="s">
        <v>4422</v>
      </c>
      <c r="I44" s="38" t="e">
        <v>#VALUE!</v>
      </c>
      <c r="J44" s="39">
        <v>1</v>
      </c>
      <c r="K44" s="40">
        <v>1</v>
      </c>
      <c r="L44" s="40">
        <v>192</v>
      </c>
      <c r="M44" s="36">
        <v>0</v>
      </c>
      <c r="N44" s="36">
        <v>0</v>
      </c>
      <c r="O44" s="41">
        <v>1.6666666666666666E-2</v>
      </c>
      <c r="P44" s="42" t="s">
        <v>4431</v>
      </c>
      <c r="Q44" s="42" t="s">
        <v>4440</v>
      </c>
    </row>
    <row r="45" spans="2:17" x14ac:dyDescent="0.25">
      <c r="B45" s="33">
        <v>4804</v>
      </c>
      <c r="C45" s="34">
        <v>5</v>
      </c>
      <c r="D45" s="35">
        <v>983.58333333333337</v>
      </c>
      <c r="E45" s="36" t="s">
        <v>4485</v>
      </c>
      <c r="F45" s="36" t="s">
        <v>4486</v>
      </c>
      <c r="G45" s="37">
        <v>48</v>
      </c>
      <c r="H45" s="38">
        <v>2.3E-3</v>
      </c>
      <c r="I45" s="38">
        <v>434.78260869565219</v>
      </c>
      <c r="J45" s="39">
        <v>2.3E-3</v>
      </c>
      <c r="K45" s="40">
        <v>434.78260869565219</v>
      </c>
      <c r="L45" s="40">
        <v>20869.565217391304</v>
      </c>
      <c r="M45" s="36">
        <v>0</v>
      </c>
      <c r="N45" s="36">
        <v>0</v>
      </c>
      <c r="O45" s="41">
        <v>7.2463768115942031</v>
      </c>
      <c r="P45" s="42" t="s">
        <v>4431</v>
      </c>
      <c r="Q45" s="42" t="s">
        <v>4440</v>
      </c>
    </row>
    <row r="46" spans="2:17" x14ac:dyDescent="0.25">
      <c r="B46" s="33">
        <v>6061</v>
      </c>
      <c r="C46" s="34">
        <v>6</v>
      </c>
      <c r="D46" s="35">
        <v>0</v>
      </c>
      <c r="E46" s="36" t="s">
        <v>4487</v>
      </c>
      <c r="F46" s="36" t="s">
        <v>4488</v>
      </c>
      <c r="G46" s="37">
        <v>48</v>
      </c>
      <c r="H46" s="38">
        <v>1E-3</v>
      </c>
      <c r="I46" s="38">
        <v>1000</v>
      </c>
      <c r="J46" s="39">
        <v>2.8400000000000001E-3</v>
      </c>
      <c r="K46" s="40">
        <v>352.11267605633805</v>
      </c>
      <c r="L46" s="40">
        <v>16901.408450704228</v>
      </c>
      <c r="M46" s="36">
        <v>0</v>
      </c>
      <c r="N46" s="36">
        <v>0</v>
      </c>
      <c r="O46" s="41">
        <v>5.868544600938967</v>
      </c>
      <c r="P46" s="42" t="s">
        <v>4431</v>
      </c>
      <c r="Q46" s="42" t="s">
        <v>4440</v>
      </c>
    </row>
    <row r="47" spans="2:17" x14ac:dyDescent="0.25">
      <c r="B47" s="33">
        <v>6070</v>
      </c>
      <c r="C47" s="34">
        <v>4</v>
      </c>
      <c r="D47" s="35">
        <v>0</v>
      </c>
      <c r="E47" s="36" t="s">
        <v>4489</v>
      </c>
      <c r="F47" s="36" t="s">
        <v>4488</v>
      </c>
      <c r="G47" s="37">
        <v>48</v>
      </c>
      <c r="H47" s="38">
        <v>1E-3</v>
      </c>
      <c r="I47" s="38">
        <v>1000</v>
      </c>
      <c r="J47" s="39">
        <v>2.8400000000000001E-3</v>
      </c>
      <c r="K47" s="40">
        <v>352.11267605633805</v>
      </c>
      <c r="L47" s="40">
        <v>16901.408450704228</v>
      </c>
      <c r="M47" s="36">
        <v>0</v>
      </c>
      <c r="N47" s="36">
        <v>0</v>
      </c>
      <c r="O47" s="41">
        <v>5.868544600938967</v>
      </c>
      <c r="P47" s="42" t="s">
        <v>4431</v>
      </c>
      <c r="Q47" s="42" t="s">
        <v>4440</v>
      </c>
    </row>
    <row r="48" spans="2:17" x14ac:dyDescent="0.25">
      <c r="B48" s="33">
        <v>6630</v>
      </c>
      <c r="C48" s="34">
        <v>3</v>
      </c>
      <c r="D48" s="35">
        <v>0</v>
      </c>
      <c r="E48" s="36" t="s">
        <v>4490</v>
      </c>
      <c r="F48" s="36" t="s">
        <v>4491</v>
      </c>
      <c r="G48" s="37">
        <v>48</v>
      </c>
      <c r="H48" s="38">
        <v>2.8400000000000001E-3</v>
      </c>
      <c r="I48" s="38">
        <v>352.11267605633805</v>
      </c>
      <c r="J48" s="39">
        <v>2.8400000000000001E-3</v>
      </c>
      <c r="K48" s="40">
        <v>352.11267605633805</v>
      </c>
      <c r="L48" s="40">
        <v>16901.408450704228</v>
      </c>
      <c r="M48" s="36">
        <v>0</v>
      </c>
      <c r="N48" s="36">
        <v>0</v>
      </c>
      <c r="O48" s="41">
        <v>5.868544600938967</v>
      </c>
      <c r="P48" s="42" t="s">
        <v>4431</v>
      </c>
      <c r="Q48" s="42" t="s">
        <v>4440</v>
      </c>
    </row>
    <row r="49" spans="2:17" x14ac:dyDescent="0.25">
      <c r="B49" s="33">
        <v>6661</v>
      </c>
      <c r="C49" s="34">
        <v>6</v>
      </c>
      <c r="D49" s="35">
        <v>2030.9999999999998</v>
      </c>
      <c r="E49" s="36" t="s">
        <v>4487</v>
      </c>
      <c r="F49" s="36" t="s">
        <v>4491</v>
      </c>
      <c r="G49" s="37">
        <v>48</v>
      </c>
      <c r="H49" s="38">
        <v>1E-3</v>
      </c>
      <c r="I49" s="38">
        <v>1000</v>
      </c>
      <c r="J49" s="39">
        <v>2.8400000000000001E-3</v>
      </c>
      <c r="K49" s="40">
        <v>352.11267605633805</v>
      </c>
      <c r="L49" s="40">
        <v>16901.408450704228</v>
      </c>
      <c r="M49" s="36">
        <v>0</v>
      </c>
      <c r="N49" s="36">
        <v>0</v>
      </c>
      <c r="O49" s="41">
        <v>5.868544600938967</v>
      </c>
      <c r="P49" s="42" t="s">
        <v>4431</v>
      </c>
      <c r="Q49" s="42" t="s">
        <v>4440</v>
      </c>
    </row>
    <row r="50" spans="2:17" x14ac:dyDescent="0.25">
      <c r="B50" s="33">
        <v>6663</v>
      </c>
      <c r="C50" s="34">
        <v>4</v>
      </c>
      <c r="D50" s="35">
        <v>85.166666666666671</v>
      </c>
      <c r="E50" s="36" t="s">
        <v>4492</v>
      </c>
      <c r="F50" s="36" t="s">
        <v>4491</v>
      </c>
      <c r="G50" s="37">
        <v>48</v>
      </c>
      <c r="H50" s="38">
        <v>1E-3</v>
      </c>
      <c r="I50" s="38">
        <v>1000</v>
      </c>
      <c r="J50" s="39">
        <v>2.8400000000000001E-3</v>
      </c>
      <c r="K50" s="40">
        <v>352.11267605633805</v>
      </c>
      <c r="L50" s="40">
        <v>16901.408450704228</v>
      </c>
      <c r="M50" s="36">
        <v>0</v>
      </c>
      <c r="N50" s="36">
        <v>0</v>
      </c>
      <c r="O50" s="41">
        <v>5.868544600938967</v>
      </c>
      <c r="P50" s="42" t="s">
        <v>4431</v>
      </c>
      <c r="Q50" s="42" t="s">
        <v>4440</v>
      </c>
    </row>
    <row r="51" spans="2:17" x14ac:dyDescent="0.25">
      <c r="B51" s="33">
        <v>6666</v>
      </c>
      <c r="C51" s="34">
        <v>6</v>
      </c>
      <c r="D51" s="35">
        <v>1010.3333333333335</v>
      </c>
      <c r="E51" s="36" t="s">
        <v>4493</v>
      </c>
      <c r="F51" s="36" t="s">
        <v>4491</v>
      </c>
      <c r="G51" s="37">
        <v>48</v>
      </c>
      <c r="H51" s="38">
        <v>1E-3</v>
      </c>
      <c r="I51" s="38">
        <v>1000</v>
      </c>
      <c r="J51" s="39">
        <v>2.8400000000000001E-3</v>
      </c>
      <c r="K51" s="40">
        <v>352.11267605633805</v>
      </c>
      <c r="L51" s="40">
        <v>16901.408450704228</v>
      </c>
      <c r="M51" s="36">
        <v>0</v>
      </c>
      <c r="N51" s="36">
        <v>0</v>
      </c>
      <c r="O51" s="41">
        <v>5.868544600938967</v>
      </c>
      <c r="P51" s="42" t="s">
        <v>4431</v>
      </c>
      <c r="Q51" s="42" t="s">
        <v>4440</v>
      </c>
    </row>
    <row r="52" spans="2:17" x14ac:dyDescent="0.25">
      <c r="B52" s="33">
        <v>6670</v>
      </c>
      <c r="C52" s="34">
        <v>7</v>
      </c>
      <c r="D52" s="35">
        <v>3928.8333333333335</v>
      </c>
      <c r="E52" s="36" t="s">
        <v>4494</v>
      </c>
      <c r="F52" s="36" t="s">
        <v>4491</v>
      </c>
      <c r="G52" s="37">
        <v>48</v>
      </c>
      <c r="H52" s="38">
        <v>2.8400000000000001E-3</v>
      </c>
      <c r="I52" s="38">
        <v>352.11267605633805</v>
      </c>
      <c r="J52" s="39">
        <v>2.8400000000000001E-3</v>
      </c>
      <c r="K52" s="40">
        <v>352.11267605633805</v>
      </c>
      <c r="L52" s="40">
        <v>16901.408450704228</v>
      </c>
      <c r="M52" s="36">
        <v>0</v>
      </c>
      <c r="N52" s="36">
        <v>0</v>
      </c>
      <c r="O52" s="41">
        <v>5.868544600938967</v>
      </c>
      <c r="P52" s="42" t="s">
        <v>4431</v>
      </c>
      <c r="Q52" s="42" t="s">
        <v>4440</v>
      </c>
    </row>
    <row r="53" spans="2:17" x14ac:dyDescent="0.25">
      <c r="B53" s="33">
        <v>6675</v>
      </c>
      <c r="C53" s="34">
        <v>3</v>
      </c>
      <c r="D53" s="35">
        <v>709</v>
      </c>
      <c r="E53" s="36" t="s">
        <v>4495</v>
      </c>
      <c r="F53" s="36" t="s">
        <v>4491</v>
      </c>
      <c r="G53" s="37">
        <v>48</v>
      </c>
      <c r="H53" s="38">
        <v>1E-3</v>
      </c>
      <c r="I53" s="38">
        <v>1000</v>
      </c>
      <c r="J53" s="39">
        <v>2.8400000000000001E-3</v>
      </c>
      <c r="K53" s="40">
        <v>352.11267605633805</v>
      </c>
      <c r="L53" s="40">
        <v>16901.408450704228</v>
      </c>
      <c r="M53" s="36">
        <v>0</v>
      </c>
      <c r="N53" s="36">
        <v>0</v>
      </c>
      <c r="O53" s="41">
        <v>5.868544600938967</v>
      </c>
      <c r="P53" s="42" t="s">
        <v>4431</v>
      </c>
      <c r="Q53" s="42" t="s">
        <v>4440</v>
      </c>
    </row>
    <row r="54" spans="2:17" x14ac:dyDescent="0.25">
      <c r="B54" s="33">
        <v>6870</v>
      </c>
      <c r="C54" s="34">
        <v>2</v>
      </c>
      <c r="D54" s="35">
        <v>0</v>
      </c>
      <c r="E54" s="36" t="s">
        <v>4496</v>
      </c>
      <c r="F54" s="36" t="s">
        <v>4491</v>
      </c>
      <c r="G54" s="37">
        <v>48</v>
      </c>
      <c r="H54" s="38">
        <v>0</v>
      </c>
      <c r="I54" s="38" t="e">
        <v>#DIV/0!</v>
      </c>
      <c r="J54" s="39">
        <v>2.5999999999999999E-3</v>
      </c>
      <c r="K54" s="40">
        <v>384.61538461538464</v>
      </c>
      <c r="L54" s="40">
        <v>18461.538461538461</v>
      </c>
      <c r="M54" s="36">
        <v>0</v>
      </c>
      <c r="N54" s="36">
        <v>0</v>
      </c>
      <c r="O54" s="41">
        <v>6.4102564102564106</v>
      </c>
      <c r="P54" s="42" t="s">
        <v>4431</v>
      </c>
      <c r="Q54" s="42" t="s">
        <v>4440</v>
      </c>
    </row>
    <row r="55" spans="2:17" x14ac:dyDescent="0.25">
      <c r="B55" s="33">
        <v>6901</v>
      </c>
      <c r="C55" s="34">
        <v>8</v>
      </c>
      <c r="D55" s="35">
        <v>0</v>
      </c>
      <c r="E55" s="36" t="s">
        <v>4497</v>
      </c>
      <c r="F55" s="36" t="s">
        <v>4498</v>
      </c>
      <c r="G55" s="37">
        <v>48</v>
      </c>
      <c r="H55" s="38">
        <v>1E-3</v>
      </c>
      <c r="I55" s="38">
        <v>1000</v>
      </c>
      <c r="J55" s="39">
        <v>2.8400000000000001E-3</v>
      </c>
      <c r="K55" s="40">
        <v>352.11267605633805</v>
      </c>
      <c r="L55" s="40">
        <v>16901.408450704228</v>
      </c>
      <c r="M55" s="36">
        <v>0</v>
      </c>
      <c r="N55" s="36">
        <v>0</v>
      </c>
      <c r="O55" s="41">
        <v>5.868544600938967</v>
      </c>
      <c r="P55" s="42" t="s">
        <v>4431</v>
      </c>
      <c r="Q55" s="42" t="s">
        <v>4440</v>
      </c>
    </row>
    <row r="56" spans="2:17" x14ac:dyDescent="0.25">
      <c r="B56" s="33">
        <v>6941</v>
      </c>
      <c r="C56" s="34">
        <v>5</v>
      </c>
      <c r="D56" s="35">
        <v>0</v>
      </c>
      <c r="E56" s="36" t="s">
        <v>4499</v>
      </c>
      <c r="F56" s="36" t="s">
        <v>4498</v>
      </c>
      <c r="G56" s="37">
        <v>48</v>
      </c>
      <c r="H56" s="38">
        <v>1E-3</v>
      </c>
      <c r="I56" s="38">
        <v>1000</v>
      </c>
      <c r="J56" s="39">
        <v>2.8400000000000001E-3</v>
      </c>
      <c r="K56" s="40">
        <v>352.11267605633805</v>
      </c>
      <c r="L56" s="40">
        <v>16901.408450704228</v>
      </c>
      <c r="M56" s="36">
        <v>0</v>
      </c>
      <c r="N56" s="36">
        <v>0</v>
      </c>
      <c r="O56" s="41">
        <v>5.868544600938967</v>
      </c>
      <c r="P56" s="42" t="s">
        <v>4431</v>
      </c>
      <c r="Q56" s="42" t="s">
        <v>4440</v>
      </c>
    </row>
    <row r="57" spans="2:17" x14ac:dyDescent="0.25">
      <c r="B57" s="33">
        <v>7661</v>
      </c>
      <c r="C57" s="34">
        <v>7</v>
      </c>
      <c r="D57" s="35">
        <v>353</v>
      </c>
      <c r="E57" s="36" t="s">
        <v>4487</v>
      </c>
      <c r="F57" s="36" t="s">
        <v>4500</v>
      </c>
      <c r="G57" s="37">
        <v>48</v>
      </c>
      <c r="H57" s="38">
        <v>1E-3</v>
      </c>
      <c r="I57" s="38">
        <v>1000</v>
      </c>
      <c r="J57" s="39">
        <v>2.7899999999999999E-3</v>
      </c>
      <c r="K57" s="40">
        <v>358.42293906810039</v>
      </c>
      <c r="L57" s="40">
        <v>17204.301075268821</v>
      </c>
      <c r="M57" s="36">
        <v>0</v>
      </c>
      <c r="N57" s="36">
        <v>0</v>
      </c>
      <c r="O57" s="41">
        <v>5.9737156511350067</v>
      </c>
      <c r="P57" s="42" t="s">
        <v>4431</v>
      </c>
      <c r="Q57" s="42" t="s">
        <v>4440</v>
      </c>
    </row>
    <row r="58" spans="2:17" x14ac:dyDescent="0.25">
      <c r="B58" s="33">
        <v>7666</v>
      </c>
      <c r="C58" s="34">
        <v>4</v>
      </c>
      <c r="D58" s="35">
        <v>0</v>
      </c>
      <c r="E58" s="36" t="s">
        <v>4501</v>
      </c>
      <c r="F58" s="36" t="s">
        <v>4500</v>
      </c>
      <c r="G58" s="37">
        <v>48</v>
      </c>
      <c r="H58" s="38">
        <v>1E-3</v>
      </c>
      <c r="I58" s="38">
        <v>1000</v>
      </c>
      <c r="J58" s="39">
        <v>2.7899999999999999E-3</v>
      </c>
      <c r="K58" s="40">
        <v>358.42293906810039</v>
      </c>
      <c r="L58" s="40">
        <v>17204.301075268821</v>
      </c>
      <c r="M58" s="36">
        <v>0</v>
      </c>
      <c r="N58" s="36">
        <v>0</v>
      </c>
      <c r="O58" s="41">
        <v>5.9737156511350067</v>
      </c>
      <c r="P58" s="42" t="s">
        <v>4431</v>
      </c>
      <c r="Q58" s="42" t="s">
        <v>4440</v>
      </c>
    </row>
    <row r="59" spans="2:17" x14ac:dyDescent="0.25">
      <c r="B59" s="33">
        <v>7670</v>
      </c>
      <c r="C59" s="34">
        <v>4</v>
      </c>
      <c r="D59" s="35">
        <v>447.91666666666669</v>
      </c>
      <c r="E59" s="36" t="s">
        <v>4489</v>
      </c>
      <c r="F59" s="36" t="s">
        <v>4500</v>
      </c>
      <c r="G59" s="37">
        <v>48</v>
      </c>
      <c r="H59" s="38">
        <v>1E-3</v>
      </c>
      <c r="I59" s="38">
        <v>1000</v>
      </c>
      <c r="J59" s="39">
        <v>2.7899999999999999E-3</v>
      </c>
      <c r="K59" s="40">
        <v>358.42293906810039</v>
      </c>
      <c r="L59" s="40">
        <v>17204.301075268821</v>
      </c>
      <c r="M59" s="36">
        <v>0</v>
      </c>
      <c r="N59" s="36">
        <v>0</v>
      </c>
      <c r="O59" s="41">
        <v>5.9737156511350067</v>
      </c>
      <c r="P59" s="42" t="s">
        <v>4431</v>
      </c>
      <c r="Q59" s="42" t="s">
        <v>4440</v>
      </c>
    </row>
    <row r="60" spans="2:17" x14ac:dyDescent="0.25">
      <c r="B60" s="33">
        <v>7670</v>
      </c>
      <c r="C60" s="34">
        <v>5</v>
      </c>
      <c r="D60" s="35">
        <v>447.91666666666669</v>
      </c>
      <c r="E60" s="36" t="s">
        <v>4489</v>
      </c>
      <c r="F60" s="36" t="s">
        <v>4500</v>
      </c>
      <c r="G60" s="37">
        <v>48</v>
      </c>
      <c r="H60" s="38">
        <v>1E-3</v>
      </c>
      <c r="I60" s="38">
        <v>1000</v>
      </c>
      <c r="J60" s="39">
        <v>2.7899999999999999E-3</v>
      </c>
      <c r="K60" s="40">
        <v>358.42293906810039</v>
      </c>
      <c r="L60" s="40">
        <v>17204.301075268821</v>
      </c>
      <c r="M60" s="36">
        <v>0</v>
      </c>
      <c r="N60" s="36">
        <v>0</v>
      </c>
      <c r="O60" s="41">
        <v>5.9737156511350067</v>
      </c>
      <c r="P60" s="42" t="s">
        <v>4431</v>
      </c>
      <c r="Q60" s="42" t="s">
        <v>4440</v>
      </c>
    </row>
    <row r="61" spans="2:17" x14ac:dyDescent="0.25">
      <c r="B61" s="33">
        <v>7675</v>
      </c>
      <c r="C61" s="34">
        <v>5</v>
      </c>
      <c r="D61" s="35">
        <v>0</v>
      </c>
      <c r="E61" s="36" t="s">
        <v>4495</v>
      </c>
      <c r="F61" s="36" t="s">
        <v>4500</v>
      </c>
      <c r="G61" s="37">
        <v>48</v>
      </c>
      <c r="H61" s="38">
        <v>2.7399999999999998E-3</v>
      </c>
      <c r="I61" s="38">
        <v>364.96350364963507</v>
      </c>
      <c r="J61" s="39">
        <v>2.7399999999999998E-3</v>
      </c>
      <c r="K61" s="40">
        <v>364.96350364963507</v>
      </c>
      <c r="L61" s="40">
        <v>17518.248175182482</v>
      </c>
      <c r="M61" s="36">
        <v>0</v>
      </c>
      <c r="N61" s="36">
        <v>0</v>
      </c>
      <c r="O61" s="41">
        <v>6.0827250608272516</v>
      </c>
      <c r="P61" s="42" t="s">
        <v>4431</v>
      </c>
      <c r="Q61" s="42" t="s">
        <v>4440</v>
      </c>
    </row>
    <row r="62" spans="2:17" x14ac:dyDescent="0.25">
      <c r="B62" s="33">
        <v>7910</v>
      </c>
      <c r="C62" s="34">
        <v>1</v>
      </c>
      <c r="D62" s="35">
        <v>0</v>
      </c>
      <c r="E62" s="36" t="s">
        <v>4502</v>
      </c>
      <c r="F62" s="36" t="s">
        <v>4503</v>
      </c>
      <c r="G62" s="37">
        <v>48</v>
      </c>
      <c r="H62" s="38">
        <v>0</v>
      </c>
      <c r="I62" s="38" t="e">
        <v>#DIV/0!</v>
      </c>
      <c r="J62" s="39">
        <v>2.8600000000000001E-3</v>
      </c>
      <c r="K62" s="40">
        <v>349.65034965034965</v>
      </c>
      <c r="L62" s="40">
        <v>16783.216783216783</v>
      </c>
      <c r="M62" s="36">
        <v>0</v>
      </c>
      <c r="N62" s="36">
        <v>0</v>
      </c>
      <c r="O62" s="41">
        <v>5.8275058275058278</v>
      </c>
      <c r="P62" s="42" t="s">
        <v>4431</v>
      </c>
      <c r="Q62" s="42" t="s">
        <v>4440</v>
      </c>
    </row>
    <row r="63" spans="2:17" x14ac:dyDescent="0.25">
      <c r="B63" s="33">
        <v>7921</v>
      </c>
      <c r="C63" s="34">
        <v>5</v>
      </c>
      <c r="D63" s="35">
        <v>0</v>
      </c>
      <c r="E63" s="36" t="s">
        <v>4504</v>
      </c>
      <c r="F63" s="36" t="s">
        <v>4503</v>
      </c>
      <c r="G63" s="37">
        <v>48</v>
      </c>
      <c r="H63" s="38">
        <v>2.7399999999999998E-3</v>
      </c>
      <c r="I63" s="38">
        <v>364.96350364963507</v>
      </c>
      <c r="J63" s="39">
        <v>2.7399999999999998E-3</v>
      </c>
      <c r="K63" s="40">
        <v>364.96350364963507</v>
      </c>
      <c r="L63" s="40">
        <v>17518.248175182482</v>
      </c>
      <c r="M63" s="36">
        <v>0</v>
      </c>
      <c r="N63" s="36">
        <v>0</v>
      </c>
      <c r="O63" s="41">
        <v>6.0827250608272516</v>
      </c>
      <c r="P63" s="42" t="s">
        <v>4431</v>
      </c>
      <c r="Q63" s="42" t="s">
        <v>4440</v>
      </c>
    </row>
    <row r="64" spans="2:17" x14ac:dyDescent="0.25">
      <c r="B64" s="33">
        <v>7940</v>
      </c>
      <c r="C64" s="34">
        <v>6</v>
      </c>
      <c r="D64" s="35">
        <v>2993.3333333333335</v>
      </c>
      <c r="E64" s="36" t="s">
        <v>4505</v>
      </c>
      <c r="F64" s="36" t="s">
        <v>4506</v>
      </c>
      <c r="G64" s="37">
        <v>48</v>
      </c>
      <c r="H64" s="38">
        <v>1E-3</v>
      </c>
      <c r="I64" s="38">
        <v>1000</v>
      </c>
      <c r="J64" s="39">
        <v>5.3E-3</v>
      </c>
      <c r="K64" s="40">
        <v>188.67924528301887</v>
      </c>
      <c r="L64" s="40">
        <v>9056.6037735849059</v>
      </c>
      <c r="M64" s="36">
        <v>0</v>
      </c>
      <c r="N64" s="36">
        <v>0</v>
      </c>
      <c r="O64" s="41">
        <v>3.1446540880503147</v>
      </c>
      <c r="P64" s="42" t="s">
        <v>4431</v>
      </c>
      <c r="Q64" s="42" t="s">
        <v>4440</v>
      </c>
    </row>
    <row r="65" spans="2:17" x14ac:dyDescent="0.25">
      <c r="B65" s="33">
        <v>7941</v>
      </c>
      <c r="C65" s="34">
        <v>5</v>
      </c>
      <c r="D65" s="35">
        <v>2602.9166666666665</v>
      </c>
      <c r="E65" s="36" t="s">
        <v>4507</v>
      </c>
      <c r="F65" s="36" t="s">
        <v>4506</v>
      </c>
      <c r="G65" s="37">
        <v>48</v>
      </c>
      <c r="H65" s="38">
        <v>1E-3</v>
      </c>
      <c r="I65" s="38">
        <v>1000</v>
      </c>
      <c r="J65" s="39">
        <v>2.8600000000000001E-3</v>
      </c>
      <c r="K65" s="40">
        <v>349.65034965034965</v>
      </c>
      <c r="L65" s="40">
        <v>16783.216783216783</v>
      </c>
      <c r="M65" s="36">
        <v>0</v>
      </c>
      <c r="N65" s="36">
        <v>0</v>
      </c>
      <c r="O65" s="41">
        <v>5.8275058275058278</v>
      </c>
      <c r="P65" s="42" t="s">
        <v>4431</v>
      </c>
      <c r="Q65" s="42" t="s">
        <v>4440</v>
      </c>
    </row>
    <row r="66" spans="2:17" x14ac:dyDescent="0.25">
      <c r="B66" s="33">
        <v>7946</v>
      </c>
      <c r="C66" s="34">
        <v>6</v>
      </c>
      <c r="D66" s="35">
        <v>1218.6666666666667</v>
      </c>
      <c r="E66" s="36" t="s">
        <v>4508</v>
      </c>
      <c r="F66" s="36" t="s">
        <v>4506</v>
      </c>
      <c r="G66" s="37">
        <v>48</v>
      </c>
      <c r="H66" s="38">
        <v>1E-3</v>
      </c>
      <c r="I66" s="38">
        <v>1000</v>
      </c>
      <c r="J66" s="39">
        <v>2.8600000000000001E-3</v>
      </c>
      <c r="K66" s="40">
        <v>349.65034965034965</v>
      </c>
      <c r="L66" s="40">
        <v>16783.216783216783</v>
      </c>
      <c r="M66" s="36">
        <v>0</v>
      </c>
      <c r="N66" s="36">
        <v>0</v>
      </c>
      <c r="O66" s="41">
        <v>5.8275058275058278</v>
      </c>
      <c r="P66" s="42" t="s">
        <v>4431</v>
      </c>
      <c r="Q66" s="42" t="s">
        <v>4440</v>
      </c>
    </row>
    <row r="67" spans="2:17" x14ac:dyDescent="0.25">
      <c r="B67" s="33">
        <v>7949</v>
      </c>
      <c r="C67" s="34">
        <v>6</v>
      </c>
      <c r="D67" s="35">
        <v>592.91666666666663</v>
      </c>
      <c r="E67" s="36" t="s">
        <v>4509</v>
      </c>
      <c r="F67" s="36" t="s">
        <v>4506</v>
      </c>
      <c r="G67" s="37">
        <v>48</v>
      </c>
      <c r="H67" s="38">
        <v>1E-3</v>
      </c>
      <c r="I67" s="38">
        <v>1000</v>
      </c>
      <c r="J67" s="39">
        <v>2.8600000000000001E-3</v>
      </c>
      <c r="K67" s="40">
        <v>349.65034965034965</v>
      </c>
      <c r="L67" s="40">
        <v>16783.216783216783</v>
      </c>
      <c r="M67" s="36">
        <v>0</v>
      </c>
      <c r="N67" s="36">
        <v>0</v>
      </c>
      <c r="O67" s="41">
        <v>5.8275058275058278</v>
      </c>
      <c r="P67" s="42" t="s">
        <v>4431</v>
      </c>
      <c r="Q67" s="42" t="s">
        <v>4440</v>
      </c>
    </row>
    <row r="68" spans="2:17" x14ac:dyDescent="0.25">
      <c r="B68" s="33">
        <v>7991</v>
      </c>
      <c r="C68" s="34">
        <v>4</v>
      </c>
      <c r="D68" s="35">
        <v>388.41666666666669</v>
      </c>
      <c r="E68" s="36" t="s">
        <v>4510</v>
      </c>
      <c r="F68" s="36" t="s">
        <v>4506</v>
      </c>
      <c r="G68" s="37">
        <v>48</v>
      </c>
      <c r="H68" s="38">
        <v>1E-3</v>
      </c>
      <c r="I68" s="38">
        <v>1000</v>
      </c>
      <c r="J68" s="39">
        <v>2.8600000000000001E-3</v>
      </c>
      <c r="K68" s="40">
        <v>349.65034965034965</v>
      </c>
      <c r="L68" s="40">
        <v>16783.216783216783</v>
      </c>
      <c r="M68" s="36">
        <v>0</v>
      </c>
      <c r="N68" s="36">
        <v>0</v>
      </c>
      <c r="O68" s="41">
        <v>5.8275058275058278</v>
      </c>
      <c r="P68" s="42" t="s">
        <v>4431</v>
      </c>
      <c r="Q68" s="42" t="s">
        <v>4440</v>
      </c>
    </row>
    <row r="69" spans="2:17" x14ac:dyDescent="0.25">
      <c r="B69" s="33">
        <v>7993</v>
      </c>
      <c r="C69" s="34">
        <v>6</v>
      </c>
      <c r="D69" s="35">
        <v>0</v>
      </c>
      <c r="E69" s="36" t="s">
        <v>4511</v>
      </c>
      <c r="F69" s="36" t="s">
        <v>4506</v>
      </c>
      <c r="G69" s="37">
        <v>48</v>
      </c>
      <c r="H69" s="38">
        <v>1E-3</v>
      </c>
      <c r="I69" s="38">
        <v>1000</v>
      </c>
      <c r="J69" s="39">
        <v>2.8600000000000001E-3</v>
      </c>
      <c r="K69" s="40">
        <v>349.65034965034965</v>
      </c>
      <c r="L69" s="40">
        <v>16783.216783216783</v>
      </c>
      <c r="M69" s="36">
        <v>0</v>
      </c>
      <c r="N69" s="36">
        <v>0</v>
      </c>
      <c r="O69" s="41">
        <v>5.8275058275058278</v>
      </c>
      <c r="P69" s="42" t="s">
        <v>4431</v>
      </c>
      <c r="Q69" s="42" t="s">
        <v>4440</v>
      </c>
    </row>
    <row r="70" spans="2:17" x14ac:dyDescent="0.25">
      <c r="B70" s="33">
        <v>17701</v>
      </c>
      <c r="C70" s="34">
        <v>2</v>
      </c>
      <c r="D70" s="35">
        <v>0</v>
      </c>
      <c r="E70" s="36" t="s">
        <v>4512</v>
      </c>
      <c r="F70" s="36" t="s">
        <v>4513</v>
      </c>
      <c r="G70" s="37">
        <v>140</v>
      </c>
      <c r="H70" s="38" t="s">
        <v>4422</v>
      </c>
      <c r="I70" s="38" t="e">
        <v>#VALUE!</v>
      </c>
      <c r="J70" s="39">
        <v>1</v>
      </c>
      <c r="K70" s="40">
        <v>1</v>
      </c>
      <c r="L70" s="40">
        <v>140</v>
      </c>
      <c r="M70" s="36">
        <v>0</v>
      </c>
      <c r="N70" s="36">
        <v>0</v>
      </c>
      <c r="O70" s="41">
        <v>1.6666666666666666E-2</v>
      </c>
      <c r="P70" s="42" t="s">
        <v>4431</v>
      </c>
      <c r="Q70" s="42" t="s">
        <v>4440</v>
      </c>
    </row>
    <row r="71" spans="2:17" x14ac:dyDescent="0.25">
      <c r="B71" s="33">
        <v>23206</v>
      </c>
      <c r="C71" s="34">
        <v>5</v>
      </c>
      <c r="D71" s="35">
        <v>0</v>
      </c>
      <c r="E71" s="36" t="s">
        <v>4514</v>
      </c>
      <c r="F71" s="36" t="s">
        <v>4515</v>
      </c>
      <c r="G71" s="37">
        <v>48</v>
      </c>
      <c r="H71" s="38">
        <v>2.7399999999999998E-3</v>
      </c>
      <c r="I71" s="38">
        <v>364.96350364963507</v>
      </c>
      <c r="J71" s="39">
        <v>2.7399999999999998E-3</v>
      </c>
      <c r="K71" s="40">
        <v>364.96350364963507</v>
      </c>
      <c r="L71" s="40">
        <v>17518.248175182482</v>
      </c>
      <c r="M71" s="36">
        <v>0</v>
      </c>
      <c r="N71" s="36">
        <v>0</v>
      </c>
      <c r="O71" s="41">
        <v>6.0827250608272516</v>
      </c>
      <c r="P71" s="42" t="s">
        <v>4431</v>
      </c>
      <c r="Q71" s="42" t="s">
        <v>4440</v>
      </c>
    </row>
    <row r="72" spans="2:17" x14ac:dyDescent="0.25">
      <c r="B72" s="33">
        <v>23905</v>
      </c>
      <c r="C72" s="34">
        <v>11</v>
      </c>
      <c r="D72" s="35">
        <v>869.66666666666663</v>
      </c>
      <c r="E72" s="36" t="s">
        <v>4516</v>
      </c>
      <c r="F72" s="36" t="s">
        <v>4517</v>
      </c>
      <c r="G72" s="37">
        <v>48</v>
      </c>
      <c r="H72" s="38">
        <v>2.7399999999999998E-3</v>
      </c>
      <c r="I72" s="38">
        <v>364.96350364963507</v>
      </c>
      <c r="J72" s="39">
        <v>2.7399999999999998E-3</v>
      </c>
      <c r="K72" s="40">
        <v>364.96350364963507</v>
      </c>
      <c r="L72" s="40">
        <v>17518.248175182482</v>
      </c>
      <c r="M72" s="36">
        <v>0</v>
      </c>
      <c r="N72" s="36">
        <v>0</v>
      </c>
      <c r="O72" s="41">
        <v>6.0827250608272516</v>
      </c>
      <c r="P72" s="42" t="s">
        <v>4431</v>
      </c>
      <c r="Q72" s="42" t="s">
        <v>4440</v>
      </c>
    </row>
    <row r="73" spans="2:17" x14ac:dyDescent="0.25">
      <c r="B73" s="33">
        <v>24661</v>
      </c>
      <c r="C73" s="34">
        <v>8</v>
      </c>
      <c r="D73" s="35">
        <v>2929.1666666666665</v>
      </c>
      <c r="E73" s="36" t="s">
        <v>4518</v>
      </c>
      <c r="F73" s="36" t="s">
        <v>4519</v>
      </c>
      <c r="G73" s="37">
        <v>48</v>
      </c>
      <c r="H73" s="38">
        <v>2.7399999999999998E-3</v>
      </c>
      <c r="I73" s="38">
        <v>364.96350364963507</v>
      </c>
      <c r="J73" s="39">
        <v>2.7399999999999998E-3</v>
      </c>
      <c r="K73" s="40">
        <v>364.96350364963507</v>
      </c>
      <c r="L73" s="40">
        <v>17518.248175182482</v>
      </c>
      <c r="M73" s="36">
        <v>0</v>
      </c>
      <c r="N73" s="36">
        <v>0</v>
      </c>
      <c r="O73" s="41">
        <v>6.0827250608272516</v>
      </c>
      <c r="P73" s="42" t="s">
        <v>4431</v>
      </c>
      <c r="Q73" s="42" t="s">
        <v>4440</v>
      </c>
    </row>
    <row r="74" spans="2:17" x14ac:dyDescent="0.25">
      <c r="B74" s="33">
        <v>24666</v>
      </c>
      <c r="C74" s="34">
        <v>6</v>
      </c>
      <c r="D74" s="35">
        <v>961.58333333333337</v>
      </c>
      <c r="E74" s="36" t="s">
        <v>4520</v>
      </c>
      <c r="F74" s="36" t="s">
        <v>4519</v>
      </c>
      <c r="G74" s="37">
        <v>48</v>
      </c>
      <c r="H74" s="38">
        <v>2.7399999999999998E-3</v>
      </c>
      <c r="I74" s="38">
        <v>364.96350364963507</v>
      </c>
      <c r="J74" s="39">
        <v>2.7399999999999998E-3</v>
      </c>
      <c r="K74" s="40">
        <v>364.96350364963507</v>
      </c>
      <c r="L74" s="40">
        <v>17518.248175182482</v>
      </c>
      <c r="M74" s="36">
        <v>0</v>
      </c>
      <c r="N74" s="36">
        <v>0</v>
      </c>
      <c r="O74" s="41">
        <v>6.0827250608272516</v>
      </c>
      <c r="P74" s="42" t="s">
        <v>4431</v>
      </c>
      <c r="Q74" s="42" t="s">
        <v>4440</v>
      </c>
    </row>
    <row r="75" spans="2:17" x14ac:dyDescent="0.25">
      <c r="B75" s="33">
        <v>24670</v>
      </c>
      <c r="C75" s="34">
        <v>7</v>
      </c>
      <c r="D75" s="35">
        <v>3926.0833333333335</v>
      </c>
      <c r="E75" s="36" t="s">
        <v>4521</v>
      </c>
      <c r="F75" s="36" t="s">
        <v>4519</v>
      </c>
      <c r="G75" s="37">
        <v>48</v>
      </c>
      <c r="H75" s="38">
        <v>2.7399999999999998E-3</v>
      </c>
      <c r="I75" s="38">
        <v>364.96350364963507</v>
      </c>
      <c r="J75" s="39">
        <v>2.7399999999999998E-3</v>
      </c>
      <c r="K75" s="40">
        <v>364.96350364963507</v>
      </c>
      <c r="L75" s="40">
        <v>17518.248175182482</v>
      </c>
      <c r="M75" s="36">
        <v>0</v>
      </c>
      <c r="N75" s="36">
        <v>0</v>
      </c>
      <c r="O75" s="41">
        <v>6.0827250608272516</v>
      </c>
      <c r="P75" s="42" t="s">
        <v>4431</v>
      </c>
      <c r="Q75" s="42" t="s">
        <v>4440</v>
      </c>
    </row>
    <row r="76" spans="2:17" x14ac:dyDescent="0.25">
      <c r="B76" s="33">
        <v>24675</v>
      </c>
      <c r="C76" s="34">
        <v>6</v>
      </c>
      <c r="D76" s="35">
        <v>1072.75</v>
      </c>
      <c r="E76" s="36" t="s">
        <v>4522</v>
      </c>
      <c r="F76" s="36" t="s">
        <v>4519</v>
      </c>
      <c r="G76" s="37">
        <v>48</v>
      </c>
      <c r="H76" s="38">
        <v>2.7399999999999998E-3</v>
      </c>
      <c r="I76" s="38">
        <v>364.96350364963507</v>
      </c>
      <c r="J76" s="39">
        <v>2.7399999999999998E-3</v>
      </c>
      <c r="K76" s="40">
        <v>364.96350364963507</v>
      </c>
      <c r="L76" s="40">
        <v>17518.248175182482</v>
      </c>
      <c r="M76" s="36">
        <v>0</v>
      </c>
      <c r="N76" s="36">
        <v>0</v>
      </c>
      <c r="O76" s="41">
        <v>6.0827250608272516</v>
      </c>
      <c r="P76" s="42" t="s">
        <v>4431</v>
      </c>
      <c r="Q76" s="42" t="s">
        <v>4440</v>
      </c>
    </row>
    <row r="77" spans="2:17" x14ac:dyDescent="0.25">
      <c r="B77" s="33">
        <v>24766</v>
      </c>
      <c r="C77" s="34">
        <v>1</v>
      </c>
      <c r="D77" s="35">
        <v>0</v>
      </c>
      <c r="E77" s="36" t="s">
        <v>4523</v>
      </c>
      <c r="F77" s="36" t="s">
        <v>4519</v>
      </c>
      <c r="G77" s="37">
        <v>48</v>
      </c>
      <c r="H77" s="38">
        <v>0</v>
      </c>
      <c r="I77" s="38" t="e">
        <v>#DIV/0!</v>
      </c>
      <c r="J77" s="39">
        <v>0</v>
      </c>
      <c r="K77" s="40" t="e">
        <v>#DIV/0!</v>
      </c>
      <c r="L77" s="40" t="e">
        <v>#DIV/0!</v>
      </c>
      <c r="M77" s="36">
        <v>0</v>
      </c>
      <c r="N77" s="36">
        <v>0</v>
      </c>
      <c r="O77" s="41" t="e">
        <v>#DIV/0!</v>
      </c>
      <c r="P77" s="42" t="s">
        <v>4431</v>
      </c>
      <c r="Q77" s="42" t="s">
        <v>4440</v>
      </c>
    </row>
    <row r="78" spans="2:17" x14ac:dyDescent="0.25">
      <c r="B78" s="33">
        <v>24860</v>
      </c>
      <c r="C78" s="34">
        <v>3</v>
      </c>
      <c r="D78" s="35">
        <v>0</v>
      </c>
      <c r="E78" s="36" t="s">
        <v>4524</v>
      </c>
      <c r="F78" s="36" t="s">
        <v>4525</v>
      </c>
      <c r="G78" s="37">
        <v>40</v>
      </c>
      <c r="H78" s="38">
        <v>0</v>
      </c>
      <c r="I78" s="38" t="e">
        <v>#DIV/0!</v>
      </c>
      <c r="J78" s="39">
        <v>3.0000000000000001E-3</v>
      </c>
      <c r="K78" s="40">
        <v>333.33333333333331</v>
      </c>
      <c r="L78" s="40">
        <v>13333.333333333332</v>
      </c>
      <c r="M78" s="36">
        <v>0</v>
      </c>
      <c r="N78" s="36">
        <v>0</v>
      </c>
      <c r="O78" s="41">
        <v>5.5555555555555554</v>
      </c>
      <c r="P78" s="42" t="s">
        <v>4431</v>
      </c>
      <c r="Q78" s="42" t="s">
        <v>4440</v>
      </c>
    </row>
    <row r="79" spans="2:17" x14ac:dyDescent="0.25">
      <c r="B79" s="33">
        <v>24861</v>
      </c>
      <c r="C79" s="34">
        <v>1</v>
      </c>
      <c r="D79" s="35">
        <v>0</v>
      </c>
      <c r="E79" s="36" t="s">
        <v>4526</v>
      </c>
      <c r="F79" s="36" t="s">
        <v>4519</v>
      </c>
      <c r="G79" s="37">
        <v>48</v>
      </c>
      <c r="H79" s="38">
        <v>2.7399999999999998E-3</v>
      </c>
      <c r="I79" s="38">
        <v>364.96350364963507</v>
      </c>
      <c r="J79" s="39">
        <v>2.7399999999999998E-3</v>
      </c>
      <c r="K79" s="40">
        <v>364.96350364963507</v>
      </c>
      <c r="L79" s="40">
        <v>17518.248175182482</v>
      </c>
      <c r="M79" s="36">
        <v>0</v>
      </c>
      <c r="N79" s="36">
        <v>0</v>
      </c>
      <c r="O79" s="41">
        <v>6.0827250608272516</v>
      </c>
      <c r="P79" s="42" t="s">
        <v>4431</v>
      </c>
      <c r="Q79" s="42" t="s">
        <v>4440</v>
      </c>
    </row>
    <row r="80" spans="2:17" x14ac:dyDescent="0.25">
      <c r="B80" s="33">
        <v>24869</v>
      </c>
      <c r="C80" s="34">
        <v>3</v>
      </c>
      <c r="D80" s="35">
        <v>0</v>
      </c>
      <c r="E80" s="36" t="s">
        <v>4527</v>
      </c>
      <c r="F80" s="36" t="s">
        <v>4525</v>
      </c>
      <c r="G80" s="37">
        <v>40</v>
      </c>
      <c r="H80" s="38">
        <v>0</v>
      </c>
      <c r="I80" s="38" t="e">
        <v>#DIV/0!</v>
      </c>
      <c r="J80" s="39">
        <v>3.0000000000000001E-3</v>
      </c>
      <c r="K80" s="40">
        <v>333.33333333333331</v>
      </c>
      <c r="L80" s="40">
        <v>13333.333333333332</v>
      </c>
      <c r="M80" s="36">
        <v>0</v>
      </c>
      <c r="N80" s="36">
        <v>0</v>
      </c>
      <c r="O80" s="41">
        <v>5.5555555555555554</v>
      </c>
      <c r="P80" s="42" t="s">
        <v>4431</v>
      </c>
      <c r="Q80" s="42" t="s">
        <v>4440</v>
      </c>
    </row>
    <row r="81" spans="2:17" x14ac:dyDescent="0.25">
      <c r="B81" s="33">
        <v>24870</v>
      </c>
      <c r="C81" s="34">
        <v>1</v>
      </c>
      <c r="D81" s="35">
        <v>0</v>
      </c>
      <c r="E81" s="36" t="s">
        <v>4528</v>
      </c>
      <c r="F81" s="36" t="s">
        <v>4519</v>
      </c>
      <c r="G81" s="37">
        <v>48</v>
      </c>
      <c r="H81" s="38">
        <v>0</v>
      </c>
      <c r="I81" s="38" t="e">
        <v>#DIV/0!</v>
      </c>
      <c r="J81" s="39">
        <v>2.5000000000000001E-3</v>
      </c>
      <c r="K81" s="40">
        <v>400</v>
      </c>
      <c r="L81" s="40">
        <v>19200</v>
      </c>
      <c r="M81" s="36">
        <v>0</v>
      </c>
      <c r="N81" s="36">
        <v>0</v>
      </c>
      <c r="O81" s="41">
        <v>6.666666666666667</v>
      </c>
      <c r="P81" s="42" t="s">
        <v>4431</v>
      </c>
      <c r="Q81" s="42" t="s">
        <v>4440</v>
      </c>
    </row>
    <row r="82" spans="2:17" x14ac:dyDescent="0.25">
      <c r="B82" s="33">
        <v>24961</v>
      </c>
      <c r="C82" s="34">
        <v>12</v>
      </c>
      <c r="D82" s="35">
        <v>1409.4166666666667</v>
      </c>
      <c r="E82" s="36" t="s">
        <v>4529</v>
      </c>
      <c r="F82" s="36" t="s">
        <v>4530</v>
      </c>
      <c r="G82" s="37">
        <v>48</v>
      </c>
      <c r="H82" s="38">
        <v>2.7399999999999998E-3</v>
      </c>
      <c r="I82" s="38">
        <v>364.96350364963507</v>
      </c>
      <c r="J82" s="39">
        <v>2.7399999999999998E-3</v>
      </c>
      <c r="K82" s="40">
        <v>364.96350364963507</v>
      </c>
      <c r="L82" s="40">
        <v>17518.248175182482</v>
      </c>
      <c r="M82" s="36">
        <v>0</v>
      </c>
      <c r="N82" s="36">
        <v>0</v>
      </c>
      <c r="O82" s="41">
        <v>6.0827250608272516</v>
      </c>
      <c r="P82" s="42" t="s">
        <v>4431</v>
      </c>
      <c r="Q82" s="42" t="s">
        <v>4440</v>
      </c>
    </row>
    <row r="83" spans="2:17" x14ac:dyDescent="0.25">
      <c r="B83" s="33">
        <v>24966</v>
      </c>
      <c r="C83" s="34">
        <v>12</v>
      </c>
      <c r="D83" s="35">
        <v>483.83333333333331</v>
      </c>
      <c r="E83" s="36" t="s">
        <v>4531</v>
      </c>
      <c r="F83" s="36" t="s">
        <v>4530</v>
      </c>
      <c r="G83" s="37">
        <v>48</v>
      </c>
      <c r="H83" s="38">
        <v>2.7399999999999998E-3</v>
      </c>
      <c r="I83" s="38">
        <v>364.96350364963507</v>
      </c>
      <c r="J83" s="39">
        <v>2.7399999999999998E-3</v>
      </c>
      <c r="K83" s="40">
        <v>364.96350364963507</v>
      </c>
      <c r="L83" s="40">
        <v>17518.248175182482</v>
      </c>
      <c r="M83" s="36">
        <v>0</v>
      </c>
      <c r="N83" s="36">
        <v>0</v>
      </c>
      <c r="O83" s="41">
        <v>6.0827250608272516</v>
      </c>
      <c r="P83" s="42" t="s">
        <v>4431</v>
      </c>
      <c r="Q83" s="42" t="s">
        <v>4440</v>
      </c>
    </row>
    <row r="84" spans="2:17" x14ac:dyDescent="0.25">
      <c r="B84" s="33">
        <v>24970</v>
      </c>
      <c r="C84" s="34">
        <v>11</v>
      </c>
      <c r="D84" s="35">
        <v>1453.8333333333333</v>
      </c>
      <c r="E84" s="36" t="s">
        <v>4532</v>
      </c>
      <c r="F84" s="36" t="s">
        <v>4530</v>
      </c>
      <c r="G84" s="37">
        <v>48</v>
      </c>
      <c r="H84" s="38">
        <v>2.7399999999999998E-3</v>
      </c>
      <c r="I84" s="38">
        <v>364.96350364963507</v>
      </c>
      <c r="J84" s="39">
        <v>2.7399999999999998E-3</v>
      </c>
      <c r="K84" s="40">
        <v>364.96350364963507</v>
      </c>
      <c r="L84" s="40">
        <v>17518.248175182482</v>
      </c>
      <c r="M84" s="36">
        <v>0</v>
      </c>
      <c r="N84" s="36">
        <v>0</v>
      </c>
      <c r="O84" s="41">
        <v>6.0827250608272516</v>
      </c>
      <c r="P84" s="42" t="s">
        <v>4431</v>
      </c>
      <c r="Q84" s="42" t="s">
        <v>4440</v>
      </c>
    </row>
    <row r="85" spans="2:17" x14ac:dyDescent="0.25">
      <c r="B85" s="33">
        <v>24975</v>
      </c>
      <c r="C85" s="34">
        <v>9</v>
      </c>
      <c r="D85" s="35">
        <v>384.83333333333331</v>
      </c>
      <c r="E85" s="36" t="s">
        <v>4533</v>
      </c>
      <c r="F85" s="36" t="s">
        <v>4530</v>
      </c>
      <c r="G85" s="37">
        <v>48</v>
      </c>
      <c r="H85" s="38">
        <v>2.7399999999999998E-3</v>
      </c>
      <c r="I85" s="38">
        <v>364.96350364963507</v>
      </c>
      <c r="J85" s="39">
        <v>2.7399999999999998E-3</v>
      </c>
      <c r="K85" s="40">
        <v>364.96350364963507</v>
      </c>
      <c r="L85" s="40">
        <v>17518.248175182482</v>
      </c>
      <c r="M85" s="36">
        <v>0</v>
      </c>
      <c r="N85" s="36">
        <v>0</v>
      </c>
      <c r="O85" s="41">
        <v>6.0827250608272516</v>
      </c>
      <c r="P85" s="42" t="s">
        <v>4431</v>
      </c>
      <c r="Q85" s="42" t="s">
        <v>4440</v>
      </c>
    </row>
    <row r="86" spans="2:17" x14ac:dyDescent="0.25">
      <c r="B86" s="33">
        <v>27205</v>
      </c>
      <c r="C86" s="34">
        <v>1</v>
      </c>
      <c r="D86" s="35">
        <v>489.91666666666669</v>
      </c>
      <c r="E86" s="36" t="s">
        <v>4534</v>
      </c>
      <c r="F86" s="36" t="s">
        <v>4535</v>
      </c>
      <c r="G86" s="37">
        <v>120</v>
      </c>
      <c r="H86" s="38">
        <v>3.3400000000000001E-3</v>
      </c>
      <c r="I86" s="38">
        <v>299.40119760479041</v>
      </c>
      <c r="J86" s="39">
        <v>3.8400000000000001E-3</v>
      </c>
      <c r="K86" s="40">
        <v>260.41666666666669</v>
      </c>
      <c r="L86" s="40">
        <v>31250.000000000004</v>
      </c>
      <c r="M86" s="36">
        <v>0</v>
      </c>
      <c r="N86" s="36">
        <v>0</v>
      </c>
      <c r="O86" s="41">
        <v>4.3402777777777777</v>
      </c>
      <c r="P86" s="42" t="s">
        <v>4431</v>
      </c>
      <c r="Q86" s="42" t="s">
        <v>4440</v>
      </c>
    </row>
    <row r="87" spans="2:17" x14ac:dyDescent="0.25">
      <c r="B87" s="33">
        <v>27305</v>
      </c>
      <c r="C87" s="34">
        <v>1</v>
      </c>
      <c r="D87" s="35">
        <v>99.166666666666671</v>
      </c>
      <c r="E87" s="36" t="s">
        <v>4536</v>
      </c>
      <c r="F87" s="36" t="s">
        <v>4535</v>
      </c>
      <c r="G87" s="37">
        <v>120</v>
      </c>
      <c r="H87" s="38">
        <v>0</v>
      </c>
      <c r="I87" s="38" t="e">
        <v>#DIV/0!</v>
      </c>
      <c r="J87" s="39">
        <v>3.3400000000000001E-3</v>
      </c>
      <c r="K87" s="40">
        <v>299.40119760479041</v>
      </c>
      <c r="L87" s="40">
        <v>35928.143712574849</v>
      </c>
      <c r="M87" s="36">
        <v>0</v>
      </c>
      <c r="N87" s="36">
        <v>0</v>
      </c>
      <c r="O87" s="41">
        <v>4.9900199600798398</v>
      </c>
      <c r="P87" s="42" t="s">
        <v>4431</v>
      </c>
      <c r="Q87" s="42" t="s">
        <v>4440</v>
      </c>
    </row>
    <row r="88" spans="2:17" x14ac:dyDescent="0.25">
      <c r="B88" s="33">
        <v>27405</v>
      </c>
      <c r="C88" s="34">
        <v>15</v>
      </c>
      <c r="D88" s="35">
        <v>5389.5</v>
      </c>
      <c r="E88" s="36" t="s">
        <v>4534</v>
      </c>
      <c r="F88" s="36" t="s">
        <v>4535</v>
      </c>
      <c r="G88" s="37">
        <v>120</v>
      </c>
      <c r="H88" s="38">
        <v>3.3400000000000001E-3</v>
      </c>
      <c r="I88" s="38">
        <v>299.40119760479041</v>
      </c>
      <c r="J88" s="39">
        <v>3.8400000000000001E-3</v>
      </c>
      <c r="K88" s="40">
        <v>260.41666666666669</v>
      </c>
      <c r="L88" s="40">
        <v>31250.000000000004</v>
      </c>
      <c r="M88" s="36">
        <v>0</v>
      </c>
      <c r="N88" s="36">
        <v>0</v>
      </c>
      <c r="O88" s="41">
        <v>4.3402777777777777</v>
      </c>
      <c r="P88" s="42" t="s">
        <v>4431</v>
      </c>
      <c r="Q88" s="42" t="s">
        <v>4440</v>
      </c>
    </row>
    <row r="89" spans="2:17" x14ac:dyDescent="0.25">
      <c r="B89" s="33">
        <v>27425</v>
      </c>
      <c r="C89" s="34">
        <v>5</v>
      </c>
      <c r="D89" s="35">
        <v>0</v>
      </c>
      <c r="E89" s="36" t="s">
        <v>4537</v>
      </c>
      <c r="F89" s="36" t="s">
        <v>4535</v>
      </c>
      <c r="G89" s="37">
        <v>120</v>
      </c>
      <c r="H89" s="38">
        <v>3.3400000000000001E-3</v>
      </c>
      <c r="I89" s="38">
        <v>299.40119760479041</v>
      </c>
      <c r="J89" s="39">
        <v>3.3400000000000001E-3</v>
      </c>
      <c r="K89" s="40">
        <v>299.40119760479041</v>
      </c>
      <c r="L89" s="40">
        <v>35928.143712574849</v>
      </c>
      <c r="M89" s="36">
        <v>0</v>
      </c>
      <c r="N89" s="36">
        <v>0</v>
      </c>
      <c r="O89" s="41">
        <v>4.9900199600798398</v>
      </c>
      <c r="P89" s="42" t="s">
        <v>4431</v>
      </c>
      <c r="Q89" s="42" t="s">
        <v>4440</v>
      </c>
    </row>
    <row r="90" spans="2:17" x14ac:dyDescent="0.25">
      <c r="B90" s="33">
        <v>27705</v>
      </c>
      <c r="C90" s="34">
        <v>6</v>
      </c>
      <c r="D90" s="35">
        <v>65</v>
      </c>
      <c r="E90" s="36" t="s">
        <v>4534</v>
      </c>
      <c r="F90" s="36" t="s">
        <v>4535</v>
      </c>
      <c r="G90" s="37">
        <v>120</v>
      </c>
      <c r="H90" s="38">
        <v>3.3400000000000001E-3</v>
      </c>
      <c r="I90" s="38">
        <v>299.40119760479041</v>
      </c>
      <c r="J90" s="39">
        <v>3.3400000000000001E-3</v>
      </c>
      <c r="K90" s="40">
        <v>299.40119760479041</v>
      </c>
      <c r="L90" s="40">
        <v>35928.143712574849</v>
      </c>
      <c r="M90" s="36">
        <v>0</v>
      </c>
      <c r="N90" s="36">
        <v>0</v>
      </c>
      <c r="O90" s="41">
        <v>4.9900199600798398</v>
      </c>
      <c r="P90" s="42" t="s">
        <v>4431</v>
      </c>
      <c r="Q90" s="42" t="s">
        <v>4440</v>
      </c>
    </row>
    <row r="91" spans="2:17" x14ac:dyDescent="0.25">
      <c r="B91" s="33">
        <v>27805</v>
      </c>
      <c r="C91" s="34">
        <v>8</v>
      </c>
      <c r="D91" s="35">
        <v>2191.3333333333335</v>
      </c>
      <c r="E91" s="36" t="s">
        <v>4538</v>
      </c>
      <c r="F91" s="36" t="s">
        <v>4535</v>
      </c>
      <c r="G91" s="37">
        <v>120</v>
      </c>
      <c r="H91" s="38">
        <v>3.3400000000000001E-3</v>
      </c>
      <c r="I91" s="38">
        <v>299.40119760479041</v>
      </c>
      <c r="J91" s="39">
        <v>3.8400000000000001E-3</v>
      </c>
      <c r="K91" s="40">
        <v>260.41666666666669</v>
      </c>
      <c r="L91" s="40">
        <v>31250.000000000004</v>
      </c>
      <c r="M91" s="36">
        <v>0</v>
      </c>
      <c r="N91" s="36">
        <v>0</v>
      </c>
      <c r="O91" s="41">
        <v>4.3402777777777777</v>
      </c>
      <c r="P91" s="42" t="s">
        <v>4431</v>
      </c>
      <c r="Q91" s="42" t="s">
        <v>4440</v>
      </c>
    </row>
    <row r="92" spans="2:17" x14ac:dyDescent="0.25">
      <c r="B92" s="33">
        <v>27825</v>
      </c>
      <c r="C92" s="34">
        <v>8</v>
      </c>
      <c r="D92" s="35">
        <v>0</v>
      </c>
      <c r="E92" s="36" t="s">
        <v>4537</v>
      </c>
      <c r="F92" s="36" t="s">
        <v>4535</v>
      </c>
      <c r="G92" s="37">
        <v>120</v>
      </c>
      <c r="H92" s="38">
        <v>3.3400000000000001E-3</v>
      </c>
      <c r="I92" s="38">
        <v>299.40119760479041</v>
      </c>
      <c r="J92" s="39">
        <v>3.3400000000000001E-3</v>
      </c>
      <c r="K92" s="40">
        <v>299.40119760479041</v>
      </c>
      <c r="L92" s="40">
        <v>35928.143712574849</v>
      </c>
      <c r="M92" s="36">
        <v>0</v>
      </c>
      <c r="N92" s="36">
        <v>0</v>
      </c>
      <c r="O92" s="41">
        <v>4.9900199600798398</v>
      </c>
      <c r="P92" s="42" t="s">
        <v>4431</v>
      </c>
      <c r="Q92" s="42" t="s">
        <v>4440</v>
      </c>
    </row>
    <row r="93" spans="2:17" x14ac:dyDescent="0.25">
      <c r="B93" s="33">
        <v>27836</v>
      </c>
      <c r="C93" s="34">
        <v>7</v>
      </c>
      <c r="D93" s="35">
        <v>102.58333333333333</v>
      </c>
      <c r="E93" s="36" t="s">
        <v>4539</v>
      </c>
      <c r="F93" s="36" t="s">
        <v>4535</v>
      </c>
      <c r="G93" s="37">
        <v>120</v>
      </c>
      <c r="H93" s="38" t="s">
        <v>4422</v>
      </c>
      <c r="I93" s="38" t="e">
        <v>#VALUE!</v>
      </c>
      <c r="J93" s="39">
        <v>1</v>
      </c>
      <c r="K93" s="40">
        <v>1</v>
      </c>
      <c r="L93" s="40">
        <v>120</v>
      </c>
      <c r="M93" s="36">
        <v>0</v>
      </c>
      <c r="N93" s="36">
        <v>0</v>
      </c>
      <c r="O93" s="41">
        <v>1.6666666666666666E-2</v>
      </c>
      <c r="P93" s="42" t="s">
        <v>4431</v>
      </c>
      <c r="Q93" s="42" t="s">
        <v>4440</v>
      </c>
    </row>
    <row r="94" spans="2:17" x14ac:dyDescent="0.25">
      <c r="B94" s="33">
        <v>27905</v>
      </c>
      <c r="C94" s="34">
        <v>8</v>
      </c>
      <c r="D94" s="35">
        <v>5866.666666666667</v>
      </c>
      <c r="E94" s="36" t="s">
        <v>4540</v>
      </c>
      <c r="F94" s="36" t="s">
        <v>4541</v>
      </c>
      <c r="G94" s="37">
        <v>120</v>
      </c>
      <c r="H94" s="38">
        <v>3.3800000000000002E-3</v>
      </c>
      <c r="I94" s="38">
        <v>295.85798816568047</v>
      </c>
      <c r="J94" s="39">
        <v>3.8400000000000001E-3</v>
      </c>
      <c r="K94" s="40">
        <v>260.41666666666669</v>
      </c>
      <c r="L94" s="40">
        <v>31250.000000000004</v>
      </c>
      <c r="M94" s="36">
        <v>0</v>
      </c>
      <c r="N94" s="36">
        <v>0</v>
      </c>
      <c r="O94" s="41">
        <v>4.3402777777777777</v>
      </c>
      <c r="P94" s="42" t="s">
        <v>4431</v>
      </c>
      <c r="Q94" s="42" t="s">
        <v>4440</v>
      </c>
    </row>
    <row r="95" spans="2:17" x14ac:dyDescent="0.25">
      <c r="B95" s="33">
        <v>33405</v>
      </c>
      <c r="C95" s="34">
        <v>13</v>
      </c>
      <c r="D95" s="35">
        <v>2999.75</v>
      </c>
      <c r="E95" s="36" t="s">
        <v>4534</v>
      </c>
      <c r="F95" s="36" t="s">
        <v>4542</v>
      </c>
      <c r="G95" s="37">
        <v>96</v>
      </c>
      <c r="H95" s="38" t="s">
        <v>4422</v>
      </c>
      <c r="I95" s="38" t="e">
        <v>#VALUE!</v>
      </c>
      <c r="J95" s="39">
        <v>1</v>
      </c>
      <c r="K95" s="40">
        <v>1</v>
      </c>
      <c r="L95" s="40">
        <v>96</v>
      </c>
      <c r="M95" s="36">
        <v>0</v>
      </c>
      <c r="N95" s="36">
        <v>0</v>
      </c>
      <c r="O95" s="41">
        <v>1.6666666666666666E-2</v>
      </c>
      <c r="P95" s="42" t="s">
        <v>4431</v>
      </c>
      <c r="Q95" s="42" t="s">
        <v>4440</v>
      </c>
    </row>
    <row r="96" spans="2:17" x14ac:dyDescent="0.25">
      <c r="B96" s="33">
        <v>37401</v>
      </c>
      <c r="C96" s="34">
        <v>11</v>
      </c>
      <c r="D96" s="35">
        <v>297.75000000000006</v>
      </c>
      <c r="E96" s="36" t="s">
        <v>4457</v>
      </c>
      <c r="F96" s="36" t="s">
        <v>4543</v>
      </c>
      <c r="G96" s="37">
        <v>24</v>
      </c>
      <c r="H96" s="38" t="s">
        <v>4422</v>
      </c>
      <c r="I96" s="38" t="e">
        <v>#VALUE!</v>
      </c>
      <c r="J96" s="39">
        <v>1</v>
      </c>
      <c r="K96" s="40">
        <v>1</v>
      </c>
      <c r="L96" s="40">
        <v>24</v>
      </c>
      <c r="M96" s="36">
        <v>0</v>
      </c>
      <c r="N96" s="36">
        <v>0</v>
      </c>
      <c r="O96" s="41">
        <v>1.6666666666666666E-2</v>
      </c>
      <c r="P96" s="42" t="s">
        <v>4431</v>
      </c>
      <c r="Q96" s="42" t="s">
        <v>4440</v>
      </c>
    </row>
    <row r="97" spans="2:17" x14ac:dyDescent="0.25">
      <c r="B97" s="33">
        <v>37401</v>
      </c>
      <c r="C97" s="34">
        <v>13</v>
      </c>
      <c r="D97" s="35">
        <v>297.75000000000006</v>
      </c>
      <c r="E97" s="36" t="s">
        <v>4457</v>
      </c>
      <c r="F97" s="36" t="s">
        <v>4543</v>
      </c>
      <c r="G97" s="37">
        <v>24</v>
      </c>
      <c r="H97" s="38">
        <v>4.1999999999999997E-3</v>
      </c>
      <c r="I97" s="38">
        <v>238.0952380952381</v>
      </c>
      <c r="J97" s="39">
        <v>2.3999999999999998E-3</v>
      </c>
      <c r="K97" s="40">
        <v>416.66666666666669</v>
      </c>
      <c r="L97" s="40">
        <v>10000</v>
      </c>
      <c r="M97" s="36">
        <v>0</v>
      </c>
      <c r="N97" s="36">
        <v>0</v>
      </c>
      <c r="O97" s="41">
        <v>6.9444444444444446</v>
      </c>
      <c r="P97" s="42" t="s">
        <v>4431</v>
      </c>
      <c r="Q97" s="42" t="s">
        <v>4440</v>
      </c>
    </row>
    <row r="98" spans="2:17" x14ac:dyDescent="0.25">
      <c r="B98" s="33">
        <v>37405</v>
      </c>
      <c r="C98" s="34">
        <v>5</v>
      </c>
      <c r="D98" s="35">
        <v>187.5</v>
      </c>
      <c r="E98" s="36" t="s">
        <v>4459</v>
      </c>
      <c r="F98" s="36" t="s">
        <v>4543</v>
      </c>
      <c r="G98" s="37">
        <v>24</v>
      </c>
      <c r="H98" s="38" t="s">
        <v>4422</v>
      </c>
      <c r="I98" s="38" t="e">
        <v>#VALUE!</v>
      </c>
      <c r="J98" s="39">
        <v>1</v>
      </c>
      <c r="K98" s="40">
        <v>1</v>
      </c>
      <c r="L98" s="40">
        <v>24</v>
      </c>
      <c r="M98" s="36">
        <v>0</v>
      </c>
      <c r="N98" s="36">
        <v>0</v>
      </c>
      <c r="O98" s="41">
        <v>1.6666666666666666E-2</v>
      </c>
      <c r="P98" s="42" t="s">
        <v>4431</v>
      </c>
      <c r="Q98" s="42" t="s">
        <v>4440</v>
      </c>
    </row>
    <row r="99" spans="2:17" x14ac:dyDescent="0.25">
      <c r="B99" s="33">
        <v>37405</v>
      </c>
      <c r="C99" s="34">
        <v>7</v>
      </c>
      <c r="D99" s="35">
        <v>187.5</v>
      </c>
      <c r="E99" s="36" t="s">
        <v>4459</v>
      </c>
      <c r="F99" s="36" t="s">
        <v>4543</v>
      </c>
      <c r="G99" s="37">
        <v>24</v>
      </c>
      <c r="H99" s="38">
        <v>4.1999999999999997E-3</v>
      </c>
      <c r="I99" s="38">
        <v>238.0952380952381</v>
      </c>
      <c r="J99" s="39">
        <v>2.3999999999999998E-3</v>
      </c>
      <c r="K99" s="40">
        <v>416.66666666666669</v>
      </c>
      <c r="L99" s="40">
        <v>10000</v>
      </c>
      <c r="M99" s="36">
        <v>0</v>
      </c>
      <c r="N99" s="36">
        <v>0</v>
      </c>
      <c r="O99" s="41">
        <v>6.9444444444444446</v>
      </c>
      <c r="P99" s="42" t="s">
        <v>4431</v>
      </c>
      <c r="Q99" s="42" t="s">
        <v>4440</v>
      </c>
    </row>
    <row r="100" spans="2:17" x14ac:dyDescent="0.25">
      <c r="B100" s="33">
        <v>37410</v>
      </c>
      <c r="C100" s="34">
        <v>7</v>
      </c>
      <c r="D100" s="35">
        <v>178.91666666666666</v>
      </c>
      <c r="E100" s="36" t="s">
        <v>4544</v>
      </c>
      <c r="F100" s="36" t="s">
        <v>4543</v>
      </c>
      <c r="G100" s="37">
        <v>24</v>
      </c>
      <c r="H100" s="38">
        <v>4.1999999999999997E-3</v>
      </c>
      <c r="I100" s="38">
        <v>238.0952380952381</v>
      </c>
      <c r="J100" s="39">
        <v>4.4000000000000003E-3</v>
      </c>
      <c r="K100" s="40">
        <v>227.27272727272725</v>
      </c>
      <c r="L100" s="40">
        <v>5454.545454545454</v>
      </c>
      <c r="M100" s="36">
        <v>0</v>
      </c>
      <c r="N100" s="36">
        <v>0</v>
      </c>
      <c r="O100" s="41">
        <v>3.7878787878787876</v>
      </c>
      <c r="P100" s="42" t="s">
        <v>4431</v>
      </c>
      <c r="Q100" s="42" t="s">
        <v>4440</v>
      </c>
    </row>
    <row r="101" spans="2:17" x14ac:dyDescent="0.25">
      <c r="B101" s="33">
        <v>39610</v>
      </c>
      <c r="C101" s="34">
        <v>4</v>
      </c>
      <c r="D101" s="35">
        <v>741</v>
      </c>
      <c r="E101" s="36" t="s">
        <v>4544</v>
      </c>
      <c r="F101" s="36" t="s">
        <v>4545</v>
      </c>
      <c r="G101" s="37">
        <v>64</v>
      </c>
      <c r="H101" s="38">
        <v>4.1000000000000003E-3</v>
      </c>
      <c r="I101" s="38">
        <v>243.90243902439022</v>
      </c>
      <c r="J101" s="39">
        <v>1.17E-2</v>
      </c>
      <c r="K101" s="40">
        <v>85.470085470085465</v>
      </c>
      <c r="L101" s="40">
        <v>5470.0854700854698</v>
      </c>
      <c r="M101" s="36">
        <v>0</v>
      </c>
      <c r="N101" s="36">
        <v>0</v>
      </c>
      <c r="O101" s="41">
        <v>1.4245014245014245</v>
      </c>
      <c r="P101" s="42" t="s">
        <v>4431</v>
      </c>
      <c r="Q101" s="42" t="s">
        <v>4440</v>
      </c>
    </row>
    <row r="102" spans="2:17" x14ac:dyDescent="0.25">
      <c r="B102" s="33">
        <v>41401</v>
      </c>
      <c r="C102" s="34">
        <v>4</v>
      </c>
      <c r="D102" s="35">
        <v>390.83333333333331</v>
      </c>
      <c r="E102" s="36" t="s">
        <v>4546</v>
      </c>
      <c r="F102" s="36" t="s">
        <v>4547</v>
      </c>
      <c r="G102" s="37">
        <v>96</v>
      </c>
      <c r="H102" s="38">
        <v>0</v>
      </c>
      <c r="I102" s="38" t="e">
        <v>#DIV/0!</v>
      </c>
      <c r="J102" s="39">
        <v>0</v>
      </c>
      <c r="K102" s="40" t="e">
        <v>#DIV/0!</v>
      </c>
      <c r="L102" s="40" t="e">
        <v>#DIV/0!</v>
      </c>
      <c r="M102" s="36">
        <v>0</v>
      </c>
      <c r="N102" s="36">
        <v>0</v>
      </c>
      <c r="O102" s="41" t="e">
        <v>#DIV/0!</v>
      </c>
      <c r="P102" s="42" t="s">
        <v>4431</v>
      </c>
      <c r="Q102" s="42" t="s">
        <v>4440</v>
      </c>
    </row>
    <row r="103" spans="2:17" x14ac:dyDescent="0.25">
      <c r="B103" s="33">
        <v>41701</v>
      </c>
      <c r="C103" s="34">
        <v>1</v>
      </c>
      <c r="D103" s="35">
        <v>15.75</v>
      </c>
      <c r="E103" s="36" t="s">
        <v>4548</v>
      </c>
      <c r="F103" s="36" t="s">
        <v>4549</v>
      </c>
      <c r="G103" s="37">
        <v>96</v>
      </c>
      <c r="H103" s="38">
        <v>8.0000000000000002E-3</v>
      </c>
      <c r="I103" s="38">
        <v>125</v>
      </c>
      <c r="J103" s="39">
        <v>8.0000000000000002E-3</v>
      </c>
      <c r="K103" s="40">
        <v>125</v>
      </c>
      <c r="L103" s="40">
        <v>12000</v>
      </c>
      <c r="M103" s="36">
        <v>0</v>
      </c>
      <c r="N103" s="36">
        <v>0</v>
      </c>
      <c r="O103" s="41">
        <v>2.0833333333333335</v>
      </c>
      <c r="P103" s="42" t="s">
        <v>4431</v>
      </c>
      <c r="Q103" s="42" t="s">
        <v>4440</v>
      </c>
    </row>
    <row r="104" spans="2:17" x14ac:dyDescent="0.25">
      <c r="B104" s="33">
        <v>41705</v>
      </c>
      <c r="C104" s="34">
        <v>1</v>
      </c>
      <c r="D104" s="35">
        <v>15.75</v>
      </c>
      <c r="E104" s="36" t="s">
        <v>4550</v>
      </c>
      <c r="F104" s="36" t="s">
        <v>4549</v>
      </c>
      <c r="G104" s="37">
        <v>96</v>
      </c>
      <c r="H104" s="38">
        <v>8.0000000000000002E-3</v>
      </c>
      <c r="I104" s="38">
        <v>125</v>
      </c>
      <c r="J104" s="39">
        <v>8.0000000000000002E-3</v>
      </c>
      <c r="K104" s="40">
        <v>125</v>
      </c>
      <c r="L104" s="40">
        <v>12000</v>
      </c>
      <c r="M104" s="36">
        <v>0</v>
      </c>
      <c r="N104" s="36">
        <v>0</v>
      </c>
      <c r="O104" s="41">
        <v>2.0833333333333335</v>
      </c>
      <c r="P104" s="42" t="s">
        <v>4431</v>
      </c>
      <c r="Q104" s="42" t="s">
        <v>4440</v>
      </c>
    </row>
    <row r="105" spans="2:17" x14ac:dyDescent="0.25">
      <c r="B105" s="33">
        <v>43160</v>
      </c>
      <c r="C105" s="34">
        <v>1</v>
      </c>
      <c r="D105" s="35">
        <v>814.08333333333337</v>
      </c>
      <c r="E105" s="36" t="s">
        <v>4551</v>
      </c>
      <c r="F105" s="36" t="s">
        <v>4552</v>
      </c>
      <c r="G105" s="37">
        <v>72</v>
      </c>
      <c r="H105" s="38">
        <v>1E-3</v>
      </c>
      <c r="I105" s="38">
        <v>1000</v>
      </c>
      <c r="J105" s="39">
        <v>2.2699999999999999E-3</v>
      </c>
      <c r="K105" s="40">
        <v>440.52863436123351</v>
      </c>
      <c r="L105" s="40">
        <v>31718.061674008812</v>
      </c>
      <c r="M105" s="36">
        <v>0</v>
      </c>
      <c r="N105" s="36">
        <v>0</v>
      </c>
      <c r="O105" s="41">
        <v>7.3421439060205582</v>
      </c>
      <c r="P105" s="42" t="s">
        <v>4431</v>
      </c>
      <c r="Q105" s="42" t="s">
        <v>4440</v>
      </c>
    </row>
    <row r="106" spans="2:17" x14ac:dyDescent="0.25">
      <c r="B106" s="33">
        <v>43163</v>
      </c>
      <c r="C106" s="34">
        <v>1</v>
      </c>
      <c r="D106" s="35">
        <v>348.33333333333331</v>
      </c>
      <c r="E106" s="36" t="s">
        <v>4553</v>
      </c>
      <c r="F106" s="36" t="s">
        <v>4554</v>
      </c>
      <c r="G106" s="37">
        <v>72</v>
      </c>
      <c r="H106" s="38">
        <v>1E-3</v>
      </c>
      <c r="I106" s="38">
        <v>1000</v>
      </c>
      <c r="J106" s="39">
        <v>2.2699999999999999E-3</v>
      </c>
      <c r="K106" s="40">
        <v>440.52863436123351</v>
      </c>
      <c r="L106" s="40">
        <v>31718.061674008812</v>
      </c>
      <c r="M106" s="36">
        <v>0</v>
      </c>
      <c r="N106" s="36">
        <v>0</v>
      </c>
      <c r="O106" s="41">
        <v>7.3421439060205582</v>
      </c>
      <c r="P106" s="42" t="s">
        <v>4431</v>
      </c>
      <c r="Q106" s="42" t="s">
        <v>4440</v>
      </c>
    </row>
    <row r="107" spans="2:17" x14ac:dyDescent="0.25">
      <c r="B107" s="33">
        <v>51005</v>
      </c>
      <c r="C107" s="34">
        <v>5</v>
      </c>
      <c r="D107" s="35">
        <v>2609.9999999999995</v>
      </c>
      <c r="E107" s="36" t="s">
        <v>4555</v>
      </c>
      <c r="F107" s="36" t="s">
        <v>4556</v>
      </c>
      <c r="G107" s="37">
        <v>72</v>
      </c>
      <c r="H107" s="38">
        <v>2E-3</v>
      </c>
      <c r="I107" s="38">
        <v>500</v>
      </c>
      <c r="J107" s="39">
        <v>2.2699999999999999E-3</v>
      </c>
      <c r="K107" s="40">
        <v>440.52863436123351</v>
      </c>
      <c r="L107" s="40">
        <v>31718.061674008812</v>
      </c>
      <c r="M107" s="36">
        <v>0</v>
      </c>
      <c r="N107" s="36">
        <v>0</v>
      </c>
      <c r="O107" s="41">
        <v>7.3421439060205582</v>
      </c>
      <c r="P107" s="42" t="s">
        <v>4431</v>
      </c>
      <c r="Q107" s="42" t="s">
        <v>4440</v>
      </c>
    </row>
    <row r="108" spans="2:17" x14ac:dyDescent="0.25">
      <c r="B108" s="33">
        <v>51119</v>
      </c>
      <c r="C108" s="34">
        <v>3</v>
      </c>
      <c r="D108" s="35">
        <v>0</v>
      </c>
      <c r="E108" s="36" t="s">
        <v>4557</v>
      </c>
      <c r="F108" s="36" t="s">
        <v>4558</v>
      </c>
      <c r="G108" s="37">
        <v>72</v>
      </c>
      <c r="H108" s="38">
        <v>2E-3</v>
      </c>
      <c r="I108" s="38">
        <v>500</v>
      </c>
      <c r="J108" s="39">
        <v>2E-3</v>
      </c>
      <c r="K108" s="40">
        <v>500</v>
      </c>
      <c r="L108" s="40">
        <v>36000</v>
      </c>
      <c r="M108" s="36">
        <v>0</v>
      </c>
      <c r="N108" s="36">
        <v>0</v>
      </c>
      <c r="O108" s="41">
        <v>8.3333333333333339</v>
      </c>
      <c r="P108" s="42" t="s">
        <v>4431</v>
      </c>
      <c r="Q108" s="42" t="s">
        <v>4440</v>
      </c>
    </row>
    <row r="109" spans="2:17" x14ac:dyDescent="0.25">
      <c r="B109" s="33">
        <v>51151</v>
      </c>
      <c r="C109" s="34">
        <v>2</v>
      </c>
      <c r="D109" s="35">
        <v>0</v>
      </c>
      <c r="E109" s="36" t="s">
        <v>4559</v>
      </c>
      <c r="F109" s="36" t="s">
        <v>4560</v>
      </c>
      <c r="G109" s="37">
        <v>72</v>
      </c>
      <c r="H109" s="38">
        <v>1E-3</v>
      </c>
      <c r="I109" s="38">
        <v>1000</v>
      </c>
      <c r="J109" s="39">
        <v>2.2699999999999999E-3</v>
      </c>
      <c r="K109" s="40">
        <v>440.52863436123351</v>
      </c>
      <c r="L109" s="40">
        <v>31718.061674008812</v>
      </c>
      <c r="M109" s="36">
        <v>0</v>
      </c>
      <c r="N109" s="36">
        <v>0</v>
      </c>
      <c r="O109" s="41">
        <v>7.3421439060205582</v>
      </c>
      <c r="P109" s="42" t="s">
        <v>4431</v>
      </c>
      <c r="Q109" s="42" t="s">
        <v>4440</v>
      </c>
    </row>
    <row r="110" spans="2:17" x14ac:dyDescent="0.25">
      <c r="B110" s="33">
        <v>51401</v>
      </c>
      <c r="C110" s="34">
        <v>3</v>
      </c>
      <c r="D110" s="35">
        <v>92.083333333333329</v>
      </c>
      <c r="E110" s="36" t="s">
        <v>4561</v>
      </c>
      <c r="F110" s="36" t="s">
        <v>4562</v>
      </c>
      <c r="G110" s="37">
        <v>72</v>
      </c>
      <c r="H110" s="38">
        <v>2E-3</v>
      </c>
      <c r="I110" s="38">
        <v>500</v>
      </c>
      <c r="J110" s="39">
        <v>2.2699999999999999E-3</v>
      </c>
      <c r="K110" s="40">
        <v>440.52863436123351</v>
      </c>
      <c r="L110" s="40">
        <v>31718.061674008812</v>
      </c>
      <c r="M110" s="36">
        <v>0</v>
      </c>
      <c r="N110" s="36">
        <v>0</v>
      </c>
      <c r="O110" s="41">
        <v>7.3421439060205582</v>
      </c>
      <c r="P110" s="42" t="s">
        <v>4431</v>
      </c>
      <c r="Q110" s="42" t="s">
        <v>4440</v>
      </c>
    </row>
    <row r="111" spans="2:17" x14ac:dyDescent="0.25">
      <c r="B111" s="33">
        <v>51402</v>
      </c>
      <c r="C111" s="34">
        <v>2</v>
      </c>
      <c r="D111" s="35">
        <v>0</v>
      </c>
      <c r="E111" s="36" t="s">
        <v>4563</v>
      </c>
      <c r="F111" s="36" t="s">
        <v>4562</v>
      </c>
      <c r="G111" s="37">
        <v>72</v>
      </c>
      <c r="H111" s="38">
        <v>1E-3</v>
      </c>
      <c r="I111" s="38">
        <v>1000</v>
      </c>
      <c r="J111" s="39">
        <v>2.2699999999999999E-3</v>
      </c>
      <c r="K111" s="40">
        <v>440.52863436123351</v>
      </c>
      <c r="L111" s="40">
        <v>31718.061674008812</v>
      </c>
      <c r="M111" s="36">
        <v>0</v>
      </c>
      <c r="N111" s="36">
        <v>0</v>
      </c>
      <c r="O111" s="41">
        <v>7.3421439060205582</v>
      </c>
      <c r="P111" s="42" t="s">
        <v>4431</v>
      </c>
      <c r="Q111" s="42" t="s">
        <v>4440</v>
      </c>
    </row>
    <row r="112" spans="2:17" x14ac:dyDescent="0.25">
      <c r="B112" s="33">
        <v>51405</v>
      </c>
      <c r="C112" s="34">
        <v>6</v>
      </c>
      <c r="D112" s="35">
        <v>1979.6666666666667</v>
      </c>
      <c r="E112" s="36" t="s">
        <v>4564</v>
      </c>
      <c r="F112" s="36" t="s">
        <v>4565</v>
      </c>
      <c r="G112" s="37">
        <v>72</v>
      </c>
      <c r="H112" s="38">
        <v>2E-3</v>
      </c>
      <c r="I112" s="38">
        <v>500</v>
      </c>
      <c r="J112" s="39">
        <v>2.2699999999999999E-3</v>
      </c>
      <c r="K112" s="40">
        <v>440.52863436123351</v>
      </c>
      <c r="L112" s="40">
        <v>31718.061674008812</v>
      </c>
      <c r="M112" s="36">
        <v>0</v>
      </c>
      <c r="N112" s="36">
        <v>0</v>
      </c>
      <c r="O112" s="41">
        <v>7.3421439060205582</v>
      </c>
      <c r="P112" s="42" t="s">
        <v>4431</v>
      </c>
      <c r="Q112" s="42" t="s">
        <v>4440</v>
      </c>
    </row>
    <row r="113" spans="2:17" x14ac:dyDescent="0.25">
      <c r="B113" s="33">
        <v>51406</v>
      </c>
      <c r="C113" s="34">
        <v>2</v>
      </c>
      <c r="D113" s="35">
        <v>259.25</v>
      </c>
      <c r="E113" s="36" t="s">
        <v>4566</v>
      </c>
      <c r="F113" s="36" t="s">
        <v>4558</v>
      </c>
      <c r="G113" s="37">
        <v>72</v>
      </c>
      <c r="H113" s="38">
        <v>1E-3</v>
      </c>
      <c r="I113" s="38">
        <v>1000</v>
      </c>
      <c r="J113" s="39">
        <v>2.2699999999999999E-3</v>
      </c>
      <c r="K113" s="40">
        <v>440.52863436123351</v>
      </c>
      <c r="L113" s="40">
        <v>31718.061674008812</v>
      </c>
      <c r="M113" s="36">
        <v>0</v>
      </c>
      <c r="N113" s="36">
        <v>0</v>
      </c>
      <c r="O113" s="41">
        <v>7.3421439060205582</v>
      </c>
      <c r="P113" s="42" t="s">
        <v>4431</v>
      </c>
      <c r="Q113" s="42" t="s">
        <v>4440</v>
      </c>
    </row>
    <row r="114" spans="2:17" x14ac:dyDescent="0.25">
      <c r="B114" s="33">
        <v>51408</v>
      </c>
      <c r="C114" s="34">
        <v>2</v>
      </c>
      <c r="D114" s="35">
        <v>0</v>
      </c>
      <c r="E114" s="36" t="s">
        <v>4567</v>
      </c>
      <c r="F114" s="36" t="s">
        <v>4558</v>
      </c>
      <c r="G114" s="37">
        <v>72</v>
      </c>
      <c r="H114" s="38">
        <v>1E-3</v>
      </c>
      <c r="I114" s="38">
        <v>1000</v>
      </c>
      <c r="J114" s="39">
        <v>2.2699999999999999E-3</v>
      </c>
      <c r="K114" s="40">
        <v>440.52863436123351</v>
      </c>
      <c r="L114" s="40">
        <v>31718.061674008812</v>
      </c>
      <c r="M114" s="36">
        <v>0</v>
      </c>
      <c r="N114" s="36">
        <v>0</v>
      </c>
      <c r="O114" s="41">
        <v>7.3421439060205582</v>
      </c>
      <c r="P114" s="42" t="s">
        <v>4431</v>
      </c>
      <c r="Q114" s="42" t="s">
        <v>4440</v>
      </c>
    </row>
    <row r="115" spans="2:17" x14ac:dyDescent="0.25">
      <c r="B115" s="33">
        <v>51410</v>
      </c>
      <c r="C115" s="34">
        <v>3</v>
      </c>
      <c r="D115" s="35">
        <v>0</v>
      </c>
      <c r="E115" s="36" t="s">
        <v>4568</v>
      </c>
      <c r="F115" s="36" t="s">
        <v>4562</v>
      </c>
      <c r="G115" s="37">
        <v>72</v>
      </c>
      <c r="H115" s="38">
        <v>1E-3</v>
      </c>
      <c r="I115" s="38">
        <v>1000</v>
      </c>
      <c r="J115" s="39">
        <v>2.2000000000000001E-3</v>
      </c>
      <c r="K115" s="40">
        <v>454.5454545454545</v>
      </c>
      <c r="L115" s="40">
        <v>32727.272727272724</v>
      </c>
      <c r="M115" s="36">
        <v>0</v>
      </c>
      <c r="N115" s="36">
        <v>0</v>
      </c>
      <c r="O115" s="41">
        <v>7.5757575757575752</v>
      </c>
      <c r="P115" s="42" t="s">
        <v>4431</v>
      </c>
      <c r="Q115" s="42" t="s">
        <v>4440</v>
      </c>
    </row>
    <row r="116" spans="2:17" x14ac:dyDescent="0.25">
      <c r="B116" s="33">
        <v>51451</v>
      </c>
      <c r="C116" s="34">
        <v>2</v>
      </c>
      <c r="D116" s="35">
        <v>0</v>
      </c>
      <c r="E116" s="36" t="s">
        <v>4569</v>
      </c>
      <c r="F116" s="36" t="s">
        <v>4558</v>
      </c>
      <c r="G116" s="37">
        <v>72</v>
      </c>
      <c r="H116" s="38">
        <v>1E-3</v>
      </c>
      <c r="I116" s="38">
        <v>1000</v>
      </c>
      <c r="J116" s="39">
        <v>2.2000000000000001E-3</v>
      </c>
      <c r="K116" s="40">
        <v>454.5454545454545</v>
      </c>
      <c r="L116" s="40">
        <v>32727.272727272724</v>
      </c>
      <c r="M116" s="36">
        <v>0</v>
      </c>
      <c r="N116" s="36">
        <v>0</v>
      </c>
      <c r="O116" s="41">
        <v>7.5757575757575752</v>
      </c>
      <c r="P116" s="42" t="s">
        <v>4431</v>
      </c>
      <c r="Q116" s="42" t="s">
        <v>4440</v>
      </c>
    </row>
    <row r="117" spans="2:17" x14ac:dyDescent="0.25">
      <c r="B117" s="33">
        <v>51605</v>
      </c>
      <c r="C117" s="34">
        <v>7</v>
      </c>
      <c r="D117" s="35">
        <v>8045.916666666667</v>
      </c>
      <c r="E117" s="36" t="s">
        <v>4570</v>
      </c>
      <c r="F117" s="36" t="s">
        <v>4558</v>
      </c>
      <c r="G117" s="37">
        <v>72</v>
      </c>
      <c r="H117" s="38">
        <v>4.0000000000000001E-3</v>
      </c>
      <c r="I117" s="38">
        <v>250</v>
      </c>
      <c r="J117" s="39">
        <v>4.0000000000000001E-3</v>
      </c>
      <c r="K117" s="40">
        <v>250</v>
      </c>
      <c r="L117" s="40">
        <v>18000</v>
      </c>
      <c r="M117" s="36">
        <v>0</v>
      </c>
      <c r="N117" s="36">
        <v>0</v>
      </c>
      <c r="O117" s="41">
        <v>4.166666666666667</v>
      </c>
      <c r="P117" s="42" t="s">
        <v>4431</v>
      </c>
      <c r="Q117" s="42" t="s">
        <v>4440</v>
      </c>
    </row>
    <row r="118" spans="2:17" x14ac:dyDescent="0.25">
      <c r="B118" s="33">
        <v>51625</v>
      </c>
      <c r="C118" s="34">
        <v>4</v>
      </c>
      <c r="D118" s="35">
        <v>20</v>
      </c>
      <c r="E118" s="36" t="s">
        <v>4571</v>
      </c>
      <c r="F118" s="36" t="s">
        <v>4572</v>
      </c>
      <c r="G118" s="37">
        <v>72</v>
      </c>
      <c r="H118" s="38">
        <v>1E-3</v>
      </c>
      <c r="I118" s="38">
        <v>1000</v>
      </c>
      <c r="J118" s="39">
        <v>2E-3</v>
      </c>
      <c r="K118" s="40">
        <v>500</v>
      </c>
      <c r="L118" s="40">
        <v>36000</v>
      </c>
      <c r="M118" s="36">
        <v>0</v>
      </c>
      <c r="N118" s="36">
        <v>0</v>
      </c>
      <c r="O118" s="41">
        <v>8.3333333333333339</v>
      </c>
      <c r="P118" s="42" t="s">
        <v>4431</v>
      </c>
      <c r="Q118" s="42" t="s">
        <v>4440</v>
      </c>
    </row>
    <row r="119" spans="2:17" x14ac:dyDescent="0.25">
      <c r="B119" s="33">
        <v>51661</v>
      </c>
      <c r="C119" s="34">
        <v>7</v>
      </c>
      <c r="D119" s="35">
        <v>887.5</v>
      </c>
      <c r="E119" s="36" t="s">
        <v>4573</v>
      </c>
      <c r="F119" s="36" t="s">
        <v>4574</v>
      </c>
      <c r="G119" s="37">
        <v>72</v>
      </c>
      <c r="H119" s="38">
        <v>1E-3</v>
      </c>
      <c r="I119" s="38">
        <v>1000</v>
      </c>
      <c r="J119" s="39">
        <v>2.2699999999999999E-3</v>
      </c>
      <c r="K119" s="40">
        <v>440.52863436123351</v>
      </c>
      <c r="L119" s="40">
        <v>31718.061674008812</v>
      </c>
      <c r="M119" s="36">
        <v>0</v>
      </c>
      <c r="N119" s="36">
        <v>0</v>
      </c>
      <c r="O119" s="41">
        <v>7.3421439060205582</v>
      </c>
      <c r="P119" s="42" t="s">
        <v>4431</v>
      </c>
      <c r="Q119" s="42" t="s">
        <v>4440</v>
      </c>
    </row>
    <row r="120" spans="2:17" x14ac:dyDescent="0.25">
      <c r="B120" s="33">
        <v>51666</v>
      </c>
      <c r="C120" s="34">
        <v>6</v>
      </c>
      <c r="D120" s="35">
        <v>1010.1666666666666</v>
      </c>
      <c r="E120" s="36" t="s">
        <v>4575</v>
      </c>
      <c r="F120" s="36" t="s">
        <v>4574</v>
      </c>
      <c r="G120" s="37">
        <v>72</v>
      </c>
      <c r="H120" s="38">
        <v>1E-3</v>
      </c>
      <c r="I120" s="38">
        <v>1000</v>
      </c>
      <c r="J120" s="39">
        <v>2.2699999999999999E-3</v>
      </c>
      <c r="K120" s="40">
        <v>440.52863436123351</v>
      </c>
      <c r="L120" s="40">
        <v>31718.061674008812</v>
      </c>
      <c r="M120" s="36">
        <v>0</v>
      </c>
      <c r="N120" s="36">
        <v>0</v>
      </c>
      <c r="O120" s="41">
        <v>7.3421439060205582</v>
      </c>
      <c r="P120" s="42" t="s">
        <v>4431</v>
      </c>
      <c r="Q120" s="42" t="s">
        <v>4440</v>
      </c>
    </row>
    <row r="121" spans="2:17" x14ac:dyDescent="0.25">
      <c r="B121" s="33">
        <v>51670</v>
      </c>
      <c r="C121" s="34">
        <v>5</v>
      </c>
      <c r="D121" s="35">
        <v>660.33333333333326</v>
      </c>
      <c r="E121" s="36" t="s">
        <v>4576</v>
      </c>
      <c r="F121" s="36" t="s">
        <v>4574</v>
      </c>
      <c r="G121" s="37">
        <v>72</v>
      </c>
      <c r="H121" s="38">
        <v>1E-3</v>
      </c>
      <c r="I121" s="38">
        <v>1000</v>
      </c>
      <c r="J121" s="39">
        <v>2E-3</v>
      </c>
      <c r="K121" s="40">
        <v>500</v>
      </c>
      <c r="L121" s="40">
        <v>36000</v>
      </c>
      <c r="M121" s="36">
        <v>0</v>
      </c>
      <c r="N121" s="36">
        <v>0</v>
      </c>
      <c r="O121" s="41">
        <v>8.3333333333333339</v>
      </c>
      <c r="P121" s="42" t="s">
        <v>4431</v>
      </c>
      <c r="Q121" s="42" t="s">
        <v>4440</v>
      </c>
    </row>
    <row r="122" spans="2:17" x14ac:dyDescent="0.25">
      <c r="B122" s="33">
        <v>51675</v>
      </c>
      <c r="C122" s="34">
        <v>6</v>
      </c>
      <c r="D122" s="35">
        <v>789.16666666666663</v>
      </c>
      <c r="E122" s="36" t="s">
        <v>4577</v>
      </c>
      <c r="F122" s="36" t="s">
        <v>4578</v>
      </c>
      <c r="G122" s="37">
        <v>72</v>
      </c>
      <c r="H122" s="38">
        <v>1E-3</v>
      </c>
      <c r="I122" s="38">
        <v>1000</v>
      </c>
      <c r="J122" s="39">
        <v>2.2699999999999999E-3</v>
      </c>
      <c r="K122" s="40">
        <v>440.52863436123351</v>
      </c>
      <c r="L122" s="40">
        <v>31718.061674008812</v>
      </c>
      <c r="M122" s="36">
        <v>0</v>
      </c>
      <c r="N122" s="36">
        <v>0</v>
      </c>
      <c r="O122" s="41">
        <v>7.3421439060205582</v>
      </c>
      <c r="P122" s="42" t="s">
        <v>4431</v>
      </c>
      <c r="Q122" s="42" t="s">
        <v>4440</v>
      </c>
    </row>
    <row r="123" spans="2:17" x14ac:dyDescent="0.25">
      <c r="B123" s="33">
        <v>51805</v>
      </c>
      <c r="C123" s="34">
        <v>1</v>
      </c>
      <c r="D123" s="35">
        <v>0</v>
      </c>
      <c r="E123" s="36" t="s">
        <v>4555</v>
      </c>
      <c r="F123" s="36" t="s">
        <v>4558</v>
      </c>
      <c r="G123" s="37">
        <v>72</v>
      </c>
      <c r="H123" s="38">
        <v>2E-3</v>
      </c>
      <c r="I123" s="38">
        <v>500</v>
      </c>
      <c r="J123" s="39">
        <v>2.2699999999999999E-3</v>
      </c>
      <c r="K123" s="40">
        <v>440.52863436123351</v>
      </c>
      <c r="L123" s="40">
        <v>31718.061674008812</v>
      </c>
      <c r="M123" s="36">
        <v>0</v>
      </c>
      <c r="N123" s="36">
        <v>0</v>
      </c>
      <c r="O123" s="41">
        <v>7.3421439060205582</v>
      </c>
      <c r="P123" s="42" t="s">
        <v>4431</v>
      </c>
      <c r="Q123" s="42" t="s">
        <v>4440</v>
      </c>
    </row>
    <row r="124" spans="2:17" x14ac:dyDescent="0.25">
      <c r="B124" s="33">
        <v>51901</v>
      </c>
      <c r="C124" s="34">
        <v>4</v>
      </c>
      <c r="D124" s="35">
        <v>0</v>
      </c>
      <c r="E124" s="36" t="s">
        <v>4579</v>
      </c>
      <c r="F124" s="36" t="s">
        <v>4580</v>
      </c>
      <c r="G124" s="37">
        <v>72</v>
      </c>
      <c r="H124" s="38">
        <v>2E-3</v>
      </c>
      <c r="I124" s="38">
        <v>500</v>
      </c>
      <c r="J124" s="39">
        <v>2.2699999999999999E-3</v>
      </c>
      <c r="K124" s="40">
        <v>440.52863436123351</v>
      </c>
      <c r="L124" s="40">
        <v>31718.061674008812</v>
      </c>
      <c r="M124" s="36">
        <v>0</v>
      </c>
      <c r="N124" s="36">
        <v>0</v>
      </c>
      <c r="O124" s="41">
        <v>7.3421439060205582</v>
      </c>
      <c r="P124" s="42" t="s">
        <v>4431</v>
      </c>
      <c r="Q124" s="42" t="s">
        <v>4440</v>
      </c>
    </row>
    <row r="125" spans="2:17" x14ac:dyDescent="0.25">
      <c r="B125" s="33">
        <v>51905</v>
      </c>
      <c r="C125" s="34">
        <v>7</v>
      </c>
      <c r="D125" s="35">
        <v>685.41666666666663</v>
      </c>
      <c r="E125" s="36" t="s">
        <v>4581</v>
      </c>
      <c r="F125" s="36" t="s">
        <v>4580</v>
      </c>
      <c r="G125" s="37">
        <v>72</v>
      </c>
      <c r="H125" s="38">
        <v>1E-3</v>
      </c>
      <c r="I125" s="38">
        <v>1000</v>
      </c>
      <c r="J125" s="39">
        <v>2.2699999999999999E-3</v>
      </c>
      <c r="K125" s="40">
        <v>440.52863436123351</v>
      </c>
      <c r="L125" s="40">
        <v>31718.061674008812</v>
      </c>
      <c r="M125" s="36">
        <v>0</v>
      </c>
      <c r="N125" s="36">
        <v>0</v>
      </c>
      <c r="O125" s="41">
        <v>7.3421439060205582</v>
      </c>
      <c r="P125" s="42" t="s">
        <v>4431</v>
      </c>
      <c r="Q125" s="42" t="s">
        <v>4440</v>
      </c>
    </row>
    <row r="126" spans="2:17" x14ac:dyDescent="0.25">
      <c r="B126" s="33">
        <v>51906</v>
      </c>
      <c r="C126" s="34">
        <v>4</v>
      </c>
      <c r="D126" s="35">
        <v>0</v>
      </c>
      <c r="E126" s="36" t="s">
        <v>4582</v>
      </c>
      <c r="F126" s="36" t="s">
        <v>4580</v>
      </c>
      <c r="G126" s="37">
        <v>72</v>
      </c>
      <c r="H126" s="38">
        <v>1E-3</v>
      </c>
      <c r="I126" s="38">
        <v>1000</v>
      </c>
      <c r="J126" s="39">
        <v>2.2699999999999999E-3</v>
      </c>
      <c r="K126" s="40">
        <v>440.52863436123351</v>
      </c>
      <c r="L126" s="40">
        <v>31718.061674008812</v>
      </c>
      <c r="M126" s="36">
        <v>0</v>
      </c>
      <c r="N126" s="36">
        <v>0</v>
      </c>
      <c r="O126" s="41">
        <v>7.3421439060205582</v>
      </c>
      <c r="P126" s="42" t="s">
        <v>4431</v>
      </c>
      <c r="Q126" s="42" t="s">
        <v>4440</v>
      </c>
    </row>
    <row r="127" spans="2:17" x14ac:dyDescent="0.25">
      <c r="B127" s="33">
        <v>51941</v>
      </c>
      <c r="C127" s="34">
        <v>9</v>
      </c>
      <c r="D127" s="35">
        <v>1667.9166666666667</v>
      </c>
      <c r="E127" s="36" t="s">
        <v>4583</v>
      </c>
      <c r="F127" s="36" t="s">
        <v>4580</v>
      </c>
      <c r="G127" s="37">
        <v>72</v>
      </c>
      <c r="H127" s="38">
        <v>1E-3</v>
      </c>
      <c r="I127" s="38">
        <v>1000</v>
      </c>
      <c r="J127" s="39">
        <v>2.2699999999999999E-3</v>
      </c>
      <c r="K127" s="40">
        <v>440.52863436123351</v>
      </c>
      <c r="L127" s="40">
        <v>31718.061674008812</v>
      </c>
      <c r="M127" s="36">
        <v>0</v>
      </c>
      <c r="N127" s="36">
        <v>0</v>
      </c>
      <c r="O127" s="41">
        <v>7.3421439060205582</v>
      </c>
      <c r="P127" s="42" t="s">
        <v>4431</v>
      </c>
      <c r="Q127" s="42" t="s">
        <v>4440</v>
      </c>
    </row>
    <row r="128" spans="2:17" x14ac:dyDescent="0.25">
      <c r="B128" s="33">
        <v>51951</v>
      </c>
      <c r="C128" s="34">
        <v>3</v>
      </c>
      <c r="D128" s="35">
        <v>0</v>
      </c>
      <c r="E128" s="36" t="s">
        <v>4584</v>
      </c>
      <c r="F128" s="36" t="s">
        <v>4580</v>
      </c>
      <c r="G128" s="37">
        <v>72</v>
      </c>
      <c r="H128" s="38">
        <v>1E-3</v>
      </c>
      <c r="I128" s="38">
        <v>1000</v>
      </c>
      <c r="J128" s="39">
        <v>2.2699999999999999E-3</v>
      </c>
      <c r="K128" s="40">
        <v>440.52863436123351</v>
      </c>
      <c r="L128" s="40">
        <v>31718.061674008812</v>
      </c>
      <c r="M128" s="36">
        <v>0</v>
      </c>
      <c r="N128" s="36">
        <v>0</v>
      </c>
      <c r="O128" s="41">
        <v>7.3421439060205582</v>
      </c>
      <c r="P128" s="42" t="s">
        <v>4431</v>
      </c>
      <c r="Q128" s="42" t="s">
        <v>4440</v>
      </c>
    </row>
    <row r="129" spans="2:17" x14ac:dyDescent="0.25">
      <c r="B129" s="33">
        <v>51965</v>
      </c>
      <c r="C129" s="34">
        <v>8</v>
      </c>
      <c r="D129" s="35">
        <v>3221.5</v>
      </c>
      <c r="E129" s="36" t="s">
        <v>4585</v>
      </c>
      <c r="F129" s="36" t="s">
        <v>4580</v>
      </c>
      <c r="G129" s="37">
        <v>72</v>
      </c>
      <c r="H129" s="38">
        <v>1E-3</v>
      </c>
      <c r="I129" s="38">
        <v>1000</v>
      </c>
      <c r="J129" s="39">
        <v>2.2699999999999999E-3</v>
      </c>
      <c r="K129" s="40">
        <v>440.52863436123351</v>
      </c>
      <c r="L129" s="40">
        <v>31718.061674008812</v>
      </c>
      <c r="M129" s="36">
        <v>0</v>
      </c>
      <c r="N129" s="36">
        <v>0</v>
      </c>
      <c r="O129" s="41">
        <v>7.3421439060205582</v>
      </c>
      <c r="P129" s="42" t="s">
        <v>4431</v>
      </c>
      <c r="Q129" s="42" t="s">
        <v>4440</v>
      </c>
    </row>
    <row r="130" spans="2:17" x14ac:dyDescent="0.25">
      <c r="B130" s="33">
        <v>51985</v>
      </c>
      <c r="C130" s="34">
        <v>5</v>
      </c>
      <c r="D130" s="35">
        <v>0</v>
      </c>
      <c r="E130" s="36" t="s">
        <v>4586</v>
      </c>
      <c r="F130" s="36" t="s">
        <v>4562</v>
      </c>
      <c r="G130" s="37">
        <v>72</v>
      </c>
      <c r="H130" s="38">
        <v>1E-3</v>
      </c>
      <c r="I130" s="38">
        <v>1000</v>
      </c>
      <c r="J130" s="39">
        <v>2.2699999999999999E-3</v>
      </c>
      <c r="K130" s="40">
        <v>440.52863436123351</v>
      </c>
      <c r="L130" s="40">
        <v>31718.061674008812</v>
      </c>
      <c r="M130" s="36">
        <v>0</v>
      </c>
      <c r="N130" s="36">
        <v>0</v>
      </c>
      <c r="O130" s="41">
        <v>7.3421439060205582</v>
      </c>
      <c r="P130" s="42" t="s">
        <v>4431</v>
      </c>
      <c r="Q130" s="42" t="s">
        <v>4440</v>
      </c>
    </row>
    <row r="131" spans="2:17" x14ac:dyDescent="0.25">
      <c r="B131" s="33">
        <v>51991</v>
      </c>
      <c r="C131" s="34">
        <v>9</v>
      </c>
      <c r="D131" s="35">
        <v>1284.0833333333333</v>
      </c>
      <c r="E131" s="36" t="s">
        <v>4587</v>
      </c>
      <c r="F131" s="36" t="s">
        <v>4580</v>
      </c>
      <c r="G131" s="37">
        <v>72</v>
      </c>
      <c r="H131" s="38">
        <v>1E-3</v>
      </c>
      <c r="I131" s="38">
        <v>1000</v>
      </c>
      <c r="J131" s="39">
        <v>2.2699999999999999E-3</v>
      </c>
      <c r="K131" s="40">
        <v>440.52863436123351</v>
      </c>
      <c r="L131" s="40">
        <v>31718.061674008812</v>
      </c>
      <c r="M131" s="36">
        <v>0</v>
      </c>
      <c r="N131" s="36">
        <v>0</v>
      </c>
      <c r="O131" s="41">
        <v>7.3421439060205582</v>
      </c>
      <c r="P131" s="42" t="s">
        <v>4431</v>
      </c>
      <c r="Q131" s="42" t="s">
        <v>4440</v>
      </c>
    </row>
    <row r="132" spans="2:17" x14ac:dyDescent="0.25">
      <c r="B132" s="33">
        <v>51993</v>
      </c>
      <c r="C132" s="34">
        <v>5</v>
      </c>
      <c r="D132" s="35">
        <v>0</v>
      </c>
      <c r="E132" s="36" t="s">
        <v>4588</v>
      </c>
      <c r="F132" s="36" t="s">
        <v>4580</v>
      </c>
      <c r="G132" s="37">
        <v>72</v>
      </c>
      <c r="H132" s="38">
        <v>1E-3</v>
      </c>
      <c r="I132" s="38">
        <v>1000</v>
      </c>
      <c r="J132" s="39">
        <v>2.2699999999999999E-3</v>
      </c>
      <c r="K132" s="40">
        <v>440.52863436123351</v>
      </c>
      <c r="L132" s="40">
        <v>31718.061674008812</v>
      </c>
      <c r="M132" s="36">
        <v>0</v>
      </c>
      <c r="N132" s="36">
        <v>0</v>
      </c>
      <c r="O132" s="41">
        <v>7.3421439060205582</v>
      </c>
      <c r="P132" s="42" t="s">
        <v>4431</v>
      </c>
      <c r="Q132" s="42" t="s">
        <v>4440</v>
      </c>
    </row>
    <row r="133" spans="2:17" x14ac:dyDescent="0.25">
      <c r="B133" s="33">
        <v>51996</v>
      </c>
      <c r="C133" s="34">
        <v>7</v>
      </c>
      <c r="D133" s="35">
        <v>181.58333333333334</v>
      </c>
      <c r="E133" s="36" t="s">
        <v>4589</v>
      </c>
      <c r="F133" s="36" t="s">
        <v>4580</v>
      </c>
      <c r="G133" s="37">
        <v>72</v>
      </c>
      <c r="H133" s="38">
        <v>1E-3</v>
      </c>
      <c r="I133" s="38">
        <v>1000</v>
      </c>
      <c r="J133" s="39">
        <v>2.3E-3</v>
      </c>
      <c r="K133" s="40">
        <v>434.78260869565219</v>
      </c>
      <c r="L133" s="40">
        <v>31304.347826086956</v>
      </c>
      <c r="M133" s="36">
        <v>0</v>
      </c>
      <c r="N133" s="36">
        <v>0</v>
      </c>
      <c r="O133" s="41">
        <v>7.2463768115942031</v>
      </c>
      <c r="P133" s="42" t="s">
        <v>4431</v>
      </c>
      <c r="Q133" s="42" t="s">
        <v>4440</v>
      </c>
    </row>
    <row r="134" spans="2:17" x14ac:dyDescent="0.25">
      <c r="B134" s="33">
        <v>57134</v>
      </c>
      <c r="C134" s="34">
        <v>9</v>
      </c>
      <c r="D134" s="35">
        <v>0</v>
      </c>
      <c r="E134" s="36" t="s">
        <v>4590</v>
      </c>
      <c r="F134" s="36" t="s">
        <v>4591</v>
      </c>
      <c r="G134" s="37">
        <v>24</v>
      </c>
      <c r="H134" s="38" t="s">
        <v>4422</v>
      </c>
      <c r="I134" s="38" t="e">
        <v>#VALUE!</v>
      </c>
      <c r="J134" s="39">
        <v>1</v>
      </c>
      <c r="K134" s="40">
        <v>1</v>
      </c>
      <c r="L134" s="40">
        <v>24</v>
      </c>
      <c r="M134" s="36">
        <v>0</v>
      </c>
      <c r="N134" s="36">
        <v>0</v>
      </c>
      <c r="O134" s="41">
        <v>1.6666666666666666E-2</v>
      </c>
      <c r="P134" s="42" t="s">
        <v>4431</v>
      </c>
      <c r="Q134" s="42" t="s">
        <v>4440</v>
      </c>
    </row>
    <row r="135" spans="2:17" x14ac:dyDescent="0.25">
      <c r="B135" s="33">
        <v>57174</v>
      </c>
      <c r="C135" s="34">
        <v>13</v>
      </c>
      <c r="D135" s="35">
        <v>0</v>
      </c>
      <c r="E135" s="36" t="s">
        <v>4592</v>
      </c>
      <c r="F135" s="36" t="s">
        <v>4591</v>
      </c>
      <c r="G135" s="37">
        <v>24</v>
      </c>
      <c r="H135" s="38" t="s">
        <v>4422</v>
      </c>
      <c r="I135" s="38" t="e">
        <v>#VALUE!</v>
      </c>
      <c r="J135" s="39">
        <v>1</v>
      </c>
      <c r="K135" s="40">
        <v>1</v>
      </c>
      <c r="L135" s="40">
        <v>24</v>
      </c>
      <c r="M135" s="36">
        <v>0</v>
      </c>
      <c r="N135" s="36">
        <v>0</v>
      </c>
      <c r="O135" s="41">
        <v>1.6666666666666666E-2</v>
      </c>
      <c r="P135" s="42" t="s">
        <v>4431</v>
      </c>
      <c r="Q135" s="42" t="s">
        <v>4440</v>
      </c>
    </row>
    <row r="136" spans="2:17" x14ac:dyDescent="0.25">
      <c r="B136" s="33">
        <v>57194</v>
      </c>
      <c r="C136" s="34">
        <v>5</v>
      </c>
      <c r="D136" s="35">
        <v>0</v>
      </c>
      <c r="E136" s="36" t="s">
        <v>4593</v>
      </c>
      <c r="F136" s="36" t="s">
        <v>4591</v>
      </c>
      <c r="G136" s="37">
        <v>24</v>
      </c>
      <c r="H136" s="38">
        <v>1E-3</v>
      </c>
      <c r="I136" s="38">
        <v>1000</v>
      </c>
      <c r="J136" s="39">
        <v>2.8800000000000002E-3</v>
      </c>
      <c r="K136" s="40">
        <v>347.22222222222223</v>
      </c>
      <c r="L136" s="40">
        <v>8333.3333333333339</v>
      </c>
      <c r="M136" s="36">
        <v>0</v>
      </c>
      <c r="N136" s="36">
        <v>0</v>
      </c>
      <c r="O136" s="41">
        <v>5.7870370370370372</v>
      </c>
      <c r="P136" s="42" t="s">
        <v>4431</v>
      </c>
      <c r="Q136" s="42" t="s">
        <v>4440</v>
      </c>
    </row>
    <row r="137" spans="2:17" x14ac:dyDescent="0.25">
      <c r="B137" s="33">
        <v>57197</v>
      </c>
      <c r="C137" s="34">
        <v>8</v>
      </c>
      <c r="D137" s="35">
        <v>0</v>
      </c>
      <c r="E137" s="36" t="s">
        <v>4594</v>
      </c>
      <c r="F137" s="36" t="s">
        <v>4591</v>
      </c>
      <c r="G137" s="37">
        <v>24</v>
      </c>
      <c r="H137" s="38" t="s">
        <v>4422</v>
      </c>
      <c r="I137" s="38" t="e">
        <v>#VALUE!</v>
      </c>
      <c r="J137" s="39">
        <v>1</v>
      </c>
      <c r="K137" s="40">
        <v>1</v>
      </c>
      <c r="L137" s="40">
        <v>24</v>
      </c>
      <c r="M137" s="36">
        <v>0</v>
      </c>
      <c r="N137" s="36">
        <v>0</v>
      </c>
      <c r="O137" s="41">
        <v>1.6666666666666666E-2</v>
      </c>
      <c r="P137" s="42" t="s">
        <v>4431</v>
      </c>
      <c r="Q137" s="42" t="s">
        <v>4440</v>
      </c>
    </row>
    <row r="138" spans="2:17" x14ac:dyDescent="0.25">
      <c r="B138" s="33">
        <v>57199</v>
      </c>
      <c r="C138" s="34">
        <v>13</v>
      </c>
      <c r="D138" s="35">
        <v>0</v>
      </c>
      <c r="E138" s="36" t="s">
        <v>4595</v>
      </c>
      <c r="F138" s="36" t="s">
        <v>4591</v>
      </c>
      <c r="G138" s="37">
        <v>24</v>
      </c>
      <c r="H138" s="38">
        <v>5.8999999999999999E-3</v>
      </c>
      <c r="I138" s="38">
        <v>169.49152542372883</v>
      </c>
      <c r="J138" s="39">
        <v>2.0799999999999998E-3</v>
      </c>
      <c r="K138" s="40">
        <v>480.76923076923083</v>
      </c>
      <c r="L138" s="40">
        <v>11538.461538461539</v>
      </c>
      <c r="M138" s="36">
        <v>0</v>
      </c>
      <c r="N138" s="36">
        <v>0</v>
      </c>
      <c r="O138" s="41">
        <v>8.0128205128205146</v>
      </c>
      <c r="P138" s="42" t="s">
        <v>4431</v>
      </c>
      <c r="Q138" s="42" t="s">
        <v>4440</v>
      </c>
    </row>
    <row r="139" spans="2:17" x14ac:dyDescent="0.25">
      <c r="B139" s="33">
        <v>57253</v>
      </c>
      <c r="C139" s="34">
        <v>7</v>
      </c>
      <c r="D139" s="35">
        <v>0</v>
      </c>
      <c r="E139" s="36" t="s">
        <v>4596</v>
      </c>
      <c r="F139" s="36" t="s">
        <v>4591</v>
      </c>
      <c r="G139" s="37">
        <v>24</v>
      </c>
      <c r="H139" s="38">
        <v>2E-3</v>
      </c>
      <c r="I139" s="38">
        <v>500</v>
      </c>
      <c r="J139" s="39">
        <v>2.8800000000000002E-3</v>
      </c>
      <c r="K139" s="40">
        <v>347.22222222222223</v>
      </c>
      <c r="L139" s="40">
        <v>8333.3333333333339</v>
      </c>
      <c r="M139" s="36">
        <v>0</v>
      </c>
      <c r="N139" s="36">
        <v>0</v>
      </c>
      <c r="O139" s="41">
        <v>5.7870370370370372</v>
      </c>
      <c r="P139" s="42" t="s">
        <v>4431</v>
      </c>
      <c r="Q139" s="42" t="s">
        <v>4440</v>
      </c>
    </row>
    <row r="140" spans="2:17" x14ac:dyDescent="0.25">
      <c r="B140" s="33">
        <v>57360</v>
      </c>
      <c r="C140" s="34">
        <v>5</v>
      </c>
      <c r="D140" s="35">
        <v>0</v>
      </c>
      <c r="E140" s="36" t="s">
        <v>4597</v>
      </c>
      <c r="F140" s="36" t="s">
        <v>4591</v>
      </c>
      <c r="G140" s="37">
        <v>24</v>
      </c>
      <c r="H140" s="38" t="s">
        <v>4422</v>
      </c>
      <c r="I140" s="38" t="e">
        <v>#VALUE!</v>
      </c>
      <c r="J140" s="39">
        <v>1</v>
      </c>
      <c r="K140" s="40">
        <v>1</v>
      </c>
      <c r="L140" s="40">
        <v>24</v>
      </c>
      <c r="M140" s="36">
        <v>0</v>
      </c>
      <c r="N140" s="36">
        <v>0</v>
      </c>
      <c r="O140" s="41">
        <v>1.6666666666666666E-2</v>
      </c>
      <c r="P140" s="42" t="s">
        <v>4431</v>
      </c>
      <c r="Q140" s="42" t="s">
        <v>4440</v>
      </c>
    </row>
    <row r="141" spans="2:17" x14ac:dyDescent="0.25">
      <c r="B141" s="33">
        <v>57633</v>
      </c>
      <c r="C141" s="34">
        <v>6</v>
      </c>
      <c r="D141" s="35">
        <v>789.75</v>
      </c>
      <c r="E141" s="36" t="s">
        <v>4598</v>
      </c>
      <c r="F141" s="36" t="s">
        <v>4599</v>
      </c>
      <c r="G141" s="37">
        <v>60</v>
      </c>
      <c r="H141" s="38">
        <v>1E-3</v>
      </c>
      <c r="I141" s="38">
        <v>1000</v>
      </c>
      <c r="J141" s="39">
        <v>2.8800000000000002E-3</v>
      </c>
      <c r="K141" s="40">
        <v>347.22222222222223</v>
      </c>
      <c r="L141" s="40">
        <v>20833.333333333332</v>
      </c>
      <c r="M141" s="36">
        <v>0</v>
      </c>
      <c r="N141" s="36">
        <v>0</v>
      </c>
      <c r="O141" s="41">
        <v>5.7870370370370372</v>
      </c>
      <c r="P141" s="42" t="s">
        <v>4431</v>
      </c>
      <c r="Q141" s="42" t="s">
        <v>4440</v>
      </c>
    </row>
    <row r="142" spans="2:17" x14ac:dyDescent="0.25">
      <c r="B142" s="33">
        <v>57661</v>
      </c>
      <c r="C142" s="34">
        <v>6</v>
      </c>
      <c r="D142" s="35">
        <v>1216.75</v>
      </c>
      <c r="E142" s="36" t="s">
        <v>4600</v>
      </c>
      <c r="F142" s="36" t="s">
        <v>4599</v>
      </c>
      <c r="G142" s="37">
        <v>60</v>
      </c>
      <c r="H142" s="38">
        <v>1E-3</v>
      </c>
      <c r="I142" s="38">
        <v>1000</v>
      </c>
      <c r="J142" s="39">
        <v>2.8800000000000002E-3</v>
      </c>
      <c r="K142" s="40">
        <v>347.22222222222223</v>
      </c>
      <c r="L142" s="40">
        <v>20833.333333333332</v>
      </c>
      <c r="M142" s="36">
        <v>0</v>
      </c>
      <c r="N142" s="36">
        <v>0</v>
      </c>
      <c r="O142" s="41">
        <v>5.7870370370370372</v>
      </c>
      <c r="P142" s="42" t="s">
        <v>4431</v>
      </c>
      <c r="Q142" s="42" t="s">
        <v>4440</v>
      </c>
    </row>
    <row r="143" spans="2:17" x14ac:dyDescent="0.25">
      <c r="B143" s="33">
        <v>57666</v>
      </c>
      <c r="C143" s="34">
        <v>9</v>
      </c>
      <c r="D143" s="35">
        <v>1288.75</v>
      </c>
      <c r="E143" s="36" t="s">
        <v>4601</v>
      </c>
      <c r="F143" s="36" t="s">
        <v>4599</v>
      </c>
      <c r="G143" s="37">
        <v>60</v>
      </c>
      <c r="H143" s="38">
        <v>1E-3</v>
      </c>
      <c r="I143" s="38">
        <v>1000</v>
      </c>
      <c r="J143" s="39">
        <v>2.8800000000000002E-3</v>
      </c>
      <c r="K143" s="40">
        <v>347.22222222222223</v>
      </c>
      <c r="L143" s="40">
        <v>20833.333333333332</v>
      </c>
      <c r="M143" s="36">
        <v>0</v>
      </c>
      <c r="N143" s="36">
        <v>0</v>
      </c>
      <c r="O143" s="41">
        <v>5.7870370370370372</v>
      </c>
      <c r="P143" s="42" t="s">
        <v>4431</v>
      </c>
      <c r="Q143" s="42" t="s">
        <v>4440</v>
      </c>
    </row>
    <row r="144" spans="2:17" x14ac:dyDescent="0.25">
      <c r="B144" s="33">
        <v>57670</v>
      </c>
      <c r="C144" s="34">
        <v>6</v>
      </c>
      <c r="D144" s="35">
        <v>3097.25</v>
      </c>
      <c r="E144" s="36" t="s">
        <v>4602</v>
      </c>
      <c r="F144" s="36" t="s">
        <v>4599</v>
      </c>
      <c r="G144" s="37">
        <v>60</v>
      </c>
      <c r="H144" s="38">
        <v>1E-3</v>
      </c>
      <c r="I144" s="38">
        <v>1000</v>
      </c>
      <c r="J144" s="39">
        <v>2.9199999999999999E-3</v>
      </c>
      <c r="K144" s="40">
        <v>342.46575342465758</v>
      </c>
      <c r="L144" s="40">
        <v>20547.945205479453</v>
      </c>
      <c r="M144" s="36">
        <v>0</v>
      </c>
      <c r="N144" s="36">
        <v>0</v>
      </c>
      <c r="O144" s="41">
        <v>5.7077625570776265</v>
      </c>
      <c r="P144" s="42" t="s">
        <v>4431</v>
      </c>
      <c r="Q144" s="42" t="s">
        <v>4440</v>
      </c>
    </row>
    <row r="145" spans="2:17" x14ac:dyDescent="0.25">
      <c r="B145" s="33">
        <v>57675</v>
      </c>
      <c r="C145" s="34">
        <v>6</v>
      </c>
      <c r="D145" s="35">
        <v>486.66666666666669</v>
      </c>
      <c r="E145" s="36" t="s">
        <v>4603</v>
      </c>
      <c r="F145" s="36" t="s">
        <v>4599</v>
      </c>
      <c r="G145" s="37">
        <v>60</v>
      </c>
      <c r="H145" s="38">
        <v>1E-3</v>
      </c>
      <c r="I145" s="38">
        <v>1000</v>
      </c>
      <c r="J145" s="39">
        <v>2.8800000000000002E-3</v>
      </c>
      <c r="K145" s="40">
        <v>347.22222222222223</v>
      </c>
      <c r="L145" s="40">
        <v>20833.333333333332</v>
      </c>
      <c r="M145" s="36">
        <v>0</v>
      </c>
      <c r="N145" s="36">
        <v>0</v>
      </c>
      <c r="O145" s="41">
        <v>5.7870370370370372</v>
      </c>
      <c r="P145" s="42" t="s">
        <v>4431</v>
      </c>
      <c r="Q145" s="42" t="s">
        <v>4440</v>
      </c>
    </row>
    <row r="146" spans="2:17" x14ac:dyDescent="0.25">
      <c r="B146" s="33">
        <v>57961</v>
      </c>
      <c r="C146" s="34">
        <v>1</v>
      </c>
      <c r="D146" s="35">
        <v>79.916666666666671</v>
      </c>
      <c r="E146" s="36" t="s">
        <v>4604</v>
      </c>
      <c r="F146" s="36" t="s">
        <v>4599</v>
      </c>
      <c r="G146" s="37">
        <v>60</v>
      </c>
      <c r="H146" s="38">
        <v>0</v>
      </c>
      <c r="I146" s="38" t="e">
        <v>#DIV/0!</v>
      </c>
      <c r="J146" s="39">
        <v>2.8800000000000002E-3</v>
      </c>
      <c r="K146" s="40">
        <v>347.22222222222223</v>
      </c>
      <c r="L146" s="40">
        <v>20833.333333333332</v>
      </c>
      <c r="M146" s="36">
        <v>0</v>
      </c>
      <c r="N146" s="36">
        <v>0</v>
      </c>
      <c r="O146" s="41">
        <v>5.7870370370370372</v>
      </c>
      <c r="P146" s="42" t="s">
        <v>4431</v>
      </c>
      <c r="Q146" s="42" t="s">
        <v>4440</v>
      </c>
    </row>
    <row r="147" spans="2:17" x14ac:dyDescent="0.25">
      <c r="B147" s="33">
        <v>57970</v>
      </c>
      <c r="C147" s="34">
        <v>1</v>
      </c>
      <c r="D147" s="35">
        <v>102.25</v>
      </c>
      <c r="E147" s="36" t="s">
        <v>4605</v>
      </c>
      <c r="F147" s="36" t="s">
        <v>4599</v>
      </c>
      <c r="G147" s="37">
        <v>60</v>
      </c>
      <c r="H147" s="38">
        <v>0</v>
      </c>
      <c r="I147" s="38" t="e">
        <v>#DIV/0!</v>
      </c>
      <c r="J147" s="39">
        <v>2.8800000000000002E-3</v>
      </c>
      <c r="K147" s="40">
        <v>347.22222222222223</v>
      </c>
      <c r="L147" s="40">
        <v>20833.333333333332</v>
      </c>
      <c r="M147" s="36">
        <v>0</v>
      </c>
      <c r="N147" s="36">
        <v>0</v>
      </c>
      <c r="O147" s="41">
        <v>5.7870370370370372</v>
      </c>
      <c r="P147" s="42" t="s">
        <v>4431</v>
      </c>
      <c r="Q147" s="42" t="s">
        <v>4440</v>
      </c>
    </row>
    <row r="148" spans="2:17" x14ac:dyDescent="0.25">
      <c r="B148" s="33">
        <v>59605</v>
      </c>
      <c r="C148" s="34">
        <v>2</v>
      </c>
      <c r="D148" s="35">
        <v>196</v>
      </c>
      <c r="E148" s="36" t="s">
        <v>4459</v>
      </c>
      <c r="F148" s="36" t="s">
        <v>4606</v>
      </c>
      <c r="G148" s="37">
        <v>36</v>
      </c>
      <c r="H148" s="38">
        <v>0</v>
      </c>
      <c r="I148" s="38" t="e">
        <v>#DIV/0!</v>
      </c>
      <c r="J148" s="39">
        <v>0</v>
      </c>
      <c r="K148" s="40" t="e">
        <v>#DIV/0!</v>
      </c>
      <c r="L148" s="40" t="e">
        <v>#DIV/0!</v>
      </c>
      <c r="M148" s="36">
        <v>0</v>
      </c>
      <c r="N148" s="36">
        <v>0</v>
      </c>
      <c r="O148" s="41" t="e">
        <v>#DIV/0!</v>
      </c>
      <c r="P148" s="42" t="s">
        <v>4431</v>
      </c>
      <c r="Q148" s="42" t="s">
        <v>4440</v>
      </c>
    </row>
    <row r="149" spans="2:17" x14ac:dyDescent="0.25">
      <c r="B149" s="33">
        <v>61103</v>
      </c>
      <c r="C149" s="34">
        <v>1</v>
      </c>
      <c r="D149" s="35">
        <v>0</v>
      </c>
      <c r="E149" s="36" t="s">
        <v>4607</v>
      </c>
      <c r="F149" s="36" t="s">
        <v>4608</v>
      </c>
      <c r="G149" s="37">
        <v>0</v>
      </c>
      <c r="H149" s="38">
        <v>0</v>
      </c>
      <c r="I149" s="38" t="e">
        <v>#DIV/0!</v>
      </c>
      <c r="J149" s="39">
        <v>0</v>
      </c>
      <c r="K149" s="40" t="e">
        <v>#DIV/0!</v>
      </c>
      <c r="L149" s="40" t="e">
        <v>#DIV/0!</v>
      </c>
      <c r="M149" s="36">
        <v>0</v>
      </c>
      <c r="N149" s="36">
        <v>0</v>
      </c>
      <c r="O149" s="41" t="e">
        <v>#DIV/0!</v>
      </c>
      <c r="P149" s="42" t="s">
        <v>4431</v>
      </c>
      <c r="Q149" s="42" t="s">
        <v>4440</v>
      </c>
    </row>
    <row r="150" spans="2:17" x14ac:dyDescent="0.25">
      <c r="B150" s="33">
        <v>61114</v>
      </c>
      <c r="C150" s="34">
        <v>1</v>
      </c>
      <c r="D150" s="35">
        <v>0</v>
      </c>
      <c r="E150" s="36" t="s">
        <v>4609</v>
      </c>
      <c r="F150" s="36" t="s">
        <v>4608</v>
      </c>
      <c r="G150" s="37">
        <v>0</v>
      </c>
      <c r="H150" s="38">
        <v>0</v>
      </c>
      <c r="I150" s="38" t="e">
        <v>#DIV/0!</v>
      </c>
      <c r="J150" s="39">
        <v>0</v>
      </c>
      <c r="K150" s="40" t="e">
        <v>#DIV/0!</v>
      </c>
      <c r="L150" s="40" t="e">
        <v>#DIV/0!</v>
      </c>
      <c r="M150" s="36">
        <v>0</v>
      </c>
      <c r="N150" s="36">
        <v>0</v>
      </c>
      <c r="O150" s="41" t="e">
        <v>#DIV/0!</v>
      </c>
      <c r="P150" s="42" t="s">
        <v>4431</v>
      </c>
      <c r="Q150" s="42" t="s">
        <v>4440</v>
      </c>
    </row>
    <row r="151" spans="2:17" x14ac:dyDescent="0.25">
      <c r="B151" s="33">
        <v>61152</v>
      </c>
      <c r="C151" s="34">
        <v>1</v>
      </c>
      <c r="D151" s="35">
        <v>0</v>
      </c>
      <c r="E151" s="36" t="s">
        <v>4610</v>
      </c>
      <c r="F151" s="36" t="s">
        <v>4611</v>
      </c>
      <c r="G151" s="37">
        <v>48</v>
      </c>
      <c r="H151" s="38">
        <v>0</v>
      </c>
      <c r="I151" s="38" t="e">
        <v>#DIV/0!</v>
      </c>
      <c r="J151" s="39">
        <v>0</v>
      </c>
      <c r="K151" s="40" t="e">
        <v>#DIV/0!</v>
      </c>
      <c r="L151" s="40" t="e">
        <v>#DIV/0!</v>
      </c>
      <c r="M151" s="36">
        <v>0</v>
      </c>
      <c r="N151" s="36">
        <v>0</v>
      </c>
      <c r="O151" s="41" t="e">
        <v>#DIV/0!</v>
      </c>
      <c r="P151" s="42" t="s">
        <v>4431</v>
      </c>
      <c r="Q151" s="42" t="s">
        <v>4440</v>
      </c>
    </row>
    <row r="152" spans="2:17" x14ac:dyDescent="0.25">
      <c r="B152" s="33">
        <v>61153</v>
      </c>
      <c r="C152" s="34">
        <v>1</v>
      </c>
      <c r="D152" s="35">
        <v>0</v>
      </c>
      <c r="E152" s="36" t="s">
        <v>4612</v>
      </c>
      <c r="F152" s="36" t="s">
        <v>4611</v>
      </c>
      <c r="G152" s="37">
        <v>48</v>
      </c>
      <c r="H152" s="38">
        <v>0</v>
      </c>
      <c r="I152" s="38" t="e">
        <v>#DIV/0!</v>
      </c>
      <c r="J152" s="39">
        <v>0</v>
      </c>
      <c r="K152" s="40" t="e">
        <v>#DIV/0!</v>
      </c>
      <c r="L152" s="40" t="e">
        <v>#DIV/0!</v>
      </c>
      <c r="M152" s="36">
        <v>0</v>
      </c>
      <c r="N152" s="36">
        <v>0</v>
      </c>
      <c r="O152" s="41" t="e">
        <v>#DIV/0!</v>
      </c>
      <c r="P152" s="42" t="s">
        <v>4431</v>
      </c>
      <c r="Q152" s="42" t="s">
        <v>4440</v>
      </c>
    </row>
    <row r="153" spans="2:17" x14ac:dyDescent="0.25">
      <c r="B153" s="33">
        <v>61949</v>
      </c>
      <c r="C153" s="34">
        <v>1</v>
      </c>
      <c r="D153" s="35">
        <v>0</v>
      </c>
      <c r="E153" s="36" t="s">
        <v>4613</v>
      </c>
      <c r="F153" s="36" t="s">
        <v>4614</v>
      </c>
      <c r="G153" s="37">
        <v>30</v>
      </c>
      <c r="H153" s="38">
        <v>0</v>
      </c>
      <c r="I153" s="38" t="e">
        <v>#DIV/0!</v>
      </c>
      <c r="J153" s="39">
        <v>0</v>
      </c>
      <c r="K153" s="40" t="e">
        <v>#DIV/0!</v>
      </c>
      <c r="L153" s="40" t="e">
        <v>#DIV/0!</v>
      </c>
      <c r="M153" s="36">
        <v>0</v>
      </c>
      <c r="N153" s="36">
        <v>0</v>
      </c>
      <c r="O153" s="41" t="e">
        <v>#DIV/0!</v>
      </c>
      <c r="P153" s="42" t="s">
        <v>4431</v>
      </c>
      <c r="Q153" s="42" t="s">
        <v>4440</v>
      </c>
    </row>
    <row r="154" spans="2:17" x14ac:dyDescent="0.25">
      <c r="B154" s="33">
        <v>64701</v>
      </c>
      <c r="C154" s="34">
        <v>6</v>
      </c>
      <c r="D154" s="35">
        <v>0</v>
      </c>
      <c r="E154" s="36" t="s">
        <v>4615</v>
      </c>
      <c r="F154" s="36" t="s">
        <v>4616</v>
      </c>
      <c r="G154" s="37">
        <v>90</v>
      </c>
      <c r="H154" s="38" t="s">
        <v>4422</v>
      </c>
      <c r="I154" s="38" t="e">
        <v>#VALUE!</v>
      </c>
      <c r="J154" s="39">
        <v>1</v>
      </c>
      <c r="K154" s="40">
        <v>1</v>
      </c>
      <c r="L154" s="40">
        <v>90</v>
      </c>
      <c r="M154" s="36">
        <v>0</v>
      </c>
      <c r="N154" s="36">
        <v>0</v>
      </c>
      <c r="O154" s="41">
        <v>1.6666666666666666E-2</v>
      </c>
      <c r="P154" s="42" t="s">
        <v>4431</v>
      </c>
      <c r="Q154" s="42" t="s">
        <v>4440</v>
      </c>
    </row>
    <row r="155" spans="2:17" x14ac:dyDescent="0.25">
      <c r="B155" s="33">
        <v>66308</v>
      </c>
      <c r="C155" s="34">
        <v>3</v>
      </c>
      <c r="D155" s="35">
        <v>0</v>
      </c>
      <c r="E155" s="36" t="s">
        <v>4617</v>
      </c>
      <c r="F155" s="36" t="s">
        <v>4618</v>
      </c>
      <c r="G155" s="37">
        <v>96</v>
      </c>
      <c r="H155" s="38" t="s">
        <v>4422</v>
      </c>
      <c r="I155" s="38" t="e">
        <v>#VALUE!</v>
      </c>
      <c r="J155" s="39">
        <v>1</v>
      </c>
      <c r="K155" s="40">
        <v>1</v>
      </c>
      <c r="L155" s="40">
        <v>96</v>
      </c>
      <c r="M155" s="36">
        <v>0</v>
      </c>
      <c r="N155" s="36">
        <v>0</v>
      </c>
      <c r="O155" s="41">
        <v>1.6666666666666666E-2</v>
      </c>
      <c r="P155" s="42" t="s">
        <v>4431</v>
      </c>
      <c r="Q155" s="42" t="s">
        <v>4440</v>
      </c>
    </row>
    <row r="156" spans="2:17" x14ac:dyDescent="0.25">
      <c r="B156" s="33">
        <v>751701</v>
      </c>
      <c r="C156" s="34">
        <v>3</v>
      </c>
      <c r="D156" s="35">
        <v>0</v>
      </c>
      <c r="E156" s="36" t="s">
        <v>4619</v>
      </c>
      <c r="F156" s="36" t="s">
        <v>4620</v>
      </c>
      <c r="G156" s="37">
        <v>72</v>
      </c>
      <c r="H156" s="38">
        <v>1E-3</v>
      </c>
      <c r="I156" s="38">
        <v>1000</v>
      </c>
      <c r="J156" s="39">
        <v>2.2699999999999999E-3</v>
      </c>
      <c r="K156" s="40">
        <v>440.52863436123351</v>
      </c>
      <c r="L156" s="40">
        <v>31718.061674008812</v>
      </c>
      <c r="M156" s="36">
        <v>0</v>
      </c>
      <c r="N156" s="36">
        <v>0</v>
      </c>
      <c r="O156" s="41">
        <v>7.3421439060205582</v>
      </c>
      <c r="P156" s="42" t="s">
        <v>4431</v>
      </c>
      <c r="Q156" s="42" t="s">
        <v>4440</v>
      </c>
    </row>
    <row r="157" spans="2:17" x14ac:dyDescent="0.25">
      <c r="B157" s="33">
        <v>751710</v>
      </c>
      <c r="C157" s="34">
        <v>3</v>
      </c>
      <c r="D157" s="35">
        <v>0</v>
      </c>
      <c r="E157" s="36" t="s">
        <v>4621</v>
      </c>
      <c r="F157" s="36" t="s">
        <v>4620</v>
      </c>
      <c r="G157" s="37">
        <v>72</v>
      </c>
      <c r="H157" s="38">
        <v>1E-3</v>
      </c>
      <c r="I157" s="38">
        <v>1000</v>
      </c>
      <c r="J157" s="39">
        <v>2.2699999999999999E-3</v>
      </c>
      <c r="K157" s="40">
        <v>440.52863436123351</v>
      </c>
      <c r="L157" s="40">
        <v>31718.061674008812</v>
      </c>
      <c r="M157" s="36">
        <v>0</v>
      </c>
      <c r="N157" s="36">
        <v>0</v>
      </c>
      <c r="O157" s="41">
        <v>7.3421439060205582</v>
      </c>
      <c r="P157" s="42" t="s">
        <v>4431</v>
      </c>
      <c r="Q157" s="42" t="s">
        <v>4440</v>
      </c>
    </row>
    <row r="158" spans="2:17" x14ac:dyDescent="0.25">
      <c r="B158" s="33">
        <v>751736</v>
      </c>
      <c r="C158" s="34">
        <v>4</v>
      </c>
      <c r="D158" s="35">
        <v>0</v>
      </c>
      <c r="E158" s="36" t="s">
        <v>4622</v>
      </c>
      <c r="F158" s="36" t="s">
        <v>4623</v>
      </c>
      <c r="G158" s="37">
        <v>72</v>
      </c>
      <c r="H158" s="38" t="s">
        <v>4422</v>
      </c>
      <c r="I158" s="38" t="e">
        <v>#VALUE!</v>
      </c>
      <c r="J158" s="39">
        <v>1</v>
      </c>
      <c r="K158" s="40">
        <v>1</v>
      </c>
      <c r="L158" s="40">
        <v>72</v>
      </c>
      <c r="M158" s="36">
        <v>0</v>
      </c>
      <c r="N158" s="36">
        <v>0</v>
      </c>
      <c r="O158" s="41">
        <v>1.6666666666666666E-2</v>
      </c>
      <c r="P158" s="42" t="s">
        <v>4431</v>
      </c>
      <c r="Q158" s="42" t="s">
        <v>4440</v>
      </c>
    </row>
    <row r="159" spans="2:17" x14ac:dyDescent="0.25">
      <c r="B159" s="33">
        <v>80641</v>
      </c>
      <c r="C159" s="34">
        <v>3</v>
      </c>
      <c r="D159" s="35">
        <v>0</v>
      </c>
      <c r="E159" s="36" t="s">
        <v>4624</v>
      </c>
      <c r="F159" s="36" t="s">
        <v>4625</v>
      </c>
      <c r="G159" s="37">
        <v>24</v>
      </c>
      <c r="H159" s="38">
        <v>1.82E-3</v>
      </c>
      <c r="I159" s="38">
        <v>549.45054945054949</v>
      </c>
      <c r="J159" s="39">
        <v>1.82E-3</v>
      </c>
      <c r="K159" s="40">
        <v>549.45054945054949</v>
      </c>
      <c r="L159" s="40">
        <v>13186.813186813188</v>
      </c>
      <c r="M159" s="36">
        <v>0</v>
      </c>
      <c r="N159" s="36">
        <v>0</v>
      </c>
      <c r="O159" s="41">
        <v>9.1575091575091587</v>
      </c>
      <c r="P159" s="42" t="s">
        <v>4431</v>
      </c>
      <c r="Q159" s="42" t="s">
        <v>4440</v>
      </c>
    </row>
    <row r="160" spans="2:17" x14ac:dyDescent="0.25">
      <c r="B160" s="33">
        <v>80642</v>
      </c>
      <c r="C160" s="34">
        <v>2</v>
      </c>
      <c r="D160" s="35">
        <v>0</v>
      </c>
      <c r="E160" s="36" t="s">
        <v>4626</v>
      </c>
      <c r="F160" s="36" t="s">
        <v>4625</v>
      </c>
      <c r="G160" s="37">
        <v>24</v>
      </c>
      <c r="H160" s="38">
        <v>1.82E-3</v>
      </c>
      <c r="I160" s="38">
        <v>549.45054945054949</v>
      </c>
      <c r="J160" s="39">
        <v>1.82E-3</v>
      </c>
      <c r="K160" s="40">
        <v>549.45054945054949</v>
      </c>
      <c r="L160" s="40">
        <v>13186.813186813188</v>
      </c>
      <c r="M160" s="36">
        <v>0</v>
      </c>
      <c r="N160" s="36">
        <v>0</v>
      </c>
      <c r="O160" s="41">
        <v>9.1575091575091587</v>
      </c>
      <c r="P160" s="42" t="s">
        <v>4431</v>
      </c>
      <c r="Q160" s="42" t="s">
        <v>4440</v>
      </c>
    </row>
    <row r="161" spans="2:17" x14ac:dyDescent="0.25">
      <c r="B161" s="33">
        <v>80643</v>
      </c>
      <c r="C161" s="34">
        <v>3</v>
      </c>
      <c r="D161" s="35">
        <v>0</v>
      </c>
      <c r="E161" s="36" t="s">
        <v>4627</v>
      </c>
      <c r="F161" s="36" t="s">
        <v>4625</v>
      </c>
      <c r="G161" s="37">
        <v>24</v>
      </c>
      <c r="H161" s="38">
        <v>1.82E-3</v>
      </c>
      <c r="I161" s="38">
        <v>549.45054945054949</v>
      </c>
      <c r="J161" s="39">
        <v>1.82E-3</v>
      </c>
      <c r="K161" s="40">
        <v>549.45054945054949</v>
      </c>
      <c r="L161" s="40">
        <v>13186.813186813188</v>
      </c>
      <c r="M161" s="36">
        <v>0</v>
      </c>
      <c r="N161" s="36">
        <v>0</v>
      </c>
      <c r="O161" s="41">
        <v>9.1575091575091587</v>
      </c>
      <c r="P161" s="42" t="s">
        <v>4431</v>
      </c>
      <c r="Q161" s="42" t="s">
        <v>4440</v>
      </c>
    </row>
    <row r="162" spans="2:17" x14ac:dyDescent="0.25">
      <c r="B162" s="33">
        <v>80644</v>
      </c>
      <c r="C162" s="34">
        <v>3</v>
      </c>
      <c r="D162" s="35">
        <v>0</v>
      </c>
      <c r="E162" s="36" t="s">
        <v>4628</v>
      </c>
      <c r="F162" s="36" t="s">
        <v>4625</v>
      </c>
      <c r="G162" s="37">
        <v>24</v>
      </c>
      <c r="H162" s="38">
        <v>0</v>
      </c>
      <c r="I162" s="38" t="e">
        <v>#DIV/0!</v>
      </c>
      <c r="J162" s="39">
        <v>1.82E-3</v>
      </c>
      <c r="K162" s="40">
        <v>549.45054945054949</v>
      </c>
      <c r="L162" s="40">
        <v>13186.813186813188</v>
      </c>
      <c r="M162" s="36">
        <v>0</v>
      </c>
      <c r="N162" s="36">
        <v>0</v>
      </c>
      <c r="O162" s="41">
        <v>9.1575091575091587</v>
      </c>
      <c r="P162" s="42" t="s">
        <v>4431</v>
      </c>
      <c r="Q162" s="42" t="s">
        <v>4440</v>
      </c>
    </row>
    <row r="163" spans="2:17" x14ac:dyDescent="0.25">
      <c r="B163" s="33">
        <v>80645</v>
      </c>
      <c r="C163" s="34">
        <v>3</v>
      </c>
      <c r="D163" s="35">
        <v>0</v>
      </c>
      <c r="E163" s="36" t="s">
        <v>4629</v>
      </c>
      <c r="F163" s="36" t="s">
        <v>4625</v>
      </c>
      <c r="G163" s="37">
        <v>24</v>
      </c>
      <c r="H163" s="38">
        <v>1.82E-3</v>
      </c>
      <c r="I163" s="38">
        <v>549.45054945054949</v>
      </c>
      <c r="J163" s="39">
        <v>1.82E-3</v>
      </c>
      <c r="K163" s="40">
        <v>549.45054945054949</v>
      </c>
      <c r="L163" s="40">
        <v>13186.813186813188</v>
      </c>
      <c r="M163" s="36">
        <v>0</v>
      </c>
      <c r="N163" s="36">
        <v>0</v>
      </c>
      <c r="O163" s="41">
        <v>9.1575091575091587</v>
      </c>
      <c r="P163" s="42" t="s">
        <v>4431</v>
      </c>
      <c r="Q163" s="42" t="s">
        <v>4440</v>
      </c>
    </row>
    <row r="164" spans="2:17" x14ac:dyDescent="0.25">
      <c r="B164" s="33">
        <v>80646</v>
      </c>
      <c r="C164" s="34">
        <v>3</v>
      </c>
      <c r="D164" s="35">
        <v>0</v>
      </c>
      <c r="E164" s="36" t="s">
        <v>4630</v>
      </c>
      <c r="F164" s="36" t="s">
        <v>4625</v>
      </c>
      <c r="G164" s="37">
        <v>24</v>
      </c>
      <c r="H164" s="38">
        <v>1.82E-3</v>
      </c>
      <c r="I164" s="38">
        <v>549.45054945054949</v>
      </c>
      <c r="J164" s="39">
        <v>1.82E-3</v>
      </c>
      <c r="K164" s="40">
        <v>549.45054945054949</v>
      </c>
      <c r="L164" s="40">
        <v>13186.813186813188</v>
      </c>
      <c r="M164" s="36">
        <v>0</v>
      </c>
      <c r="N164" s="36">
        <v>0</v>
      </c>
      <c r="O164" s="41">
        <v>9.1575091575091587</v>
      </c>
      <c r="P164" s="42" t="s">
        <v>4431</v>
      </c>
      <c r="Q164" s="42" t="s">
        <v>4440</v>
      </c>
    </row>
    <row r="165" spans="2:17" x14ac:dyDescent="0.25">
      <c r="B165" s="33">
        <v>80647</v>
      </c>
      <c r="C165" s="34">
        <v>3</v>
      </c>
      <c r="D165" s="35">
        <v>0</v>
      </c>
      <c r="E165" s="36" t="s">
        <v>4631</v>
      </c>
      <c r="F165" s="36" t="s">
        <v>4625</v>
      </c>
      <c r="G165" s="37">
        <v>24</v>
      </c>
      <c r="H165" s="38">
        <v>1.82E-3</v>
      </c>
      <c r="I165" s="38">
        <v>549.45054945054949</v>
      </c>
      <c r="J165" s="39">
        <v>1.82E-3</v>
      </c>
      <c r="K165" s="40">
        <v>549.45054945054949</v>
      </c>
      <c r="L165" s="40">
        <v>13186.813186813188</v>
      </c>
      <c r="M165" s="36">
        <v>0</v>
      </c>
      <c r="N165" s="36">
        <v>0</v>
      </c>
      <c r="O165" s="41">
        <v>9.1575091575091587</v>
      </c>
      <c r="P165" s="42" t="s">
        <v>4431</v>
      </c>
      <c r="Q165" s="42" t="s">
        <v>4440</v>
      </c>
    </row>
    <row r="166" spans="2:17" x14ac:dyDescent="0.25">
      <c r="B166" s="33">
        <v>80648</v>
      </c>
      <c r="C166" s="34">
        <v>3</v>
      </c>
      <c r="D166" s="35">
        <v>0</v>
      </c>
      <c r="E166" s="36" t="s">
        <v>4632</v>
      </c>
      <c r="F166" s="36" t="s">
        <v>4625</v>
      </c>
      <c r="G166" s="37">
        <v>24</v>
      </c>
      <c r="H166" s="38">
        <v>1.82E-3</v>
      </c>
      <c r="I166" s="38">
        <v>549.45054945054949</v>
      </c>
      <c r="J166" s="39">
        <v>1.82E-3</v>
      </c>
      <c r="K166" s="40">
        <v>549.45054945054949</v>
      </c>
      <c r="L166" s="40">
        <v>13186.813186813188</v>
      </c>
      <c r="M166" s="36">
        <v>0</v>
      </c>
      <c r="N166" s="36">
        <v>0</v>
      </c>
      <c r="O166" s="41">
        <v>9.1575091575091587</v>
      </c>
      <c r="P166" s="42" t="s">
        <v>4431</v>
      </c>
      <c r="Q166" s="42" t="s">
        <v>4440</v>
      </c>
    </row>
    <row r="167" spans="2:17" x14ac:dyDescent="0.25">
      <c r="B167" s="33">
        <v>81905</v>
      </c>
      <c r="C167" s="34">
        <v>9</v>
      </c>
      <c r="D167" s="35">
        <v>237.75</v>
      </c>
      <c r="E167" s="36" t="s">
        <v>4633</v>
      </c>
      <c r="F167" s="36" t="s">
        <v>4634</v>
      </c>
      <c r="G167" s="37">
        <v>72</v>
      </c>
      <c r="H167" s="38">
        <v>3.46E-3</v>
      </c>
      <c r="I167" s="38">
        <v>289.01734104046244</v>
      </c>
      <c r="J167" s="39">
        <v>3.46E-3</v>
      </c>
      <c r="K167" s="40">
        <v>289.01734104046244</v>
      </c>
      <c r="L167" s="40">
        <v>20809.248554913294</v>
      </c>
      <c r="M167" s="36">
        <v>0</v>
      </c>
      <c r="N167" s="36">
        <v>0</v>
      </c>
      <c r="O167" s="41">
        <v>4.8169556840077075</v>
      </c>
      <c r="P167" s="42" t="s">
        <v>4431</v>
      </c>
      <c r="Q167" s="42" t="s">
        <v>4440</v>
      </c>
    </row>
    <row r="168" spans="2:17" x14ac:dyDescent="0.25">
      <c r="B168" s="33">
        <v>87124</v>
      </c>
      <c r="C168" s="34">
        <v>8</v>
      </c>
      <c r="D168" s="35">
        <v>0</v>
      </c>
      <c r="E168" s="36" t="s">
        <v>4635</v>
      </c>
      <c r="F168" s="36" t="s">
        <v>4636</v>
      </c>
      <c r="G168" s="37">
        <v>48</v>
      </c>
      <c r="H168" s="38">
        <v>2.2399999999999998E-3</v>
      </c>
      <c r="I168" s="38">
        <v>446.42857142857144</v>
      </c>
      <c r="J168" s="39">
        <v>4.3400000000000001E-3</v>
      </c>
      <c r="K168" s="40">
        <v>230.41474654377879</v>
      </c>
      <c r="L168" s="40">
        <v>11059.907834101381</v>
      </c>
      <c r="M168" s="36">
        <v>0</v>
      </c>
      <c r="N168" s="36">
        <v>0</v>
      </c>
      <c r="O168" s="41">
        <v>3.8402457757296466</v>
      </c>
      <c r="P168" s="42" t="s">
        <v>4431</v>
      </c>
      <c r="Q168" s="42" t="s">
        <v>4440</v>
      </c>
    </row>
    <row r="169" spans="2:17" x14ac:dyDescent="0.25">
      <c r="B169" s="33">
        <v>87174</v>
      </c>
      <c r="C169" s="34">
        <v>22</v>
      </c>
      <c r="D169" s="35">
        <v>0</v>
      </c>
      <c r="E169" s="36" t="s">
        <v>4637</v>
      </c>
      <c r="F169" s="36" t="s">
        <v>4636</v>
      </c>
      <c r="G169" s="37">
        <v>24</v>
      </c>
      <c r="H169" s="38">
        <v>3.82E-3</v>
      </c>
      <c r="I169" s="38">
        <v>261.78010471204186</v>
      </c>
      <c r="J169" s="39">
        <v>3.82E-3</v>
      </c>
      <c r="K169" s="40">
        <v>261.78010471204186</v>
      </c>
      <c r="L169" s="40">
        <v>6282.7225130890047</v>
      </c>
      <c r="M169" s="36">
        <v>0</v>
      </c>
      <c r="N169" s="36">
        <v>0</v>
      </c>
      <c r="O169" s="41">
        <v>4.3630017452006973</v>
      </c>
      <c r="P169" s="42" t="s">
        <v>4431</v>
      </c>
      <c r="Q169" s="42" t="s">
        <v>4440</v>
      </c>
    </row>
    <row r="170" spans="2:17" x14ac:dyDescent="0.25">
      <c r="B170" s="33">
        <v>87194</v>
      </c>
      <c r="C170" s="34" t="s">
        <v>4422</v>
      </c>
      <c r="D170" s="35">
        <v>0</v>
      </c>
      <c r="E170" s="36" t="s">
        <v>4638</v>
      </c>
      <c r="F170" s="36" t="s">
        <v>4639</v>
      </c>
      <c r="G170" s="37">
        <v>48</v>
      </c>
      <c r="H170" s="38" t="e">
        <v>#VALUE!</v>
      </c>
      <c r="I170" s="38" t="e">
        <v>#VALUE!</v>
      </c>
      <c r="J170" s="39" t="e">
        <v>#VALUE!</v>
      </c>
      <c r="K170" s="40" t="e">
        <v>#VALUE!</v>
      </c>
      <c r="L170" s="40" t="e">
        <v>#VALUE!</v>
      </c>
      <c r="M170" s="36">
        <v>0</v>
      </c>
      <c r="N170" s="36">
        <v>0</v>
      </c>
      <c r="O170" s="41" t="e">
        <v>#VALUE!</v>
      </c>
      <c r="P170" s="42" t="s">
        <v>4431</v>
      </c>
      <c r="Q170" s="42" t="s">
        <v>4440</v>
      </c>
    </row>
    <row r="171" spans="2:17" x14ac:dyDescent="0.25">
      <c r="B171" s="33">
        <v>87197</v>
      </c>
      <c r="C171" s="34">
        <v>8</v>
      </c>
      <c r="D171" s="35">
        <v>0</v>
      </c>
      <c r="E171" s="36" t="s">
        <v>4594</v>
      </c>
      <c r="F171" s="36" t="s">
        <v>4639</v>
      </c>
      <c r="G171" s="37">
        <v>48</v>
      </c>
      <c r="H171" s="38">
        <v>2E-3</v>
      </c>
      <c r="I171" s="38">
        <v>500</v>
      </c>
      <c r="J171" s="39">
        <v>2.2699999999999999E-3</v>
      </c>
      <c r="K171" s="40">
        <v>440.52863436123351</v>
      </c>
      <c r="L171" s="40">
        <v>21145.374449339208</v>
      </c>
      <c r="M171" s="36">
        <v>0</v>
      </c>
      <c r="N171" s="36">
        <v>0</v>
      </c>
      <c r="O171" s="41">
        <v>7.3421439060205582</v>
      </c>
      <c r="P171" s="42" t="s">
        <v>4431</v>
      </c>
      <c r="Q171" s="42" t="s">
        <v>4440</v>
      </c>
    </row>
    <row r="172" spans="2:17" x14ac:dyDescent="0.25">
      <c r="B172" s="33">
        <v>87199</v>
      </c>
      <c r="C172" s="34">
        <v>15</v>
      </c>
      <c r="D172" s="35">
        <v>0</v>
      </c>
      <c r="E172" s="36" t="s">
        <v>4595</v>
      </c>
      <c r="F172" s="36" t="s">
        <v>4639</v>
      </c>
      <c r="G172" s="37">
        <v>48</v>
      </c>
      <c r="H172" s="38">
        <v>5.3499999999999997E-3</v>
      </c>
      <c r="I172" s="38">
        <v>186.9158878504673</v>
      </c>
      <c r="J172" s="39">
        <v>5.3499999999999997E-3</v>
      </c>
      <c r="K172" s="40">
        <v>186.9158878504673</v>
      </c>
      <c r="L172" s="40">
        <v>8971.9626168224313</v>
      </c>
      <c r="M172" s="36">
        <v>0</v>
      </c>
      <c r="N172" s="36">
        <v>0</v>
      </c>
      <c r="O172" s="41">
        <v>3.1152647975077885</v>
      </c>
      <c r="P172" s="42" t="s">
        <v>4431</v>
      </c>
      <c r="Q172" s="42" t="s">
        <v>4440</v>
      </c>
    </row>
    <row r="173" spans="2:17" x14ac:dyDescent="0.25">
      <c r="B173" s="33">
        <v>87253</v>
      </c>
      <c r="C173" s="34">
        <v>6</v>
      </c>
      <c r="D173" s="35">
        <v>0</v>
      </c>
      <c r="E173" s="36" t="s">
        <v>4640</v>
      </c>
      <c r="F173" s="36" t="s">
        <v>4639</v>
      </c>
      <c r="G173" s="37">
        <v>48</v>
      </c>
      <c r="H173" s="38">
        <v>2E-3</v>
      </c>
      <c r="I173" s="38">
        <v>500</v>
      </c>
      <c r="J173" s="39">
        <v>2.2699999999999999E-3</v>
      </c>
      <c r="K173" s="40">
        <v>440.52863436123351</v>
      </c>
      <c r="L173" s="40">
        <v>21145.374449339208</v>
      </c>
      <c r="M173" s="36">
        <v>0</v>
      </c>
      <c r="N173" s="36">
        <v>0</v>
      </c>
      <c r="O173" s="41">
        <v>7.3421439060205582</v>
      </c>
      <c r="P173" s="42" t="s">
        <v>4431</v>
      </c>
      <c r="Q173" s="42" t="s">
        <v>4440</v>
      </c>
    </row>
    <row r="174" spans="2:17" x14ac:dyDescent="0.25">
      <c r="B174" s="33">
        <v>96605</v>
      </c>
      <c r="C174" s="34">
        <v>13</v>
      </c>
      <c r="D174" s="35">
        <v>4086.5000000000005</v>
      </c>
      <c r="E174" s="36" t="s">
        <v>4641</v>
      </c>
      <c r="F174" s="36" t="s">
        <v>4642</v>
      </c>
      <c r="G174" s="37">
        <v>60</v>
      </c>
      <c r="H174" s="38">
        <v>2.8800000000000002E-3</v>
      </c>
      <c r="I174" s="38">
        <v>347.22222222222223</v>
      </c>
      <c r="J174" s="39">
        <v>2.8800000000000002E-3</v>
      </c>
      <c r="K174" s="40">
        <v>347.22222222222223</v>
      </c>
      <c r="L174" s="40">
        <v>20833.333333333332</v>
      </c>
      <c r="M174" s="36">
        <v>0</v>
      </c>
      <c r="N174" s="36">
        <v>0</v>
      </c>
      <c r="O174" s="41">
        <v>5.7870370370370372</v>
      </c>
      <c r="P174" s="42" t="s">
        <v>4431</v>
      </c>
      <c r="Q174" s="42" t="s">
        <v>4440</v>
      </c>
    </row>
    <row r="175" spans="2:17" x14ac:dyDescent="0.25">
      <c r="B175" s="33">
        <v>96905</v>
      </c>
      <c r="C175" s="34">
        <v>4</v>
      </c>
      <c r="D175" s="35">
        <v>503.41666666666669</v>
      </c>
      <c r="E175" s="36" t="s">
        <v>4643</v>
      </c>
      <c r="F175" s="36" t="s">
        <v>4644</v>
      </c>
      <c r="G175" s="37">
        <v>60</v>
      </c>
      <c r="H175" s="38">
        <v>2.8800000000000002E-3</v>
      </c>
      <c r="I175" s="38">
        <v>347.22222222222223</v>
      </c>
      <c r="J175" s="39">
        <v>2.8800000000000002E-3</v>
      </c>
      <c r="K175" s="40">
        <v>347.22222222222223</v>
      </c>
      <c r="L175" s="40">
        <v>20833.333333333332</v>
      </c>
      <c r="M175" s="36">
        <v>0</v>
      </c>
      <c r="N175" s="36">
        <v>0</v>
      </c>
      <c r="O175" s="41">
        <v>5.7870370370370372</v>
      </c>
      <c r="P175" s="42" t="s">
        <v>4431</v>
      </c>
      <c r="Q175" s="42" t="s">
        <v>4440</v>
      </c>
    </row>
    <row r="176" spans="2:17" x14ac:dyDescent="0.25">
      <c r="B176" s="33" t="s">
        <v>3967</v>
      </c>
      <c r="C176" s="34">
        <v>3</v>
      </c>
      <c r="D176" s="35">
        <v>0</v>
      </c>
      <c r="E176" s="36" t="s">
        <v>4645</v>
      </c>
      <c r="F176" s="36" t="s">
        <v>4646</v>
      </c>
      <c r="G176" s="37">
        <v>96</v>
      </c>
      <c r="H176" s="38">
        <v>8.6899999999999998E-3</v>
      </c>
      <c r="I176" s="38">
        <v>115.07479861910242</v>
      </c>
      <c r="J176" s="39">
        <v>8.6899999999999998E-3</v>
      </c>
      <c r="K176" s="40">
        <v>115.07479861910242</v>
      </c>
      <c r="L176" s="40">
        <v>11047.180667433833</v>
      </c>
      <c r="M176" s="36">
        <v>0</v>
      </c>
      <c r="N176" s="36">
        <v>0</v>
      </c>
      <c r="O176" s="41">
        <v>1.9179133103183736</v>
      </c>
      <c r="P176" s="42" t="s">
        <v>4431</v>
      </c>
      <c r="Q176" s="42" t="s">
        <v>4440</v>
      </c>
    </row>
    <row r="177" spans="2:17" x14ac:dyDescent="0.25">
      <c r="B177" s="33" t="s">
        <v>3967</v>
      </c>
      <c r="C177" s="34">
        <v>4</v>
      </c>
      <c r="D177" s="35">
        <v>0</v>
      </c>
      <c r="E177" s="36" t="s">
        <v>4645</v>
      </c>
      <c r="F177" s="36" t="s">
        <v>4646</v>
      </c>
      <c r="G177" s="37">
        <v>96</v>
      </c>
      <c r="H177" s="38">
        <v>8.6899999999999998E-3</v>
      </c>
      <c r="I177" s="38">
        <v>115.07479861910242</v>
      </c>
      <c r="J177" s="39">
        <v>8.6899999999999998E-3</v>
      </c>
      <c r="K177" s="40">
        <v>115.07479861910242</v>
      </c>
      <c r="L177" s="40">
        <v>11047.180667433833</v>
      </c>
      <c r="M177" s="36">
        <v>0</v>
      </c>
      <c r="N177" s="36">
        <v>0</v>
      </c>
      <c r="O177" s="41">
        <v>1.9179133103183736</v>
      </c>
      <c r="P177" s="42" t="s">
        <v>4431</v>
      </c>
      <c r="Q177" s="42" t="s">
        <v>4440</v>
      </c>
    </row>
    <row r="178" spans="2:17" x14ac:dyDescent="0.25">
      <c r="B178" s="33" t="s">
        <v>11</v>
      </c>
      <c r="C178" s="34">
        <v>1</v>
      </c>
      <c r="D178" s="35">
        <v>62</v>
      </c>
      <c r="E178" s="36" t="s">
        <v>4647</v>
      </c>
      <c r="F178" s="36" t="s">
        <v>4648</v>
      </c>
      <c r="G178" s="37">
        <v>60</v>
      </c>
      <c r="H178" s="38">
        <v>0</v>
      </c>
      <c r="I178" s="38" t="e">
        <v>#DIV/0!</v>
      </c>
      <c r="J178" s="39">
        <v>0</v>
      </c>
      <c r="K178" s="40" t="e">
        <v>#DIV/0!</v>
      </c>
      <c r="L178" s="40" t="e">
        <v>#DIV/0!</v>
      </c>
      <c r="M178" s="36">
        <v>0</v>
      </c>
      <c r="N178" s="36">
        <v>0</v>
      </c>
      <c r="O178" s="41" t="e">
        <v>#DIV/0!</v>
      </c>
      <c r="P178" s="42" t="s">
        <v>4431</v>
      </c>
      <c r="Q178" s="42" t="s">
        <v>4440</v>
      </c>
    </row>
    <row r="179" spans="2:17" x14ac:dyDescent="0.25">
      <c r="B179" s="33" t="s">
        <v>11</v>
      </c>
      <c r="C179" s="34">
        <v>2</v>
      </c>
      <c r="D179" s="35">
        <v>62</v>
      </c>
      <c r="E179" s="36" t="s">
        <v>4647</v>
      </c>
      <c r="F179" s="36" t="s">
        <v>4648</v>
      </c>
      <c r="G179" s="37">
        <v>60</v>
      </c>
      <c r="H179" s="38">
        <v>0</v>
      </c>
      <c r="I179" s="38" t="e">
        <v>#DIV/0!</v>
      </c>
      <c r="J179" s="39">
        <v>0</v>
      </c>
      <c r="K179" s="40" t="e">
        <v>#DIV/0!</v>
      </c>
      <c r="L179" s="40" t="e">
        <v>#DIV/0!</v>
      </c>
      <c r="M179" s="36">
        <v>0</v>
      </c>
      <c r="N179" s="36">
        <v>0</v>
      </c>
      <c r="O179" s="41" t="e">
        <v>#DIV/0!</v>
      </c>
      <c r="P179" s="42" t="s">
        <v>4431</v>
      </c>
      <c r="Q179" s="42" t="s">
        <v>4440</v>
      </c>
    </row>
    <row r="180" spans="2:17" x14ac:dyDescent="0.25">
      <c r="B180" s="33" t="s">
        <v>4649</v>
      </c>
      <c r="C180" s="34" t="s">
        <v>4422</v>
      </c>
      <c r="D180" s="35">
        <v>0</v>
      </c>
      <c r="E180" s="36" t="s">
        <v>4422</v>
      </c>
      <c r="F180" s="36" t="s">
        <v>4422</v>
      </c>
      <c r="G180" s="37" t="s">
        <v>4422</v>
      </c>
      <c r="H180" s="38" t="e">
        <v>#VALUE!</v>
      </c>
      <c r="I180" s="38" t="e">
        <v>#VALUE!</v>
      </c>
      <c r="J180" s="39" t="e">
        <v>#VALUE!</v>
      </c>
      <c r="K180" s="40" t="e">
        <v>#VALUE!</v>
      </c>
      <c r="L180" s="40" t="e">
        <v>#VALUE!</v>
      </c>
      <c r="M180" s="36">
        <v>0</v>
      </c>
      <c r="N180" s="36">
        <v>0</v>
      </c>
      <c r="O180" s="41" t="e">
        <v>#VALUE!</v>
      </c>
      <c r="P180" s="42" t="s">
        <v>4431</v>
      </c>
      <c r="Q180" s="42" t="s">
        <v>4440</v>
      </c>
    </row>
    <row r="181" spans="2:17" x14ac:dyDescent="0.25">
      <c r="B181" s="33" t="s">
        <v>4650</v>
      </c>
      <c r="C181" s="34" t="s">
        <v>4422</v>
      </c>
      <c r="D181" s="35">
        <v>0</v>
      </c>
      <c r="E181" s="36" t="s">
        <v>4422</v>
      </c>
      <c r="F181" s="36" t="s">
        <v>4422</v>
      </c>
      <c r="G181" s="37" t="s">
        <v>4422</v>
      </c>
      <c r="H181" s="38" t="e">
        <v>#VALUE!</v>
      </c>
      <c r="I181" s="38" t="e">
        <v>#VALUE!</v>
      </c>
      <c r="J181" s="39" t="e">
        <v>#VALUE!</v>
      </c>
      <c r="K181" s="40" t="e">
        <v>#VALUE!</v>
      </c>
      <c r="L181" s="40" t="e">
        <v>#VALUE!</v>
      </c>
      <c r="M181" s="36">
        <v>0</v>
      </c>
      <c r="N181" s="36">
        <v>0</v>
      </c>
      <c r="O181" s="41" t="e">
        <v>#VALUE!</v>
      </c>
      <c r="P181" s="42" t="s">
        <v>4431</v>
      </c>
      <c r="Q181" s="42" t="s">
        <v>4440</v>
      </c>
    </row>
    <row r="182" spans="2:17" x14ac:dyDescent="0.25">
      <c r="B182" s="33" t="s">
        <v>10</v>
      </c>
      <c r="C182" s="34">
        <v>4</v>
      </c>
      <c r="D182" s="35">
        <v>1875</v>
      </c>
      <c r="E182" s="36" t="s">
        <v>4651</v>
      </c>
      <c r="F182" s="36" t="s">
        <v>4652</v>
      </c>
      <c r="G182" s="37">
        <v>48</v>
      </c>
      <c r="H182" s="38">
        <v>0</v>
      </c>
      <c r="I182" s="38" t="e">
        <v>#DIV/0!</v>
      </c>
      <c r="J182" s="39">
        <v>5.4000000000000003E-3</v>
      </c>
      <c r="K182" s="40">
        <v>185.18518518518516</v>
      </c>
      <c r="L182" s="40">
        <v>8888.8888888888869</v>
      </c>
      <c r="M182" s="36">
        <v>0</v>
      </c>
      <c r="N182" s="36">
        <v>0</v>
      </c>
      <c r="O182" s="41">
        <v>3.0864197530864192</v>
      </c>
      <c r="P182" s="42" t="s">
        <v>4431</v>
      </c>
      <c r="Q182" s="42" t="s">
        <v>4440</v>
      </c>
    </row>
    <row r="183" spans="2:17" x14ac:dyDescent="0.25">
      <c r="B183" s="33" t="s">
        <v>9</v>
      </c>
      <c r="C183" s="34">
        <v>3</v>
      </c>
      <c r="D183" s="35">
        <v>514.25</v>
      </c>
      <c r="E183" s="36" t="s">
        <v>4653</v>
      </c>
      <c r="F183" s="36" t="s">
        <v>4652</v>
      </c>
      <c r="G183" s="37">
        <v>48</v>
      </c>
      <c r="H183" s="38">
        <v>0</v>
      </c>
      <c r="I183" s="38" t="e">
        <v>#DIV/0!</v>
      </c>
      <c r="J183" s="39">
        <v>2.7000000000000001E-3</v>
      </c>
      <c r="K183" s="40">
        <v>370.37037037037032</v>
      </c>
      <c r="L183" s="40">
        <v>17777.777777777774</v>
      </c>
      <c r="M183" s="36">
        <v>0</v>
      </c>
      <c r="N183" s="36">
        <v>0</v>
      </c>
      <c r="O183" s="41">
        <v>6.1728395061728385</v>
      </c>
      <c r="P183" s="42" t="s">
        <v>4431</v>
      </c>
      <c r="Q183" s="42" t="s">
        <v>4440</v>
      </c>
    </row>
    <row r="184" spans="2:17" x14ac:dyDescent="0.25">
      <c r="B184" s="43">
        <v>2661</v>
      </c>
      <c r="C184" s="36">
        <v>8</v>
      </c>
      <c r="D184" s="36">
        <v>8916.6666666666661</v>
      </c>
      <c r="E184" s="36" t="s">
        <v>4462</v>
      </c>
      <c r="F184" s="36" t="s">
        <v>4456</v>
      </c>
      <c r="G184" s="37">
        <v>96</v>
      </c>
      <c r="H184" s="37">
        <v>0</v>
      </c>
      <c r="I184" s="37" t="e">
        <v>#DIV/0!</v>
      </c>
      <c r="J184" s="37">
        <v>5.5999999999999999E-3</v>
      </c>
      <c r="K184" s="36">
        <v>178.57142857142858</v>
      </c>
      <c r="L184" s="36">
        <v>17142.857142857145</v>
      </c>
      <c r="M184" s="36">
        <v>0</v>
      </c>
      <c r="N184" s="36">
        <v>0</v>
      </c>
      <c r="O184" s="36">
        <v>2.9761904761904763</v>
      </c>
      <c r="P184" s="36" t="s">
        <v>4654</v>
      </c>
      <c r="Q184" s="36" t="s">
        <v>4655</v>
      </c>
    </row>
    <row r="185" spans="2:17" x14ac:dyDescent="0.25">
      <c r="B185" s="43">
        <v>2665</v>
      </c>
      <c r="C185" s="36">
        <v>11</v>
      </c>
      <c r="D185" s="36">
        <v>1155.5</v>
      </c>
      <c r="E185" s="36" t="s">
        <v>4464</v>
      </c>
      <c r="F185" s="36" t="s">
        <v>4456</v>
      </c>
      <c r="G185" s="37">
        <v>96</v>
      </c>
      <c r="H185" s="37">
        <v>0</v>
      </c>
      <c r="I185" s="37" t="e">
        <v>#DIV/0!</v>
      </c>
      <c r="J185" s="37">
        <v>7.6E-3</v>
      </c>
      <c r="K185" s="36">
        <v>131.57894736842104</v>
      </c>
      <c r="L185" s="36">
        <v>12631.57894736842</v>
      </c>
      <c r="M185" s="36">
        <v>0</v>
      </c>
      <c r="N185" s="36">
        <v>0</v>
      </c>
      <c r="O185" s="36">
        <v>2.1929824561403506</v>
      </c>
      <c r="P185" s="36" t="s">
        <v>4654</v>
      </c>
      <c r="Q185" s="36" t="s">
        <v>4655</v>
      </c>
    </row>
    <row r="186" spans="2:17" x14ac:dyDescent="0.25">
      <c r="B186" s="43">
        <v>2666</v>
      </c>
      <c r="C186" s="36">
        <v>9</v>
      </c>
      <c r="D186" s="36">
        <v>3190.8333333333335</v>
      </c>
      <c r="E186" s="36" t="s">
        <v>4465</v>
      </c>
      <c r="F186" s="36" t="s">
        <v>4456</v>
      </c>
      <c r="G186" s="37">
        <v>96</v>
      </c>
      <c r="H186" s="37">
        <v>0</v>
      </c>
      <c r="I186" s="37" t="e">
        <v>#DIV/0!</v>
      </c>
      <c r="J186" s="37">
        <v>4.5999999999999999E-3</v>
      </c>
      <c r="K186" s="36">
        <v>217.39130434782609</v>
      </c>
      <c r="L186" s="36">
        <v>20869.565217391304</v>
      </c>
      <c r="M186" s="36">
        <v>0</v>
      </c>
      <c r="N186" s="36">
        <v>0</v>
      </c>
      <c r="O186" s="36">
        <v>3.6231884057971016</v>
      </c>
      <c r="P186" s="36" t="s">
        <v>4654</v>
      </c>
      <c r="Q186" s="36" t="s">
        <v>4655</v>
      </c>
    </row>
    <row r="187" spans="2:17" x14ac:dyDescent="0.25">
      <c r="B187" s="43">
        <v>2675</v>
      </c>
      <c r="C187" s="36">
        <v>7</v>
      </c>
      <c r="D187" s="36">
        <v>3362.1666666666665</v>
      </c>
      <c r="E187" s="36" t="s">
        <v>4455</v>
      </c>
      <c r="F187" s="36" t="s">
        <v>4456</v>
      </c>
      <c r="G187" s="37">
        <v>96</v>
      </c>
      <c r="H187" s="37">
        <v>0</v>
      </c>
      <c r="I187" s="37" t="e">
        <v>#DIV/0!</v>
      </c>
      <c r="J187" s="37">
        <v>4.5999999999999999E-3</v>
      </c>
      <c r="K187" s="36">
        <v>217.39130434782609</v>
      </c>
      <c r="L187" s="36">
        <v>20869.565217391304</v>
      </c>
      <c r="M187" s="36">
        <v>0</v>
      </c>
      <c r="N187" s="36">
        <v>0</v>
      </c>
      <c r="O187" s="36">
        <v>3.6231884057971016</v>
      </c>
      <c r="P187" s="36" t="s">
        <v>4654</v>
      </c>
      <c r="Q187" s="36" t="s">
        <v>4655</v>
      </c>
    </row>
    <row r="188" spans="2:17" x14ac:dyDescent="0.25">
      <c r="B188" s="43">
        <v>2940</v>
      </c>
      <c r="C188" s="36">
        <v>10</v>
      </c>
      <c r="D188" s="36">
        <v>1771.25</v>
      </c>
      <c r="E188" s="36" t="s">
        <v>4476</v>
      </c>
      <c r="F188" s="36" t="s">
        <v>4469</v>
      </c>
      <c r="G188" s="37">
        <v>96</v>
      </c>
      <c r="H188" s="37">
        <v>0</v>
      </c>
      <c r="I188" s="37" t="e">
        <v>#DIV/0!</v>
      </c>
      <c r="J188" s="37">
        <v>8.0000000000000002E-3</v>
      </c>
      <c r="K188" s="36">
        <v>125</v>
      </c>
      <c r="L188" s="36">
        <v>12000</v>
      </c>
      <c r="M188" s="36">
        <v>0</v>
      </c>
      <c r="N188" s="36">
        <v>0</v>
      </c>
      <c r="O188" s="36">
        <v>2.0833333333333335</v>
      </c>
      <c r="P188" s="36" t="s">
        <v>4654</v>
      </c>
      <c r="Q188" s="36" t="s">
        <v>4655</v>
      </c>
    </row>
    <row r="189" spans="2:17" x14ac:dyDescent="0.25">
      <c r="B189" s="43">
        <v>2946</v>
      </c>
      <c r="C189" s="36">
        <v>10</v>
      </c>
      <c r="D189" s="36">
        <v>1551.25</v>
      </c>
      <c r="E189" s="36" t="s">
        <v>4478</v>
      </c>
      <c r="F189" s="36" t="s">
        <v>4469</v>
      </c>
      <c r="G189" s="37">
        <v>96</v>
      </c>
      <c r="H189" s="37">
        <v>0</v>
      </c>
      <c r="I189" s="37" t="e">
        <v>#DIV/0!</v>
      </c>
      <c r="J189" s="37">
        <v>4.4999999999999997E-3</v>
      </c>
      <c r="K189" s="36">
        <v>222.22222222222223</v>
      </c>
      <c r="L189" s="36">
        <v>21333.333333333336</v>
      </c>
      <c r="M189" s="36">
        <v>0</v>
      </c>
      <c r="N189" s="36">
        <v>0</v>
      </c>
      <c r="O189" s="36">
        <v>3.7037037037037037</v>
      </c>
      <c r="P189" s="36" t="s">
        <v>4654</v>
      </c>
      <c r="Q189" s="36" t="s">
        <v>4655</v>
      </c>
    </row>
    <row r="190" spans="2:17" x14ac:dyDescent="0.25">
      <c r="B190" s="43">
        <v>2991</v>
      </c>
      <c r="C190" s="36">
        <v>10</v>
      </c>
      <c r="D190" s="36">
        <v>2750.8333333333335</v>
      </c>
      <c r="E190" s="36" t="s">
        <v>4481</v>
      </c>
      <c r="F190" s="36" t="s">
        <v>4469</v>
      </c>
      <c r="G190" s="37">
        <v>96</v>
      </c>
      <c r="H190" s="37">
        <v>0</v>
      </c>
      <c r="I190" s="37" t="e">
        <v>#DIV/0!</v>
      </c>
      <c r="J190" s="37">
        <v>4.5999999999999999E-3</v>
      </c>
      <c r="K190" s="36">
        <v>217.39130434782609</v>
      </c>
      <c r="L190" s="36">
        <v>20869.565217391304</v>
      </c>
      <c r="M190" s="36">
        <v>0</v>
      </c>
      <c r="N190" s="36">
        <v>0</v>
      </c>
      <c r="O190" s="36">
        <v>3.6231884057971016</v>
      </c>
      <c r="P190" s="36" t="s">
        <v>4654</v>
      </c>
      <c r="Q190" s="36" t="s">
        <v>4655</v>
      </c>
    </row>
    <row r="191" spans="2:17" x14ac:dyDescent="0.25">
      <c r="B191" s="43">
        <v>3499</v>
      </c>
      <c r="C191" s="36">
        <v>3</v>
      </c>
      <c r="D191" s="36">
        <v>17.333333333333332</v>
      </c>
      <c r="E191" s="36" t="s">
        <v>4656</v>
      </c>
      <c r="F191" s="36" t="s">
        <v>4657</v>
      </c>
      <c r="G191" s="37">
        <v>144</v>
      </c>
      <c r="H191" s="37">
        <v>0</v>
      </c>
      <c r="I191" s="37" t="e">
        <v>#DIV/0!</v>
      </c>
      <c r="J191" s="37">
        <v>1.0500000000000001E-2</v>
      </c>
      <c r="K191" s="36">
        <v>95.238095238095227</v>
      </c>
      <c r="L191" s="36">
        <v>13714.285714285712</v>
      </c>
      <c r="M191" s="36">
        <v>0</v>
      </c>
      <c r="N191" s="36">
        <v>0</v>
      </c>
      <c r="O191" s="36">
        <v>1.5873015873015872</v>
      </c>
      <c r="P191" s="36" t="s">
        <v>4654</v>
      </c>
      <c r="Q191" s="36" t="s">
        <v>4655</v>
      </c>
    </row>
    <row r="192" spans="2:17" x14ac:dyDescent="0.25">
      <c r="B192" s="43">
        <v>5371</v>
      </c>
      <c r="C192" s="36">
        <v>2</v>
      </c>
      <c r="D192" s="36">
        <v>132.5</v>
      </c>
      <c r="E192" s="36" t="s">
        <v>4658</v>
      </c>
      <c r="F192" s="36" t="s">
        <v>4657</v>
      </c>
      <c r="G192" s="37">
        <v>144</v>
      </c>
      <c r="H192" s="37">
        <v>0</v>
      </c>
      <c r="I192" s="37" t="e">
        <v>#DIV/0!</v>
      </c>
      <c r="J192" s="37">
        <v>1.0500000000000001E-2</v>
      </c>
      <c r="K192" s="36">
        <v>95.238095238095227</v>
      </c>
      <c r="L192" s="36">
        <v>13714.285714285712</v>
      </c>
      <c r="M192" s="36">
        <v>0</v>
      </c>
      <c r="N192" s="36">
        <v>0</v>
      </c>
      <c r="O192" s="36">
        <v>1.5873015873015872</v>
      </c>
      <c r="P192" s="36" t="s">
        <v>4654</v>
      </c>
      <c r="Q192" s="36" t="s">
        <v>4655</v>
      </c>
    </row>
    <row r="193" spans="2:17" x14ac:dyDescent="0.25">
      <c r="B193" s="43">
        <v>6661</v>
      </c>
      <c r="C193" s="36">
        <v>6</v>
      </c>
      <c r="D193" s="36">
        <v>2030.9999999999998</v>
      </c>
      <c r="E193" s="36" t="s">
        <v>4487</v>
      </c>
      <c r="F193" s="36" t="s">
        <v>4491</v>
      </c>
      <c r="G193" s="37">
        <v>48</v>
      </c>
      <c r="H193" s="37">
        <v>0</v>
      </c>
      <c r="I193" s="37" t="e">
        <v>#DIV/0!</v>
      </c>
      <c r="J193" s="37">
        <v>5.0000000000000001E-3</v>
      </c>
      <c r="K193" s="36">
        <v>200</v>
      </c>
      <c r="L193" s="36">
        <v>9600</v>
      </c>
      <c r="M193" s="36">
        <v>0</v>
      </c>
      <c r="N193" s="36">
        <v>0</v>
      </c>
      <c r="O193" s="36">
        <v>3.3333333333333335</v>
      </c>
      <c r="P193" s="36" t="s">
        <v>4654</v>
      </c>
      <c r="Q193" s="36" t="s">
        <v>4655</v>
      </c>
    </row>
    <row r="194" spans="2:17" x14ac:dyDescent="0.25">
      <c r="B194" s="43">
        <v>6670</v>
      </c>
      <c r="C194" s="36">
        <v>7</v>
      </c>
      <c r="D194" s="36">
        <v>3928.8333333333335</v>
      </c>
      <c r="E194" s="36" t="s">
        <v>4494</v>
      </c>
      <c r="F194" s="36" t="s">
        <v>4491</v>
      </c>
      <c r="G194" s="37">
        <v>48</v>
      </c>
      <c r="H194" s="37">
        <v>5.2399999999999999E-3</v>
      </c>
      <c r="I194" s="37">
        <v>190.83969465648855</v>
      </c>
      <c r="J194" s="37">
        <v>5.2399999999999999E-3</v>
      </c>
      <c r="K194" s="36">
        <v>190.83969465648855</v>
      </c>
      <c r="L194" s="36">
        <v>9160.3053435114507</v>
      </c>
      <c r="M194" s="36">
        <v>0</v>
      </c>
      <c r="N194" s="36">
        <v>0</v>
      </c>
      <c r="O194" s="36">
        <v>3.1806615776081424</v>
      </c>
      <c r="P194" s="36" t="s">
        <v>4654</v>
      </c>
      <c r="Q194" s="36" t="s">
        <v>4655</v>
      </c>
    </row>
    <row r="195" spans="2:17" x14ac:dyDescent="0.25">
      <c r="B195" s="43">
        <v>7940</v>
      </c>
      <c r="C195" s="36">
        <v>6</v>
      </c>
      <c r="D195" s="36">
        <v>2993.3333333333335</v>
      </c>
      <c r="E195" s="36" t="s">
        <v>4505</v>
      </c>
      <c r="F195" s="36" t="s">
        <v>4506</v>
      </c>
      <c r="G195" s="37">
        <v>48</v>
      </c>
      <c r="H195" s="37">
        <v>0</v>
      </c>
      <c r="I195" s="37" t="e">
        <v>#DIV/0!</v>
      </c>
      <c r="J195" s="37">
        <v>5.3E-3</v>
      </c>
      <c r="K195" s="36">
        <v>188.67924528301887</v>
      </c>
      <c r="L195" s="36">
        <v>9056.6037735849059</v>
      </c>
      <c r="M195" s="36">
        <v>0</v>
      </c>
      <c r="N195" s="36">
        <v>0</v>
      </c>
      <c r="O195" s="36">
        <v>3.1446540880503147</v>
      </c>
      <c r="P195" s="36" t="s">
        <v>4654</v>
      </c>
      <c r="Q195" s="36" t="s">
        <v>4655</v>
      </c>
    </row>
    <row r="196" spans="2:17" x14ac:dyDescent="0.25">
      <c r="B196" s="43">
        <v>7941</v>
      </c>
      <c r="C196" s="36">
        <v>5</v>
      </c>
      <c r="D196" s="36">
        <v>2602.9166666666665</v>
      </c>
      <c r="E196" s="36" t="s">
        <v>4507</v>
      </c>
      <c r="F196" s="36" t="s">
        <v>4506</v>
      </c>
      <c r="G196" s="37">
        <v>48</v>
      </c>
      <c r="H196" s="37">
        <v>0</v>
      </c>
      <c r="I196" s="37" t="e">
        <v>#DIV/0!</v>
      </c>
      <c r="J196" s="37">
        <v>5.4000000000000003E-3</v>
      </c>
      <c r="K196" s="36">
        <v>185.18518518518516</v>
      </c>
      <c r="L196" s="36">
        <v>8888.8888888888869</v>
      </c>
      <c r="M196" s="36">
        <v>0</v>
      </c>
      <c r="N196" s="36">
        <v>0</v>
      </c>
      <c r="O196" s="36">
        <v>3.0864197530864192</v>
      </c>
      <c r="P196" s="36" t="s">
        <v>4654</v>
      </c>
      <c r="Q196" s="36" t="s">
        <v>4655</v>
      </c>
    </row>
    <row r="197" spans="2:17" x14ac:dyDescent="0.25">
      <c r="B197" s="43">
        <v>24970</v>
      </c>
      <c r="C197" s="36">
        <v>11</v>
      </c>
      <c r="D197" s="36">
        <v>1453.8333333333333</v>
      </c>
      <c r="E197" s="36" t="s">
        <v>4532</v>
      </c>
      <c r="F197" s="36" t="s">
        <v>4530</v>
      </c>
      <c r="G197" s="37">
        <v>48</v>
      </c>
      <c r="H197" s="37">
        <v>0</v>
      </c>
      <c r="I197" s="37" t="e">
        <v>#DIV/0!</v>
      </c>
      <c r="J197" s="37">
        <v>5.4999999999999997E-3</v>
      </c>
      <c r="K197" s="36">
        <v>181.81818181818184</v>
      </c>
      <c r="L197" s="36">
        <v>8727.2727272727279</v>
      </c>
      <c r="M197" s="36">
        <v>0</v>
      </c>
      <c r="N197" s="36">
        <v>0</v>
      </c>
      <c r="O197" s="36">
        <v>3.0303030303030307</v>
      </c>
      <c r="P197" s="36" t="s">
        <v>4654</v>
      </c>
      <c r="Q197" s="36" t="s">
        <v>4655</v>
      </c>
    </row>
    <row r="198" spans="2:17" x14ac:dyDescent="0.25">
      <c r="B198" s="43">
        <v>28405</v>
      </c>
      <c r="C198" s="36">
        <v>7</v>
      </c>
      <c r="D198" s="36">
        <v>569.91666666666663</v>
      </c>
      <c r="E198" s="36" t="s">
        <v>4534</v>
      </c>
      <c r="F198" s="36" t="s">
        <v>4659</v>
      </c>
      <c r="G198" s="37">
        <v>12</v>
      </c>
      <c r="H198" s="37">
        <v>0</v>
      </c>
      <c r="I198" s="37" t="e">
        <v>#DIV/0!</v>
      </c>
      <c r="J198" s="37">
        <v>6.0000000000000001E-3</v>
      </c>
      <c r="K198" s="36">
        <v>166.66666666666666</v>
      </c>
      <c r="L198" s="36">
        <v>2000</v>
      </c>
      <c r="M198" s="36">
        <v>0</v>
      </c>
      <c r="N198" s="36">
        <v>0</v>
      </c>
      <c r="O198" s="36">
        <v>2.7777777777777777</v>
      </c>
      <c r="P198" s="36" t="s">
        <v>4654</v>
      </c>
      <c r="Q198" s="36" t="s">
        <v>4655</v>
      </c>
    </row>
    <row r="199" spans="2:17" x14ac:dyDescent="0.25">
      <c r="B199" s="43">
        <v>28505</v>
      </c>
      <c r="C199" s="36">
        <v>6</v>
      </c>
      <c r="D199" s="36">
        <v>2837.25</v>
      </c>
      <c r="E199" s="36" t="s">
        <v>4534</v>
      </c>
      <c r="F199" s="36" t="s">
        <v>4660</v>
      </c>
      <c r="G199" s="37">
        <v>12</v>
      </c>
      <c r="H199" s="37">
        <v>6.0000000000000001E-3</v>
      </c>
      <c r="I199" s="37">
        <v>166.66666666666666</v>
      </c>
      <c r="J199" s="37">
        <v>6.0000000000000001E-3</v>
      </c>
      <c r="K199" s="36">
        <v>166.66666666666666</v>
      </c>
      <c r="L199" s="36">
        <v>2000</v>
      </c>
      <c r="M199" s="36">
        <v>0</v>
      </c>
      <c r="N199" s="36">
        <v>0</v>
      </c>
      <c r="O199" s="36">
        <v>2.7777777777777777</v>
      </c>
      <c r="P199" s="36" t="s">
        <v>4654</v>
      </c>
      <c r="Q199" s="36" t="s">
        <v>4655</v>
      </c>
    </row>
    <row r="200" spans="2:17" x14ac:dyDescent="0.25">
      <c r="B200" s="43">
        <v>42201</v>
      </c>
      <c r="C200" s="36">
        <v>3</v>
      </c>
      <c r="D200" s="36">
        <v>268.08333333333331</v>
      </c>
      <c r="E200" s="36" t="s">
        <v>4457</v>
      </c>
      <c r="F200" s="36" t="s">
        <v>4661</v>
      </c>
      <c r="G200" s="37">
        <v>72</v>
      </c>
      <c r="H200" s="37">
        <v>4.7600000000000003E-3</v>
      </c>
      <c r="I200" s="37">
        <v>210.08403361344537</v>
      </c>
      <c r="J200" s="37">
        <v>4.7600000000000003E-3</v>
      </c>
      <c r="K200" s="36">
        <v>210.08403361344537</v>
      </c>
      <c r="L200" s="36">
        <v>15126.050420168067</v>
      </c>
      <c r="M200" s="36">
        <v>0</v>
      </c>
      <c r="N200" s="36">
        <v>0</v>
      </c>
      <c r="O200" s="36">
        <v>3.5014005602240896</v>
      </c>
      <c r="P200" s="36" t="s">
        <v>4654</v>
      </c>
      <c r="Q200" s="36" t="s">
        <v>4655</v>
      </c>
    </row>
    <row r="201" spans="2:17" x14ac:dyDescent="0.25">
      <c r="B201" s="43">
        <v>42661</v>
      </c>
      <c r="C201" s="36">
        <v>10</v>
      </c>
      <c r="D201" s="36">
        <v>2645.6666666666665</v>
      </c>
      <c r="E201" s="36" t="s">
        <v>4662</v>
      </c>
      <c r="F201" s="36" t="s">
        <v>4661</v>
      </c>
      <c r="G201" s="37">
        <v>72</v>
      </c>
      <c r="H201" s="37">
        <v>0</v>
      </c>
      <c r="I201" s="37" t="e">
        <v>#DIV/0!</v>
      </c>
      <c r="J201" s="37">
        <v>6.0000000000000001E-3</v>
      </c>
      <c r="K201" s="36">
        <v>166.66666666666666</v>
      </c>
      <c r="L201" s="36">
        <v>12000</v>
      </c>
      <c r="M201" s="36">
        <v>0</v>
      </c>
      <c r="N201" s="36">
        <v>0</v>
      </c>
      <c r="O201" s="36">
        <v>2.7777777777777777</v>
      </c>
      <c r="P201" s="36" t="s">
        <v>4654</v>
      </c>
      <c r="Q201" s="36" t="s">
        <v>4655</v>
      </c>
    </row>
    <row r="202" spans="2:17" x14ac:dyDescent="0.25">
      <c r="B202" s="43">
        <v>12028</v>
      </c>
      <c r="C202" s="36">
        <v>2</v>
      </c>
      <c r="D202" s="36">
        <v>0.41666666666666669</v>
      </c>
      <c r="E202" s="36" t="s">
        <v>4663</v>
      </c>
      <c r="F202" s="36" t="s">
        <v>4664</v>
      </c>
      <c r="G202" s="37">
        <v>96</v>
      </c>
      <c r="H202" s="37">
        <v>0.01</v>
      </c>
      <c r="I202" s="37">
        <v>100</v>
      </c>
      <c r="J202" s="37">
        <v>0.01</v>
      </c>
      <c r="K202" s="36">
        <v>100</v>
      </c>
      <c r="L202" s="36">
        <v>9600</v>
      </c>
      <c r="M202" s="36">
        <v>0</v>
      </c>
      <c r="N202" s="36">
        <v>0</v>
      </c>
      <c r="O202" s="36">
        <v>1.6666666666666667</v>
      </c>
      <c r="P202" s="36" t="s">
        <v>4665</v>
      </c>
      <c r="Q202" s="36" t="s">
        <v>4666</v>
      </c>
    </row>
    <row r="203" spans="2:17" x14ac:dyDescent="0.25">
      <c r="B203" s="43">
        <v>12228</v>
      </c>
      <c r="C203" s="36">
        <v>17</v>
      </c>
      <c r="D203" s="36">
        <v>7910.416666666667</v>
      </c>
      <c r="E203" s="36" t="s">
        <v>4667</v>
      </c>
      <c r="F203" s="36" t="s">
        <v>4668</v>
      </c>
      <c r="G203" s="37">
        <v>96</v>
      </c>
      <c r="H203" s="37">
        <v>0.01</v>
      </c>
      <c r="I203" s="37">
        <v>100</v>
      </c>
      <c r="J203" s="37">
        <v>0.01</v>
      </c>
      <c r="K203" s="36">
        <v>100</v>
      </c>
      <c r="L203" s="36">
        <v>9600</v>
      </c>
      <c r="M203" s="36">
        <v>0</v>
      </c>
      <c r="N203" s="36">
        <v>0</v>
      </c>
      <c r="O203" s="36">
        <v>1.6666666666666667</v>
      </c>
      <c r="P203" s="36" t="s">
        <v>4665</v>
      </c>
      <c r="Q203" s="36" t="s">
        <v>4666</v>
      </c>
    </row>
    <row r="204" spans="2:17" x14ac:dyDescent="0.25">
      <c r="B204" s="43">
        <v>12230</v>
      </c>
      <c r="C204" s="36">
        <v>1</v>
      </c>
      <c r="D204" s="36">
        <v>0</v>
      </c>
      <c r="E204" s="36" t="s">
        <v>4669</v>
      </c>
      <c r="F204" s="36" t="s">
        <v>4670</v>
      </c>
      <c r="G204" s="37">
        <v>96</v>
      </c>
      <c r="H204" s="37">
        <v>0</v>
      </c>
      <c r="I204" s="37" t="e">
        <v>#DIV/0!</v>
      </c>
      <c r="J204" s="37">
        <v>1.333E-2</v>
      </c>
      <c r="K204" s="36">
        <v>75.018754688672175</v>
      </c>
      <c r="L204" s="36">
        <v>7201.8004501125288</v>
      </c>
      <c r="M204" s="36">
        <v>0</v>
      </c>
      <c r="N204" s="36">
        <v>0</v>
      </c>
      <c r="O204" s="36">
        <v>1.2503125781445363</v>
      </c>
      <c r="P204" s="36" t="s">
        <v>4665</v>
      </c>
      <c r="Q204" s="36" t="s">
        <v>4666</v>
      </c>
    </row>
    <row r="205" spans="2:17" x14ac:dyDescent="0.25">
      <c r="B205" s="43">
        <v>12258</v>
      </c>
      <c r="C205" s="36">
        <v>5</v>
      </c>
      <c r="D205" s="36">
        <v>1460.0833333333333</v>
      </c>
      <c r="E205" s="36" t="s">
        <v>4671</v>
      </c>
      <c r="F205" s="36" t="s">
        <v>4668</v>
      </c>
      <c r="G205" s="37">
        <v>96</v>
      </c>
      <c r="H205" s="37">
        <v>0.01</v>
      </c>
      <c r="I205" s="37">
        <v>100</v>
      </c>
      <c r="J205" s="37">
        <v>1.4489999999999999E-2</v>
      </c>
      <c r="K205" s="36">
        <v>69.013112491373363</v>
      </c>
      <c r="L205" s="36">
        <v>6625.2587991718428</v>
      </c>
      <c r="M205" s="36">
        <v>0</v>
      </c>
      <c r="N205" s="36">
        <v>0</v>
      </c>
      <c r="O205" s="36">
        <v>1.1502185415228894</v>
      </c>
      <c r="P205" s="36" t="s">
        <v>4665</v>
      </c>
      <c r="Q205" s="36" t="s">
        <v>4666</v>
      </c>
    </row>
    <row r="206" spans="2:17" x14ac:dyDescent="0.25">
      <c r="B206" s="43">
        <v>12328</v>
      </c>
      <c r="C206" s="36">
        <v>1</v>
      </c>
      <c r="D206" s="36">
        <v>0</v>
      </c>
      <c r="E206" s="36" t="s">
        <v>4672</v>
      </c>
      <c r="F206" s="36" t="s">
        <v>4668</v>
      </c>
      <c r="G206" s="37">
        <v>96</v>
      </c>
      <c r="H206" s="37">
        <v>0</v>
      </c>
      <c r="I206" s="37" t="e">
        <v>#DIV/0!</v>
      </c>
      <c r="J206" s="37">
        <v>1.333E-2</v>
      </c>
      <c r="K206" s="36">
        <v>75.018754688672175</v>
      </c>
      <c r="L206" s="36">
        <v>7201.8004501125288</v>
      </c>
      <c r="M206" s="36">
        <v>0</v>
      </c>
      <c r="N206" s="36">
        <v>0</v>
      </c>
      <c r="O206" s="36">
        <v>1.2503125781445363</v>
      </c>
      <c r="P206" s="36" t="s">
        <v>4665</v>
      </c>
      <c r="Q206" s="36" t="s">
        <v>4666</v>
      </c>
    </row>
    <row r="207" spans="2:17" x14ac:dyDescent="0.25">
      <c r="B207" s="43">
        <v>12530</v>
      </c>
      <c r="C207" s="36">
        <v>3</v>
      </c>
      <c r="D207" s="36">
        <v>1204.9166666666667</v>
      </c>
      <c r="E207" s="36" t="s">
        <v>4673</v>
      </c>
      <c r="F207" s="36" t="s">
        <v>4674</v>
      </c>
      <c r="G207" s="37">
        <v>96</v>
      </c>
      <c r="H207" s="37">
        <v>0.01</v>
      </c>
      <c r="I207" s="37">
        <v>100</v>
      </c>
      <c r="J207" s="37">
        <v>0.01</v>
      </c>
      <c r="K207" s="36">
        <v>100</v>
      </c>
      <c r="L207" s="36">
        <v>9600</v>
      </c>
      <c r="M207" s="36">
        <v>0</v>
      </c>
      <c r="N207" s="36">
        <v>0</v>
      </c>
      <c r="O207" s="36">
        <v>1.6666666666666667</v>
      </c>
      <c r="P207" s="36" t="s">
        <v>4665</v>
      </c>
      <c r="Q207" s="36" t="s">
        <v>4666</v>
      </c>
    </row>
    <row r="208" spans="2:17" x14ac:dyDescent="0.25">
      <c r="B208" s="43">
        <v>12828</v>
      </c>
      <c r="C208" s="36">
        <v>1</v>
      </c>
      <c r="D208" s="36">
        <v>0</v>
      </c>
      <c r="E208" s="36" t="s">
        <v>4675</v>
      </c>
      <c r="F208" s="36" t="s">
        <v>4668</v>
      </c>
      <c r="G208" s="37">
        <v>96</v>
      </c>
      <c r="H208" s="37">
        <v>1E-3</v>
      </c>
      <c r="I208" s="37">
        <v>1000</v>
      </c>
      <c r="J208" s="37">
        <v>1.333E-2</v>
      </c>
      <c r="K208" s="36">
        <v>75.018754688672175</v>
      </c>
      <c r="L208" s="36">
        <v>7201.8004501125288</v>
      </c>
      <c r="M208" s="36">
        <v>0</v>
      </c>
      <c r="N208" s="36">
        <v>0</v>
      </c>
      <c r="O208" s="36">
        <v>1.2503125781445363</v>
      </c>
      <c r="P208" s="36" t="s">
        <v>4665</v>
      </c>
      <c r="Q208" s="36" t="s">
        <v>4666</v>
      </c>
    </row>
    <row r="209" spans="2:17" x14ac:dyDescent="0.25">
      <c r="B209" s="43">
        <v>12858</v>
      </c>
      <c r="C209" s="36">
        <v>1</v>
      </c>
      <c r="D209" s="36">
        <v>0</v>
      </c>
      <c r="E209" s="36" t="s">
        <v>4676</v>
      </c>
      <c r="F209" s="36" t="s">
        <v>4668</v>
      </c>
      <c r="G209" s="37">
        <v>96</v>
      </c>
      <c r="H209" s="37">
        <v>1E-3</v>
      </c>
      <c r="I209" s="37">
        <v>1000</v>
      </c>
      <c r="J209" s="37">
        <v>1.333E-2</v>
      </c>
      <c r="K209" s="36">
        <v>75.018754688672175</v>
      </c>
      <c r="L209" s="36">
        <v>7201.8004501125288</v>
      </c>
      <c r="M209" s="36">
        <v>0</v>
      </c>
      <c r="N209" s="36">
        <v>0</v>
      </c>
      <c r="O209" s="36">
        <v>1.2503125781445363</v>
      </c>
      <c r="P209" s="36" t="s">
        <v>4665</v>
      </c>
      <c r="Q209" s="36" t="s">
        <v>4666</v>
      </c>
    </row>
    <row r="210" spans="2:17" x14ac:dyDescent="0.25">
      <c r="B210" s="43">
        <v>13228</v>
      </c>
      <c r="C210" s="36">
        <v>1</v>
      </c>
      <c r="D210" s="36">
        <v>216.66666666666666</v>
      </c>
      <c r="E210" s="36" t="s">
        <v>4667</v>
      </c>
      <c r="F210" s="36" t="s">
        <v>4677</v>
      </c>
      <c r="G210" s="37">
        <v>36</v>
      </c>
      <c r="H210" s="37">
        <v>3.7499999999999999E-3</v>
      </c>
      <c r="I210" s="37">
        <v>266.66666666666669</v>
      </c>
      <c r="J210" s="37">
        <v>3.7499999999999999E-3</v>
      </c>
      <c r="K210" s="36">
        <v>266.66666666666669</v>
      </c>
      <c r="L210" s="36">
        <v>9600</v>
      </c>
      <c r="M210" s="36">
        <v>0</v>
      </c>
      <c r="N210" s="36">
        <v>0</v>
      </c>
      <c r="O210" s="36">
        <v>4.4444444444444446</v>
      </c>
      <c r="P210" s="36" t="s">
        <v>4665</v>
      </c>
      <c r="Q210" s="36" t="s">
        <v>4666</v>
      </c>
    </row>
    <row r="211" spans="2:17" x14ac:dyDescent="0.25">
      <c r="B211" s="43">
        <v>13258</v>
      </c>
      <c r="C211" s="36">
        <v>1</v>
      </c>
      <c r="D211" s="36">
        <v>86.666666666666671</v>
      </c>
      <c r="E211" s="36" t="s">
        <v>4678</v>
      </c>
      <c r="F211" s="36" t="s">
        <v>4679</v>
      </c>
      <c r="G211" s="37">
        <v>36</v>
      </c>
      <c r="H211" s="37">
        <v>3.7499999999999999E-3</v>
      </c>
      <c r="I211" s="37">
        <v>266.66666666666669</v>
      </c>
      <c r="J211" s="37">
        <v>3.7499999999999999E-3</v>
      </c>
      <c r="K211" s="36">
        <v>266.66666666666669</v>
      </c>
      <c r="L211" s="36">
        <v>9600</v>
      </c>
      <c r="M211" s="36">
        <v>0</v>
      </c>
      <c r="N211" s="36">
        <v>0</v>
      </c>
      <c r="O211" s="36">
        <v>4.4444444444444446</v>
      </c>
      <c r="P211" s="36" t="s">
        <v>4665</v>
      </c>
      <c r="Q211" s="36" t="s">
        <v>4666</v>
      </c>
    </row>
    <row r="212" spans="2:17" x14ac:dyDescent="0.25">
      <c r="B212" s="43">
        <v>14228</v>
      </c>
      <c r="C212" s="36">
        <v>8</v>
      </c>
      <c r="D212" s="36">
        <v>0</v>
      </c>
      <c r="E212" s="36" t="s">
        <v>4667</v>
      </c>
      <c r="F212" s="36" t="s">
        <v>4680</v>
      </c>
      <c r="G212" s="37">
        <v>32</v>
      </c>
      <c r="H212" s="37">
        <v>3.3E-3</v>
      </c>
      <c r="I212" s="37">
        <v>303.03030303030306</v>
      </c>
      <c r="J212" s="37">
        <v>3.3E-3</v>
      </c>
      <c r="K212" s="36">
        <v>303.03030303030306</v>
      </c>
      <c r="L212" s="36">
        <v>9696.9696969696979</v>
      </c>
      <c r="M212" s="36">
        <v>0</v>
      </c>
      <c r="N212" s="36">
        <v>0</v>
      </c>
      <c r="O212" s="36">
        <v>5.0505050505050511</v>
      </c>
      <c r="P212" s="36" t="s">
        <v>4665</v>
      </c>
      <c r="Q212" s="36" t="s">
        <v>4666</v>
      </c>
    </row>
    <row r="213" spans="2:17" x14ac:dyDescent="0.25">
      <c r="B213" s="43">
        <v>14258</v>
      </c>
      <c r="C213" s="36">
        <v>2</v>
      </c>
      <c r="D213" s="36">
        <v>0</v>
      </c>
      <c r="E213" s="36" t="s">
        <v>4671</v>
      </c>
      <c r="F213" s="36" t="s">
        <v>4680</v>
      </c>
      <c r="G213" s="37">
        <v>32</v>
      </c>
      <c r="H213" s="37">
        <v>1E-3</v>
      </c>
      <c r="I213" s="37">
        <v>1000</v>
      </c>
      <c r="J213" s="37">
        <v>3.3E-3</v>
      </c>
      <c r="K213" s="36">
        <v>303.03030303030306</v>
      </c>
      <c r="L213" s="36">
        <v>9696.9696969696979</v>
      </c>
      <c r="M213" s="36">
        <v>0</v>
      </c>
      <c r="N213" s="36">
        <v>0</v>
      </c>
      <c r="O213" s="36">
        <v>5.0505050505050511</v>
      </c>
      <c r="P213" s="36" t="s">
        <v>4665</v>
      </c>
      <c r="Q213" s="36" t="s">
        <v>4666</v>
      </c>
    </row>
    <row r="214" spans="2:17" x14ac:dyDescent="0.25">
      <c r="B214" s="43">
        <v>14328</v>
      </c>
      <c r="C214" s="36">
        <v>1</v>
      </c>
      <c r="D214" s="36">
        <v>734.75</v>
      </c>
      <c r="E214" s="36" t="s">
        <v>4681</v>
      </c>
      <c r="F214" s="36" t="s">
        <v>4682</v>
      </c>
      <c r="G214" s="37">
        <v>32</v>
      </c>
      <c r="H214" s="37">
        <v>3.3300000000000001E-3</v>
      </c>
      <c r="I214" s="37">
        <v>300.30030030030031</v>
      </c>
      <c r="J214" s="37">
        <v>3.3300000000000001E-3</v>
      </c>
      <c r="K214" s="36">
        <v>300.30030030030031</v>
      </c>
      <c r="L214" s="36">
        <v>9609.6096096096098</v>
      </c>
      <c r="M214" s="36">
        <v>0</v>
      </c>
      <c r="N214" s="36">
        <v>0</v>
      </c>
      <c r="O214" s="36">
        <v>5.005005005005005</v>
      </c>
      <c r="P214" s="36" t="s">
        <v>4665</v>
      </c>
      <c r="Q214" s="36" t="s">
        <v>4666</v>
      </c>
    </row>
    <row r="215" spans="2:17" x14ac:dyDescent="0.25">
      <c r="B215" s="43">
        <v>14358</v>
      </c>
      <c r="C215" s="36">
        <v>1</v>
      </c>
      <c r="D215" s="36">
        <v>998.58333333333337</v>
      </c>
      <c r="E215" s="36" t="s">
        <v>4683</v>
      </c>
      <c r="F215" s="36" t="s">
        <v>4682</v>
      </c>
      <c r="G215" s="37">
        <v>32</v>
      </c>
      <c r="H215" s="37">
        <v>3.3300000000000001E-3</v>
      </c>
      <c r="I215" s="37">
        <v>300.30030030030031</v>
      </c>
      <c r="J215" s="37">
        <v>3.3300000000000001E-3</v>
      </c>
      <c r="K215" s="36">
        <v>300.30030030030031</v>
      </c>
      <c r="L215" s="36">
        <v>9609.6096096096098</v>
      </c>
      <c r="M215" s="36">
        <v>0</v>
      </c>
      <c r="N215" s="36">
        <v>0</v>
      </c>
      <c r="O215" s="36">
        <v>5.005005005005005</v>
      </c>
      <c r="P215" s="36" t="s">
        <v>4665</v>
      </c>
      <c r="Q215" s="36" t="s">
        <v>4666</v>
      </c>
    </row>
    <row r="216" spans="2:17" x14ac:dyDescent="0.25">
      <c r="B216" s="43">
        <v>14801</v>
      </c>
      <c r="C216" s="36">
        <v>1</v>
      </c>
      <c r="D216" s="36">
        <v>0</v>
      </c>
      <c r="E216" s="36" t="s">
        <v>4684</v>
      </c>
      <c r="F216" s="36" t="s">
        <v>4685</v>
      </c>
      <c r="G216" s="37">
        <v>32</v>
      </c>
      <c r="H216" s="37">
        <v>3.0000000000000001E-3</v>
      </c>
      <c r="I216" s="37">
        <v>333.33333333333331</v>
      </c>
      <c r="J216" s="37">
        <v>3.0000000000000001E-3</v>
      </c>
      <c r="K216" s="36">
        <v>333.33333333333331</v>
      </c>
      <c r="L216" s="36">
        <v>10666.666666666666</v>
      </c>
      <c r="M216" s="36">
        <v>0</v>
      </c>
      <c r="N216" s="36">
        <v>0</v>
      </c>
      <c r="O216" s="36">
        <v>5.5555555555555554</v>
      </c>
      <c r="P216" s="36" t="s">
        <v>4665</v>
      </c>
      <c r="Q216" s="36" t="s">
        <v>4666</v>
      </c>
    </row>
    <row r="217" spans="2:17" x14ac:dyDescent="0.25">
      <c r="B217" s="43">
        <v>14828</v>
      </c>
      <c r="C217" s="36">
        <v>1</v>
      </c>
      <c r="D217" s="36">
        <v>0</v>
      </c>
      <c r="E217" s="36" t="s">
        <v>4686</v>
      </c>
      <c r="F217" s="36" t="s">
        <v>4687</v>
      </c>
      <c r="G217" s="37">
        <v>32</v>
      </c>
      <c r="H217" s="37">
        <v>3.0000000000000001E-3</v>
      </c>
      <c r="I217" s="37">
        <v>333.33333333333331</v>
      </c>
      <c r="J217" s="37">
        <v>3.0000000000000001E-3</v>
      </c>
      <c r="K217" s="36">
        <v>333.33333333333331</v>
      </c>
      <c r="L217" s="36">
        <v>10666.666666666666</v>
      </c>
      <c r="M217" s="36">
        <v>0</v>
      </c>
      <c r="N217" s="36">
        <v>0</v>
      </c>
      <c r="O217" s="36">
        <v>5.5555555555555554</v>
      </c>
      <c r="P217" s="36" t="s">
        <v>4665</v>
      </c>
      <c r="Q217" s="36" t="s">
        <v>4666</v>
      </c>
    </row>
    <row r="218" spans="2:17" x14ac:dyDescent="0.25">
      <c r="B218" s="43">
        <v>14858</v>
      </c>
      <c r="C218" s="36">
        <v>1</v>
      </c>
      <c r="D218" s="36">
        <v>0</v>
      </c>
      <c r="E218" s="36" t="s">
        <v>4688</v>
      </c>
      <c r="F218" s="36" t="s">
        <v>4687</v>
      </c>
      <c r="G218" s="37">
        <v>32</v>
      </c>
      <c r="H218" s="37">
        <v>1E-3</v>
      </c>
      <c r="I218" s="37">
        <v>1000</v>
      </c>
      <c r="J218" s="37">
        <v>3.3E-3</v>
      </c>
      <c r="K218" s="36">
        <v>303.03030303030306</v>
      </c>
      <c r="L218" s="36">
        <v>9696.9696969696979</v>
      </c>
      <c r="M218" s="36">
        <v>0</v>
      </c>
      <c r="N218" s="36">
        <v>0</v>
      </c>
      <c r="O218" s="36">
        <v>5.0505050505050511</v>
      </c>
      <c r="P218" s="36" t="s">
        <v>4665</v>
      </c>
      <c r="Q218" s="36" t="s">
        <v>4666</v>
      </c>
    </row>
    <row r="219" spans="2:17" x14ac:dyDescent="0.25">
      <c r="B219" s="43">
        <v>15228</v>
      </c>
      <c r="C219" s="36">
        <v>7</v>
      </c>
      <c r="D219" s="36">
        <v>1760.0833333333333</v>
      </c>
      <c r="E219" s="36" t="s">
        <v>4689</v>
      </c>
      <c r="F219" s="36" t="s">
        <v>4690</v>
      </c>
      <c r="G219" s="37">
        <v>48</v>
      </c>
      <c r="H219" s="37">
        <v>5.0000000000000001E-3</v>
      </c>
      <c r="I219" s="37">
        <v>200</v>
      </c>
      <c r="J219" s="37">
        <v>5.0000000000000001E-3</v>
      </c>
      <c r="K219" s="36">
        <v>200</v>
      </c>
      <c r="L219" s="36">
        <v>9600</v>
      </c>
      <c r="M219" s="36">
        <v>0</v>
      </c>
      <c r="N219" s="36">
        <v>0</v>
      </c>
      <c r="O219" s="36">
        <v>3.3333333333333335</v>
      </c>
      <c r="P219" s="36" t="s">
        <v>4665</v>
      </c>
      <c r="Q219" s="36" t="s">
        <v>4666</v>
      </c>
    </row>
    <row r="220" spans="2:17" x14ac:dyDescent="0.25">
      <c r="B220" s="43">
        <v>15258</v>
      </c>
      <c r="C220" s="36">
        <v>1</v>
      </c>
      <c r="D220" s="36">
        <v>52.5</v>
      </c>
      <c r="E220" s="36" t="s">
        <v>4691</v>
      </c>
      <c r="F220" s="36" t="s">
        <v>4692</v>
      </c>
      <c r="G220" s="37">
        <v>48</v>
      </c>
      <c r="H220" s="37">
        <v>5.0000000000000001E-3</v>
      </c>
      <c r="I220" s="37">
        <v>200</v>
      </c>
      <c r="J220" s="37">
        <v>5.0000000000000001E-3</v>
      </c>
      <c r="K220" s="36">
        <v>200</v>
      </c>
      <c r="L220" s="36">
        <v>9600</v>
      </c>
      <c r="M220" s="36">
        <v>0</v>
      </c>
      <c r="N220" s="36">
        <v>0</v>
      </c>
      <c r="O220" s="36">
        <v>3.3333333333333335</v>
      </c>
      <c r="P220" s="36" t="s">
        <v>4665</v>
      </c>
      <c r="Q220" s="36" t="s">
        <v>4666</v>
      </c>
    </row>
    <row r="221" spans="2:17" x14ac:dyDescent="0.25">
      <c r="B221" s="43">
        <v>20003</v>
      </c>
      <c r="C221" s="36">
        <v>1</v>
      </c>
      <c r="D221" s="36">
        <v>1132.4166666666667</v>
      </c>
      <c r="E221" s="36" t="s">
        <v>4693</v>
      </c>
      <c r="F221" s="36" t="s">
        <v>4694</v>
      </c>
      <c r="G221" s="37">
        <v>32</v>
      </c>
      <c r="H221" s="37">
        <v>3.3300000000000001E-3</v>
      </c>
      <c r="I221" s="37">
        <v>300.30030030030031</v>
      </c>
      <c r="J221" s="37">
        <v>3.3300000000000001E-3</v>
      </c>
      <c r="K221" s="36">
        <v>300.30030030030031</v>
      </c>
      <c r="L221" s="36">
        <v>9609.6096096096098</v>
      </c>
      <c r="M221" s="36">
        <v>0</v>
      </c>
      <c r="N221" s="36">
        <v>0</v>
      </c>
      <c r="O221" s="36">
        <v>5.005005005005005</v>
      </c>
      <c r="P221" s="36" t="s">
        <v>4665</v>
      </c>
      <c r="Q221" s="36" t="s">
        <v>4666</v>
      </c>
    </row>
    <row r="222" spans="2:17" x14ac:dyDescent="0.25">
      <c r="B222" s="43">
        <v>20006</v>
      </c>
      <c r="C222" s="36">
        <v>1</v>
      </c>
      <c r="D222" s="36">
        <v>774.33333333333337</v>
      </c>
      <c r="E222" s="36" t="s">
        <v>4695</v>
      </c>
      <c r="F222" s="36" t="s">
        <v>4694</v>
      </c>
      <c r="G222" s="37">
        <v>32</v>
      </c>
      <c r="H222" s="37">
        <v>3.3300000000000001E-3</v>
      </c>
      <c r="I222" s="37">
        <v>300.30030030030031</v>
      </c>
      <c r="J222" s="37">
        <v>3.3300000000000001E-3</v>
      </c>
      <c r="K222" s="36">
        <v>300.30030030030031</v>
      </c>
      <c r="L222" s="36">
        <v>9609.6096096096098</v>
      </c>
      <c r="M222" s="36">
        <v>0</v>
      </c>
      <c r="N222" s="36">
        <v>0</v>
      </c>
      <c r="O222" s="36">
        <v>5.005005005005005</v>
      </c>
      <c r="P222" s="36" t="s">
        <v>4665</v>
      </c>
      <c r="Q222" s="36" t="s">
        <v>4666</v>
      </c>
    </row>
    <row r="223" spans="2:17" x14ac:dyDescent="0.25">
      <c r="B223" s="43">
        <v>20012</v>
      </c>
      <c r="C223" s="36">
        <v>2</v>
      </c>
      <c r="D223" s="36">
        <v>352.91666666666669</v>
      </c>
      <c r="E223" s="36" t="s">
        <v>4693</v>
      </c>
      <c r="F223" s="36" t="s">
        <v>4696</v>
      </c>
      <c r="G223" s="37">
        <v>180</v>
      </c>
      <c r="H223" s="37">
        <v>1.8749999999999999E-2</v>
      </c>
      <c r="I223" s="37">
        <v>53.333333333333336</v>
      </c>
      <c r="J223" s="37">
        <v>1.8749999999999999E-2</v>
      </c>
      <c r="K223" s="36">
        <v>53.333333333333336</v>
      </c>
      <c r="L223" s="36">
        <v>9600</v>
      </c>
      <c r="M223" s="36">
        <v>0</v>
      </c>
      <c r="N223" s="36">
        <v>0</v>
      </c>
      <c r="O223" s="36">
        <v>0.88888888888888895</v>
      </c>
      <c r="P223" s="36" t="s">
        <v>4665</v>
      </c>
      <c r="Q223" s="36" t="s">
        <v>4666</v>
      </c>
    </row>
    <row r="224" spans="2:17" x14ac:dyDescent="0.25">
      <c r="B224" s="43">
        <v>20020</v>
      </c>
      <c r="C224" s="36">
        <v>1</v>
      </c>
      <c r="D224" s="36">
        <v>0</v>
      </c>
      <c r="E224" s="36" t="s">
        <v>4697</v>
      </c>
      <c r="F224" s="36" t="s">
        <v>4694</v>
      </c>
      <c r="G224" s="37">
        <v>32</v>
      </c>
      <c r="H224" s="37">
        <v>3.3300000000000001E-3</v>
      </c>
      <c r="I224" s="37">
        <v>300.30030030030031</v>
      </c>
      <c r="J224" s="37">
        <v>3.3300000000000001E-3</v>
      </c>
      <c r="K224" s="36">
        <v>300.30030030030031</v>
      </c>
      <c r="L224" s="36">
        <v>9609.6096096096098</v>
      </c>
      <c r="M224" s="36">
        <v>0</v>
      </c>
      <c r="N224" s="36">
        <v>0</v>
      </c>
      <c r="O224" s="36">
        <v>5.005005005005005</v>
      </c>
      <c r="P224" s="36" t="s">
        <v>4665</v>
      </c>
      <c r="Q224" s="36" t="s">
        <v>4666</v>
      </c>
    </row>
    <row r="225" spans="2:17" x14ac:dyDescent="0.25">
      <c r="B225" s="43">
        <v>20023</v>
      </c>
      <c r="C225" s="36">
        <v>1</v>
      </c>
      <c r="D225" s="36">
        <v>0</v>
      </c>
      <c r="E225" s="36" t="s">
        <v>4698</v>
      </c>
      <c r="F225" s="36" t="s">
        <v>4694</v>
      </c>
      <c r="G225" s="37">
        <v>32</v>
      </c>
      <c r="H225" s="37">
        <v>3.3300000000000001E-3</v>
      </c>
      <c r="I225" s="37">
        <v>300.30030030030031</v>
      </c>
      <c r="J225" s="37">
        <v>3.3300000000000001E-3</v>
      </c>
      <c r="K225" s="36">
        <v>300.30030030030031</v>
      </c>
      <c r="L225" s="36">
        <v>9609.6096096096098</v>
      </c>
      <c r="M225" s="36">
        <v>0</v>
      </c>
      <c r="N225" s="36">
        <v>0</v>
      </c>
      <c r="O225" s="36">
        <v>5.005005005005005</v>
      </c>
      <c r="P225" s="36" t="s">
        <v>4665</v>
      </c>
      <c r="Q225" s="36" t="s">
        <v>4666</v>
      </c>
    </row>
    <row r="226" spans="2:17" x14ac:dyDescent="0.25">
      <c r="B226" s="43">
        <v>21828</v>
      </c>
      <c r="C226" s="36">
        <v>1</v>
      </c>
      <c r="D226" s="36">
        <v>0</v>
      </c>
      <c r="E226" s="36" t="s">
        <v>4699</v>
      </c>
      <c r="F226" s="36" t="s">
        <v>4700</v>
      </c>
      <c r="G226" s="37">
        <v>24</v>
      </c>
      <c r="H226" s="37">
        <v>0</v>
      </c>
      <c r="I226" s="37" t="e">
        <v>#DIV/0!</v>
      </c>
      <c r="J226" s="37">
        <v>3.3E-3</v>
      </c>
      <c r="K226" s="36">
        <v>303.03030303030306</v>
      </c>
      <c r="L226" s="36">
        <v>7272.7272727272739</v>
      </c>
      <c r="M226" s="36">
        <v>0</v>
      </c>
      <c r="N226" s="36">
        <v>0</v>
      </c>
      <c r="O226" s="36">
        <v>5.0505050505050511</v>
      </c>
      <c r="P226" s="36" t="s">
        <v>4665</v>
      </c>
      <c r="Q226" s="36" t="s">
        <v>4666</v>
      </c>
    </row>
    <row r="227" spans="2:17" x14ac:dyDescent="0.25">
      <c r="B227" s="43">
        <v>21858</v>
      </c>
      <c r="C227" s="36">
        <v>1</v>
      </c>
      <c r="D227" s="36">
        <v>0</v>
      </c>
      <c r="E227" s="36" t="s">
        <v>4701</v>
      </c>
      <c r="F227" s="36" t="s">
        <v>4700</v>
      </c>
      <c r="G227" s="37">
        <v>24</v>
      </c>
      <c r="H227" s="37">
        <v>0</v>
      </c>
      <c r="I227" s="37" t="e">
        <v>#DIV/0!</v>
      </c>
      <c r="J227" s="37">
        <v>3.3E-3</v>
      </c>
      <c r="K227" s="36">
        <v>303.03030303030306</v>
      </c>
      <c r="L227" s="36">
        <v>7272.7272727272739</v>
      </c>
      <c r="M227" s="36">
        <v>0</v>
      </c>
      <c r="N227" s="36">
        <v>0</v>
      </c>
      <c r="O227" s="36">
        <v>5.0505050505050511</v>
      </c>
      <c r="P227" s="36" t="s">
        <v>4665</v>
      </c>
      <c r="Q227" s="36" t="s">
        <v>4666</v>
      </c>
    </row>
    <row r="228" spans="2:17" x14ac:dyDescent="0.25">
      <c r="B228" s="43">
        <v>25000</v>
      </c>
      <c r="C228" s="36">
        <v>1</v>
      </c>
      <c r="D228" s="36">
        <v>0</v>
      </c>
      <c r="E228" s="36" t="s">
        <v>4702</v>
      </c>
      <c r="F228" s="36" t="s">
        <v>4703</v>
      </c>
      <c r="G228" s="37">
        <v>32</v>
      </c>
      <c r="H228" s="37">
        <v>1E-3</v>
      </c>
      <c r="I228" s="37">
        <v>1000</v>
      </c>
      <c r="J228" s="37">
        <v>0</v>
      </c>
      <c r="K228" s="36" t="e">
        <v>#DIV/0!</v>
      </c>
      <c r="L228" s="36" t="e">
        <v>#DIV/0!</v>
      </c>
      <c r="M228" s="36">
        <v>0</v>
      </c>
      <c r="N228" s="36">
        <v>0</v>
      </c>
      <c r="O228" s="36" t="e">
        <v>#DIV/0!</v>
      </c>
      <c r="P228" s="36" t="s">
        <v>4665</v>
      </c>
      <c r="Q228" s="36" t="s">
        <v>4666</v>
      </c>
    </row>
    <row r="229" spans="2:17" x14ac:dyDescent="0.25">
      <c r="B229" s="43">
        <v>25100</v>
      </c>
      <c r="C229" s="36">
        <v>1</v>
      </c>
      <c r="D229" s="36">
        <v>0</v>
      </c>
      <c r="E229" s="36" t="s">
        <v>4704</v>
      </c>
      <c r="F229" s="36" t="s">
        <v>4705</v>
      </c>
      <c r="G229" s="37">
        <v>32</v>
      </c>
      <c r="H229" s="37">
        <v>1E-3</v>
      </c>
      <c r="I229" s="37">
        <v>1000</v>
      </c>
      <c r="J229" s="37">
        <v>0</v>
      </c>
      <c r="K229" s="36" t="e">
        <v>#DIV/0!</v>
      </c>
      <c r="L229" s="36" t="e">
        <v>#DIV/0!</v>
      </c>
      <c r="M229" s="36">
        <v>0</v>
      </c>
      <c r="N229" s="36">
        <v>0</v>
      </c>
      <c r="O229" s="36" t="e">
        <v>#DIV/0!</v>
      </c>
      <c r="P229" s="36" t="s">
        <v>4665</v>
      </c>
      <c r="Q229" s="36" t="s">
        <v>4666</v>
      </c>
    </row>
    <row r="230" spans="2:17" x14ac:dyDescent="0.25">
      <c r="B230" s="43">
        <v>25400</v>
      </c>
      <c r="C230" s="36">
        <v>1</v>
      </c>
      <c r="D230" s="36">
        <v>0</v>
      </c>
      <c r="E230" s="36" t="s">
        <v>4706</v>
      </c>
      <c r="F230" s="36" t="s">
        <v>4707</v>
      </c>
      <c r="G230" s="37">
        <v>64</v>
      </c>
      <c r="H230" s="37">
        <v>1E-3</v>
      </c>
      <c r="I230" s="37">
        <v>1000</v>
      </c>
      <c r="J230" s="37">
        <v>0</v>
      </c>
      <c r="K230" s="36" t="e">
        <v>#DIV/0!</v>
      </c>
      <c r="L230" s="36" t="e">
        <v>#DIV/0!</v>
      </c>
      <c r="M230" s="36">
        <v>0</v>
      </c>
      <c r="N230" s="36">
        <v>0</v>
      </c>
      <c r="O230" s="36" t="e">
        <v>#DIV/0!</v>
      </c>
      <c r="P230" s="36" t="s">
        <v>4665</v>
      </c>
      <c r="Q230" s="36" t="s">
        <v>4666</v>
      </c>
    </row>
    <row r="231" spans="2:17" x14ac:dyDescent="0.25">
      <c r="B231" s="43">
        <v>25500</v>
      </c>
      <c r="C231" s="36">
        <v>1</v>
      </c>
      <c r="D231" s="36">
        <v>0</v>
      </c>
      <c r="E231" s="36" t="s">
        <v>4708</v>
      </c>
      <c r="F231" s="36" t="s">
        <v>4709</v>
      </c>
      <c r="G231" s="37">
        <v>64</v>
      </c>
      <c r="H231" s="37">
        <v>1E-3</v>
      </c>
      <c r="I231" s="37">
        <v>1000</v>
      </c>
      <c r="J231" s="37">
        <v>0</v>
      </c>
      <c r="K231" s="36" t="e">
        <v>#DIV/0!</v>
      </c>
      <c r="L231" s="36" t="e">
        <v>#DIV/0!</v>
      </c>
      <c r="M231" s="36">
        <v>0</v>
      </c>
      <c r="N231" s="36">
        <v>0</v>
      </c>
      <c r="O231" s="36" t="e">
        <v>#DIV/0!</v>
      </c>
      <c r="P231" s="36" t="s">
        <v>4665</v>
      </c>
      <c r="Q231" s="36" t="s">
        <v>4666</v>
      </c>
    </row>
    <row r="232" spans="2:17" x14ac:dyDescent="0.25">
      <c r="B232" s="43" t="s">
        <v>4710</v>
      </c>
      <c r="C232" s="36">
        <v>1</v>
      </c>
      <c r="D232" s="36">
        <v>0</v>
      </c>
      <c r="E232" s="36" t="s">
        <v>4711</v>
      </c>
      <c r="F232" s="36" t="s">
        <v>4712</v>
      </c>
      <c r="G232" s="37">
        <v>48</v>
      </c>
      <c r="H232" s="37">
        <v>0</v>
      </c>
      <c r="I232" s="37" t="e">
        <v>#DIV/0!</v>
      </c>
      <c r="J232" s="37">
        <v>1.3299999999999999E-2</v>
      </c>
      <c r="K232" s="36">
        <v>75.187969924812037</v>
      </c>
      <c r="L232" s="36">
        <v>3609.022556390978</v>
      </c>
      <c r="M232" s="36">
        <v>0</v>
      </c>
      <c r="N232" s="36">
        <v>0</v>
      </c>
      <c r="O232" s="36">
        <v>1.2531328320802007</v>
      </c>
      <c r="P232" s="36" t="s">
        <v>4665</v>
      </c>
      <c r="Q232" s="36" t="s">
        <v>4666</v>
      </c>
    </row>
    <row r="233" spans="2:17" x14ac:dyDescent="0.25">
      <c r="B233" s="43">
        <v>12028</v>
      </c>
      <c r="C233" s="36">
        <v>2</v>
      </c>
      <c r="D233" s="36">
        <v>0.41666666666666669</v>
      </c>
      <c r="E233" s="36" t="s">
        <v>4663</v>
      </c>
      <c r="F233" s="36" t="s">
        <v>4664</v>
      </c>
      <c r="G233" s="37">
        <v>96</v>
      </c>
      <c r="H233" s="37">
        <v>1.14E-2</v>
      </c>
      <c r="I233" s="37">
        <v>87.719298245614027</v>
      </c>
      <c r="J233" s="37">
        <v>1.14E-2</v>
      </c>
      <c r="K233" s="36">
        <v>87.719298245614027</v>
      </c>
      <c r="L233" s="36">
        <v>8421.0526315789466</v>
      </c>
      <c r="M233" s="36">
        <v>0</v>
      </c>
      <c r="N233" s="36">
        <v>0</v>
      </c>
      <c r="O233" s="36">
        <v>1.4619883040935671</v>
      </c>
      <c r="P233" s="36" t="s">
        <v>4713</v>
      </c>
      <c r="Q233" s="36" t="s">
        <v>4714</v>
      </c>
    </row>
    <row r="234" spans="2:17" x14ac:dyDescent="0.25">
      <c r="B234" s="43">
        <v>12228</v>
      </c>
      <c r="C234" s="36">
        <v>17</v>
      </c>
      <c r="D234" s="36">
        <v>7910.416666666667</v>
      </c>
      <c r="E234" s="36" t="s">
        <v>4667</v>
      </c>
      <c r="F234" s="36" t="s">
        <v>4668</v>
      </c>
      <c r="G234" s="37">
        <v>96</v>
      </c>
      <c r="H234" s="37">
        <v>1.14E-2</v>
      </c>
      <c r="I234" s="37">
        <v>87.719298245614027</v>
      </c>
      <c r="J234" s="37">
        <v>1.14E-2</v>
      </c>
      <c r="K234" s="36">
        <v>87.719298245614027</v>
      </c>
      <c r="L234" s="36">
        <v>8421.0526315789466</v>
      </c>
      <c r="M234" s="36">
        <v>0</v>
      </c>
      <c r="N234" s="36">
        <v>0</v>
      </c>
      <c r="O234" s="36">
        <v>1.4619883040935671</v>
      </c>
      <c r="P234" s="36" t="s">
        <v>4713</v>
      </c>
      <c r="Q234" s="36" t="s">
        <v>4714</v>
      </c>
    </row>
    <row r="235" spans="2:17" x14ac:dyDescent="0.25">
      <c r="B235" s="43">
        <v>12258</v>
      </c>
      <c r="C235" s="36">
        <v>5</v>
      </c>
      <c r="D235" s="36">
        <v>1460.0833333333333</v>
      </c>
      <c r="E235" s="36" t="s">
        <v>4671</v>
      </c>
      <c r="F235" s="36" t="s">
        <v>4668</v>
      </c>
      <c r="G235" s="37">
        <v>96</v>
      </c>
      <c r="H235" s="37">
        <v>1.14E-2</v>
      </c>
      <c r="I235" s="37">
        <v>87.719298245614027</v>
      </c>
      <c r="J235" s="37">
        <v>1.14E-2</v>
      </c>
      <c r="K235" s="36">
        <v>87.719298245614027</v>
      </c>
      <c r="L235" s="36">
        <v>8421.0526315789466</v>
      </c>
      <c r="M235" s="36">
        <v>0</v>
      </c>
      <c r="N235" s="36">
        <v>0</v>
      </c>
      <c r="O235" s="36">
        <v>1.4619883040935671</v>
      </c>
      <c r="P235" s="36" t="s">
        <v>4713</v>
      </c>
      <c r="Q235" s="36" t="s">
        <v>4714</v>
      </c>
    </row>
    <row r="236" spans="2:17" x14ac:dyDescent="0.25">
      <c r="B236" s="43">
        <v>12530</v>
      </c>
      <c r="C236" s="36">
        <v>3</v>
      </c>
      <c r="D236" s="36">
        <v>1204.9166666666667</v>
      </c>
      <c r="E236" s="36" t="s">
        <v>4673</v>
      </c>
      <c r="F236" s="36" t="s">
        <v>4674</v>
      </c>
      <c r="G236" s="37">
        <v>96</v>
      </c>
      <c r="H236" s="37">
        <v>1.14E-2</v>
      </c>
      <c r="I236" s="37">
        <v>87.719298245614027</v>
      </c>
      <c r="J236" s="37">
        <v>1.14E-2</v>
      </c>
      <c r="K236" s="36">
        <v>87.719298245614027</v>
      </c>
      <c r="L236" s="36">
        <v>8421.0526315789466</v>
      </c>
      <c r="M236" s="36">
        <v>0</v>
      </c>
      <c r="N236" s="36">
        <v>0</v>
      </c>
      <c r="O236" s="36">
        <v>1.4619883040935671</v>
      </c>
      <c r="P236" s="36" t="s">
        <v>4713</v>
      </c>
      <c r="Q236" s="36" t="s">
        <v>4714</v>
      </c>
    </row>
    <row r="237" spans="2:17" x14ac:dyDescent="0.25">
      <c r="B237" s="43">
        <v>12928</v>
      </c>
      <c r="C237" s="36">
        <v>1</v>
      </c>
      <c r="D237" s="36">
        <v>0</v>
      </c>
      <c r="E237" s="36" t="s">
        <v>4715</v>
      </c>
      <c r="F237" s="36" t="s">
        <v>4668</v>
      </c>
      <c r="G237" s="37">
        <v>96</v>
      </c>
      <c r="H237" s="37">
        <v>0</v>
      </c>
      <c r="I237" s="37" t="e">
        <v>#DIV/0!</v>
      </c>
      <c r="J237" s="37">
        <v>1.333E-2</v>
      </c>
      <c r="K237" s="36">
        <v>75.018754688672175</v>
      </c>
      <c r="L237" s="36">
        <v>7201.8004501125288</v>
      </c>
      <c r="M237" s="36">
        <v>0</v>
      </c>
      <c r="N237" s="36">
        <v>0</v>
      </c>
      <c r="O237" s="36">
        <v>1.2503125781445363</v>
      </c>
      <c r="P237" s="36" t="s">
        <v>4713</v>
      </c>
      <c r="Q237" s="36" t="s">
        <v>4714</v>
      </c>
    </row>
    <row r="238" spans="2:17" x14ac:dyDescent="0.25">
      <c r="B238" s="43">
        <v>13228</v>
      </c>
      <c r="C238" s="36">
        <v>1</v>
      </c>
      <c r="D238" s="36">
        <v>216.66666666666666</v>
      </c>
      <c r="E238" s="36" t="s">
        <v>4667</v>
      </c>
      <c r="F238" s="36" t="s">
        <v>4677</v>
      </c>
      <c r="G238" s="37">
        <v>36</v>
      </c>
      <c r="H238" s="37">
        <v>4.28E-3</v>
      </c>
      <c r="I238" s="37">
        <v>233.64485981308411</v>
      </c>
      <c r="J238" s="37">
        <v>4.28E-3</v>
      </c>
      <c r="K238" s="36">
        <v>233.64485981308411</v>
      </c>
      <c r="L238" s="36">
        <v>8411.2149532710282</v>
      </c>
      <c r="M238" s="36">
        <v>0</v>
      </c>
      <c r="N238" s="36">
        <v>0</v>
      </c>
      <c r="O238" s="36">
        <v>3.894080996884735</v>
      </c>
      <c r="P238" s="36" t="s">
        <v>4713</v>
      </c>
      <c r="Q238" s="36" t="s">
        <v>4714</v>
      </c>
    </row>
    <row r="239" spans="2:17" x14ac:dyDescent="0.25">
      <c r="B239" s="43">
        <v>13258</v>
      </c>
      <c r="C239" s="36">
        <v>1</v>
      </c>
      <c r="D239" s="36">
        <v>86.666666666666671</v>
      </c>
      <c r="E239" s="36" t="s">
        <v>4678</v>
      </c>
      <c r="F239" s="36" t="s">
        <v>4679</v>
      </c>
      <c r="G239" s="37">
        <v>36</v>
      </c>
      <c r="H239" s="37">
        <v>4.28E-3</v>
      </c>
      <c r="I239" s="37">
        <v>233.64485981308411</v>
      </c>
      <c r="J239" s="37">
        <v>4.28E-3</v>
      </c>
      <c r="K239" s="36">
        <v>233.64485981308411</v>
      </c>
      <c r="L239" s="36">
        <v>8411.2149532710282</v>
      </c>
      <c r="M239" s="36">
        <v>0</v>
      </c>
      <c r="N239" s="36">
        <v>0</v>
      </c>
      <c r="O239" s="36">
        <v>3.894080996884735</v>
      </c>
      <c r="P239" s="36" t="s">
        <v>4713</v>
      </c>
      <c r="Q239" s="36" t="s">
        <v>4714</v>
      </c>
    </row>
    <row r="240" spans="2:17" x14ac:dyDescent="0.25">
      <c r="B240" s="43">
        <v>14328</v>
      </c>
      <c r="C240" s="36">
        <v>1</v>
      </c>
      <c r="D240" s="36">
        <v>734.75</v>
      </c>
      <c r="E240" s="36" t="s">
        <v>4681</v>
      </c>
      <c r="F240" s="36" t="s">
        <v>4682</v>
      </c>
      <c r="G240" s="37">
        <v>32</v>
      </c>
      <c r="H240" s="37">
        <v>3.8E-3</v>
      </c>
      <c r="I240" s="37">
        <v>263.15789473684208</v>
      </c>
      <c r="J240" s="37">
        <v>3.8E-3</v>
      </c>
      <c r="K240" s="36">
        <v>263.15789473684208</v>
      </c>
      <c r="L240" s="36">
        <v>8421.0526315789466</v>
      </c>
      <c r="M240" s="36">
        <v>0</v>
      </c>
      <c r="N240" s="36">
        <v>0</v>
      </c>
      <c r="O240" s="36">
        <v>4.3859649122807012</v>
      </c>
      <c r="P240" s="36" t="s">
        <v>4713</v>
      </c>
      <c r="Q240" s="36" t="s">
        <v>4714</v>
      </c>
    </row>
    <row r="241" spans="2:17" x14ac:dyDescent="0.25">
      <c r="B241" s="43">
        <v>14358</v>
      </c>
      <c r="C241" s="36">
        <v>1</v>
      </c>
      <c r="D241" s="36">
        <v>998.58333333333337</v>
      </c>
      <c r="E241" s="36" t="s">
        <v>4683</v>
      </c>
      <c r="F241" s="36" t="s">
        <v>4682</v>
      </c>
      <c r="G241" s="37">
        <v>32</v>
      </c>
      <c r="H241" s="37">
        <v>3.8E-3</v>
      </c>
      <c r="I241" s="37">
        <v>263.15789473684208</v>
      </c>
      <c r="J241" s="37">
        <v>3.8E-3</v>
      </c>
      <c r="K241" s="36">
        <v>263.15789473684208</v>
      </c>
      <c r="L241" s="36">
        <v>8421.0526315789466</v>
      </c>
      <c r="M241" s="36">
        <v>0</v>
      </c>
      <c r="N241" s="36">
        <v>0</v>
      </c>
      <c r="O241" s="36">
        <v>4.3859649122807012</v>
      </c>
      <c r="P241" s="36" t="s">
        <v>4713</v>
      </c>
      <c r="Q241" s="36" t="s">
        <v>4714</v>
      </c>
    </row>
    <row r="242" spans="2:17" x14ac:dyDescent="0.25">
      <c r="B242" s="43">
        <v>14801</v>
      </c>
      <c r="C242" s="36">
        <v>1</v>
      </c>
      <c r="D242" s="36">
        <v>0</v>
      </c>
      <c r="E242" s="36" t="s">
        <v>4684</v>
      </c>
      <c r="F242" s="36" t="s">
        <v>4685</v>
      </c>
      <c r="G242" s="37">
        <v>32</v>
      </c>
      <c r="H242" s="37">
        <v>3.0000000000000001E-3</v>
      </c>
      <c r="I242" s="37">
        <v>333.33333333333331</v>
      </c>
      <c r="J242" s="37">
        <v>3.0000000000000001E-3</v>
      </c>
      <c r="K242" s="36">
        <v>333.33333333333331</v>
      </c>
      <c r="L242" s="36">
        <v>10666.666666666666</v>
      </c>
      <c r="M242" s="36">
        <v>0</v>
      </c>
      <c r="N242" s="36">
        <v>0</v>
      </c>
      <c r="O242" s="36">
        <v>5.5555555555555554</v>
      </c>
      <c r="P242" s="36" t="s">
        <v>4713</v>
      </c>
      <c r="Q242" s="36" t="s">
        <v>4714</v>
      </c>
    </row>
    <row r="243" spans="2:17" x14ac:dyDescent="0.25">
      <c r="B243" s="43">
        <v>14828</v>
      </c>
      <c r="C243" s="36">
        <v>1</v>
      </c>
      <c r="D243" s="36">
        <v>0</v>
      </c>
      <c r="E243" s="36" t="s">
        <v>4686</v>
      </c>
      <c r="F243" s="36" t="s">
        <v>4687</v>
      </c>
      <c r="G243" s="37">
        <v>32</v>
      </c>
      <c r="H243" s="37">
        <v>3.0000000000000001E-3</v>
      </c>
      <c r="I243" s="37">
        <v>333.33333333333331</v>
      </c>
      <c r="J243" s="37">
        <v>3.0000000000000001E-3</v>
      </c>
      <c r="K243" s="36">
        <v>333.33333333333331</v>
      </c>
      <c r="L243" s="36">
        <v>10666.666666666666</v>
      </c>
      <c r="M243" s="36">
        <v>0</v>
      </c>
      <c r="N243" s="36">
        <v>0</v>
      </c>
      <c r="O243" s="36">
        <v>5.5555555555555554</v>
      </c>
      <c r="P243" s="36" t="s">
        <v>4713</v>
      </c>
      <c r="Q243" s="36" t="s">
        <v>4714</v>
      </c>
    </row>
    <row r="244" spans="2:17" x14ac:dyDescent="0.25">
      <c r="B244" s="43">
        <v>14858</v>
      </c>
      <c r="C244" s="36">
        <v>1</v>
      </c>
      <c r="D244" s="36">
        <v>0</v>
      </c>
      <c r="E244" s="36" t="s">
        <v>4688</v>
      </c>
      <c r="F244" s="36" t="s">
        <v>4687</v>
      </c>
      <c r="G244" s="37">
        <v>32</v>
      </c>
      <c r="H244" s="37">
        <v>1E-3</v>
      </c>
      <c r="I244" s="37">
        <v>1000</v>
      </c>
      <c r="J244" s="37">
        <v>3.3E-3</v>
      </c>
      <c r="K244" s="36">
        <v>303.03030303030306</v>
      </c>
      <c r="L244" s="36">
        <v>9696.9696969696979</v>
      </c>
      <c r="M244" s="36">
        <v>0</v>
      </c>
      <c r="N244" s="36">
        <v>0</v>
      </c>
      <c r="O244" s="36">
        <v>5.0505050505050511</v>
      </c>
      <c r="P244" s="36" t="s">
        <v>4713</v>
      </c>
      <c r="Q244" s="36" t="s">
        <v>4714</v>
      </c>
    </row>
    <row r="245" spans="2:17" x14ac:dyDescent="0.25">
      <c r="B245" s="43">
        <v>15228</v>
      </c>
      <c r="C245" s="36">
        <v>7</v>
      </c>
      <c r="D245" s="36">
        <v>1760.0833333333333</v>
      </c>
      <c r="E245" s="36" t="s">
        <v>4689</v>
      </c>
      <c r="F245" s="36" t="s">
        <v>4690</v>
      </c>
      <c r="G245" s="37">
        <v>48</v>
      </c>
      <c r="H245" s="37">
        <v>5.7099999999999998E-3</v>
      </c>
      <c r="I245" s="37">
        <v>175.13134851138355</v>
      </c>
      <c r="J245" s="37">
        <v>5.7099999999999998E-3</v>
      </c>
      <c r="K245" s="36">
        <v>175.13134851138355</v>
      </c>
      <c r="L245" s="36">
        <v>8406.3047285464108</v>
      </c>
      <c r="M245" s="36">
        <v>0</v>
      </c>
      <c r="N245" s="36">
        <v>0</v>
      </c>
      <c r="O245" s="36">
        <v>2.9188558085230594</v>
      </c>
      <c r="P245" s="36" t="s">
        <v>4713</v>
      </c>
      <c r="Q245" s="36" t="s">
        <v>4714</v>
      </c>
    </row>
    <row r="246" spans="2:17" x14ac:dyDescent="0.25">
      <c r="B246" s="43">
        <v>15258</v>
      </c>
      <c r="C246" s="36">
        <v>1</v>
      </c>
      <c r="D246" s="36">
        <v>52.5</v>
      </c>
      <c r="E246" s="36" t="s">
        <v>4691</v>
      </c>
      <c r="F246" s="36" t="s">
        <v>4692</v>
      </c>
      <c r="G246" s="37">
        <v>48</v>
      </c>
      <c r="H246" s="37">
        <v>5.7099999999999998E-3</v>
      </c>
      <c r="I246" s="37">
        <v>175.13134851138355</v>
      </c>
      <c r="J246" s="37">
        <v>5.7099999999999998E-3</v>
      </c>
      <c r="K246" s="36">
        <v>175.13134851138355</v>
      </c>
      <c r="L246" s="36">
        <v>8406.3047285464108</v>
      </c>
      <c r="M246" s="36">
        <v>0</v>
      </c>
      <c r="N246" s="36">
        <v>0</v>
      </c>
      <c r="O246" s="36">
        <v>2.9188558085230594</v>
      </c>
      <c r="P246" s="36" t="s">
        <v>4713</v>
      </c>
      <c r="Q246" s="36" t="s">
        <v>4714</v>
      </c>
    </row>
    <row r="247" spans="2:17" x14ac:dyDescent="0.25">
      <c r="B247" s="43">
        <v>20003</v>
      </c>
      <c r="C247" s="36">
        <v>1</v>
      </c>
      <c r="D247" s="36">
        <v>1132.4166666666667</v>
      </c>
      <c r="E247" s="36" t="s">
        <v>4693</v>
      </c>
      <c r="F247" s="36" t="s">
        <v>4694</v>
      </c>
      <c r="G247" s="37">
        <v>32</v>
      </c>
      <c r="H247" s="37">
        <v>3.8E-3</v>
      </c>
      <c r="I247" s="37">
        <v>263.15789473684208</v>
      </c>
      <c r="J247" s="37">
        <v>3.8E-3</v>
      </c>
      <c r="K247" s="36">
        <v>263.15789473684208</v>
      </c>
      <c r="L247" s="36">
        <v>8421.0526315789466</v>
      </c>
      <c r="M247" s="36">
        <v>0</v>
      </c>
      <c r="N247" s="36">
        <v>0</v>
      </c>
      <c r="O247" s="36">
        <v>4.3859649122807012</v>
      </c>
      <c r="P247" s="36" t="s">
        <v>4713</v>
      </c>
      <c r="Q247" s="36" t="s">
        <v>4714</v>
      </c>
    </row>
    <row r="248" spans="2:17" x14ac:dyDescent="0.25">
      <c r="B248" s="43">
        <v>20006</v>
      </c>
      <c r="C248" s="36">
        <v>1</v>
      </c>
      <c r="D248" s="36">
        <v>774.33333333333337</v>
      </c>
      <c r="E248" s="36" t="s">
        <v>4695</v>
      </c>
      <c r="F248" s="36" t="s">
        <v>4694</v>
      </c>
      <c r="G248" s="37">
        <v>32</v>
      </c>
      <c r="H248" s="37">
        <v>3.8E-3</v>
      </c>
      <c r="I248" s="37">
        <v>263.15789473684208</v>
      </c>
      <c r="J248" s="37">
        <v>3.8E-3</v>
      </c>
      <c r="K248" s="36">
        <v>263.15789473684208</v>
      </c>
      <c r="L248" s="36">
        <v>8421.0526315789466</v>
      </c>
      <c r="M248" s="36">
        <v>0</v>
      </c>
      <c r="N248" s="36">
        <v>0</v>
      </c>
      <c r="O248" s="36">
        <v>4.3859649122807012</v>
      </c>
      <c r="P248" s="36" t="s">
        <v>4713</v>
      </c>
      <c r="Q248" s="36" t="s">
        <v>4714</v>
      </c>
    </row>
    <row r="249" spans="2:17" x14ac:dyDescent="0.25">
      <c r="B249" s="43">
        <v>20012</v>
      </c>
      <c r="C249" s="36">
        <v>2</v>
      </c>
      <c r="D249" s="36">
        <v>352.91666666666669</v>
      </c>
      <c r="E249" s="36" t="s">
        <v>4693</v>
      </c>
      <c r="F249" s="36" t="s">
        <v>4696</v>
      </c>
      <c r="G249" s="37">
        <v>180</v>
      </c>
      <c r="H249" s="37">
        <v>2.1430000000000001E-2</v>
      </c>
      <c r="I249" s="37">
        <v>46.663555762949137</v>
      </c>
      <c r="J249" s="37">
        <v>2.1430000000000001E-2</v>
      </c>
      <c r="K249" s="36">
        <v>46.663555762949137</v>
      </c>
      <c r="L249" s="36">
        <v>8399.4400373308454</v>
      </c>
      <c r="M249" s="36">
        <v>0</v>
      </c>
      <c r="N249" s="36">
        <v>0</v>
      </c>
      <c r="O249" s="36">
        <v>0.77772592938248564</v>
      </c>
      <c r="P249" s="36" t="s">
        <v>4713</v>
      </c>
      <c r="Q249" s="36" t="s">
        <v>4714</v>
      </c>
    </row>
    <row r="250" spans="2:17" x14ac:dyDescent="0.25">
      <c r="B250" s="43">
        <v>20020</v>
      </c>
      <c r="C250" s="36">
        <v>1</v>
      </c>
      <c r="D250" s="36">
        <v>0</v>
      </c>
      <c r="E250" s="36" t="s">
        <v>4697</v>
      </c>
      <c r="F250" s="36" t="s">
        <v>4694</v>
      </c>
      <c r="G250" s="37">
        <v>32</v>
      </c>
      <c r="H250" s="37">
        <v>3.8E-3</v>
      </c>
      <c r="I250" s="37">
        <v>263.15789473684208</v>
      </c>
      <c r="J250" s="37">
        <v>3.8E-3</v>
      </c>
      <c r="K250" s="36">
        <v>263.15789473684208</v>
      </c>
      <c r="L250" s="36">
        <v>8421.0526315789466</v>
      </c>
      <c r="M250" s="36">
        <v>0</v>
      </c>
      <c r="N250" s="36">
        <v>0</v>
      </c>
      <c r="O250" s="36">
        <v>4.3859649122807012</v>
      </c>
      <c r="P250" s="36" t="s">
        <v>4713</v>
      </c>
      <c r="Q250" s="36" t="s">
        <v>4714</v>
      </c>
    </row>
    <row r="251" spans="2:17" x14ac:dyDescent="0.25">
      <c r="B251" s="43">
        <v>20023</v>
      </c>
      <c r="C251" s="36">
        <v>1</v>
      </c>
      <c r="D251" s="36">
        <v>0</v>
      </c>
      <c r="E251" s="36" t="s">
        <v>4698</v>
      </c>
      <c r="F251" s="36" t="s">
        <v>4694</v>
      </c>
      <c r="G251" s="37">
        <v>32</v>
      </c>
      <c r="H251" s="37">
        <v>3.8E-3</v>
      </c>
      <c r="I251" s="37">
        <v>263.15789473684208</v>
      </c>
      <c r="J251" s="37">
        <v>3.8E-3</v>
      </c>
      <c r="K251" s="36">
        <v>263.15789473684208</v>
      </c>
      <c r="L251" s="36">
        <v>8421.0526315789466</v>
      </c>
      <c r="M251" s="36">
        <v>0</v>
      </c>
      <c r="N251" s="36">
        <v>0</v>
      </c>
      <c r="O251" s="36">
        <v>4.3859649122807012</v>
      </c>
      <c r="P251" s="36" t="s">
        <v>4713</v>
      </c>
      <c r="Q251" s="36" t="s">
        <v>4714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566"/>
  <sheetViews>
    <sheetView showGridLines="0" topLeftCell="C1" workbookViewId="0">
      <selection activeCell="G2" sqref="G2"/>
    </sheetView>
  </sheetViews>
  <sheetFormatPr defaultColWidth="8.77734375" defaultRowHeight="14.4" x14ac:dyDescent="0.3"/>
  <cols>
    <col min="2" max="2" width="17.77734375" customWidth="1"/>
    <col min="3" max="3" width="27.77734375" customWidth="1"/>
    <col min="4" max="4" width="14.44140625" customWidth="1"/>
    <col min="5" max="5" width="13.44140625" customWidth="1"/>
    <col min="6" max="6" width="24.109375" customWidth="1"/>
    <col min="7" max="7" width="20.77734375" customWidth="1"/>
    <col min="8" max="8" width="12.109375" customWidth="1"/>
    <col min="9" max="9" width="9.77734375" customWidth="1"/>
    <col min="10" max="10" width="24.77734375" bestFit="1" customWidth="1"/>
    <col min="11" max="11" width="20.77734375" style="8" bestFit="1" customWidth="1"/>
    <col min="12" max="12" width="11.88671875" bestFit="1" customWidth="1"/>
    <col min="13" max="13" width="12" bestFit="1" customWidth="1"/>
  </cols>
  <sheetData>
    <row r="2" spans="2:13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4417</v>
      </c>
      <c r="K2" s="9" t="s">
        <v>4418</v>
      </c>
      <c r="L2" s="9" t="s">
        <v>4419</v>
      </c>
      <c r="M2" s="9" t="s">
        <v>4420</v>
      </c>
    </row>
    <row r="3" spans="2:13" x14ac:dyDescent="0.3">
      <c r="B3" s="10">
        <v>20</v>
      </c>
      <c r="C3" s="11" t="s">
        <v>13</v>
      </c>
      <c r="D3" s="11" t="s">
        <v>12</v>
      </c>
      <c r="E3" s="11">
        <v>96605</v>
      </c>
      <c r="F3" s="12">
        <v>44067.514259259297</v>
      </c>
      <c r="G3" s="12" t="s">
        <v>14</v>
      </c>
      <c r="H3" s="13">
        <v>2445</v>
      </c>
      <c r="I3" s="14">
        <v>96605</v>
      </c>
      <c r="J3" s="15" t="str">
        <f>_xlfn.XLOOKUP(C3,'0. Master Data Group Name'!B:B,'0. Master Data Group Name'!C:C)</f>
        <v>EQP-LAWPACK1</v>
      </c>
      <c r="K3" s="16">
        <f>IFERROR(ROUNDDOWN(_xlfn.XLOOKUP(E3,[2]All!$B:$B,[2]All!$K:$K),0),"")</f>
        <v>347</v>
      </c>
      <c r="L3" s="16">
        <f>IFERROR(K3*0.9,"")</f>
        <v>312.3</v>
      </c>
      <c r="M3" s="16">
        <f>IFERROR(K3*1.1,"")</f>
        <v>381.70000000000005</v>
      </c>
    </row>
    <row r="4" spans="2:13" x14ac:dyDescent="0.3">
      <c r="B4" s="10">
        <v>20</v>
      </c>
      <c r="C4" s="11" t="s">
        <v>13</v>
      </c>
      <c r="D4" s="11" t="s">
        <v>12</v>
      </c>
      <c r="E4" s="11">
        <v>24970</v>
      </c>
      <c r="F4" s="17">
        <v>44067.821307870399</v>
      </c>
      <c r="G4" s="14" t="s">
        <v>15</v>
      </c>
      <c r="H4" s="13">
        <v>3</v>
      </c>
      <c r="I4" s="14">
        <v>24970</v>
      </c>
      <c r="J4" s="15" t="str">
        <f>_xlfn.XLOOKUP(C4,'0. Master Data Group Name'!B:B,'0. Master Data Group Name'!C:C)</f>
        <v>EQP-LAWPACK1</v>
      </c>
      <c r="K4" s="16">
        <f>IFERROR(ROUNDDOWN(_xlfn.XLOOKUP(E4,[2]All!$B:$B,[2]All!$K:$K),0),"")</f>
        <v>364</v>
      </c>
      <c r="L4" s="16">
        <f t="shared" ref="L4:L67" si="0">IFERROR(K4*0.9,"")</f>
        <v>327.60000000000002</v>
      </c>
      <c r="M4" s="16">
        <f t="shared" ref="M4:M67" si="1">IFERROR(K4*1.1,"")</f>
        <v>400.40000000000003</v>
      </c>
    </row>
    <row r="5" spans="2:13" x14ac:dyDescent="0.3">
      <c r="B5" s="10">
        <v>20</v>
      </c>
      <c r="C5" s="11" t="s">
        <v>13</v>
      </c>
      <c r="D5" s="11" t="s">
        <v>12</v>
      </c>
      <c r="E5" s="11">
        <v>7910</v>
      </c>
      <c r="F5" s="17">
        <v>44067.833391203698</v>
      </c>
      <c r="G5" s="14" t="s">
        <v>16</v>
      </c>
      <c r="H5" s="13">
        <v>49</v>
      </c>
      <c r="I5" s="14">
        <v>7910</v>
      </c>
      <c r="J5" s="15" t="str">
        <f>_xlfn.XLOOKUP(C5,'0. Master Data Group Name'!B:B,'0. Master Data Group Name'!C:C)</f>
        <v>EQP-LAWPACK1</v>
      </c>
      <c r="K5" s="16">
        <f>IFERROR(ROUNDDOWN(_xlfn.XLOOKUP(E5,[2]All!$B:$B,[2]All!$K:$K),0),"")</f>
        <v>349</v>
      </c>
      <c r="L5" s="16">
        <f t="shared" si="0"/>
        <v>314.10000000000002</v>
      </c>
      <c r="M5" s="16">
        <f t="shared" si="1"/>
        <v>383.90000000000003</v>
      </c>
    </row>
    <row r="6" spans="2:13" x14ac:dyDescent="0.3">
      <c r="B6" s="10">
        <v>20</v>
      </c>
      <c r="C6" s="11" t="s">
        <v>13</v>
      </c>
      <c r="D6" s="11" t="s">
        <v>17</v>
      </c>
      <c r="E6" s="11">
        <v>24970</v>
      </c>
      <c r="F6" s="17">
        <v>44067.846655092602</v>
      </c>
      <c r="G6" s="14" t="s">
        <v>18</v>
      </c>
      <c r="H6" s="13">
        <v>504</v>
      </c>
      <c r="I6" s="14">
        <v>24970</v>
      </c>
      <c r="J6" s="15" t="str">
        <f>_xlfn.XLOOKUP(C6,'0. Master Data Group Name'!B:B,'0. Master Data Group Name'!C:C)</f>
        <v>EQP-LAWPACK1</v>
      </c>
      <c r="K6" s="16">
        <f>IFERROR(ROUNDDOWN(_xlfn.XLOOKUP(E6,[2]All!$B:$B,[2]All!$K:$K),0),"")</f>
        <v>364</v>
      </c>
      <c r="L6" s="16">
        <f t="shared" si="0"/>
        <v>327.60000000000002</v>
      </c>
      <c r="M6" s="16">
        <f t="shared" si="1"/>
        <v>400.40000000000003</v>
      </c>
    </row>
    <row r="7" spans="2:13" x14ac:dyDescent="0.3">
      <c r="B7" s="10">
        <v>20</v>
      </c>
      <c r="C7" s="11" t="s">
        <v>13</v>
      </c>
      <c r="D7" s="11" t="s">
        <v>17</v>
      </c>
      <c r="E7" s="11">
        <v>27805</v>
      </c>
      <c r="F7" s="17">
        <v>44068.287708333301</v>
      </c>
      <c r="G7" s="14" t="s">
        <v>19</v>
      </c>
      <c r="H7" s="13">
        <v>2087</v>
      </c>
      <c r="I7" s="14">
        <v>27805</v>
      </c>
      <c r="J7" s="15" t="str">
        <f>_xlfn.XLOOKUP(C7,'0. Master Data Group Name'!B:B,'0. Master Data Group Name'!C:C)</f>
        <v>EQP-LAWPACK1</v>
      </c>
      <c r="K7" s="16">
        <f>IFERROR(ROUNDDOWN(_xlfn.XLOOKUP(E7,[2]All!$B:$B,[2]All!$K:$K),0),"")</f>
        <v>260</v>
      </c>
      <c r="L7" s="16">
        <f t="shared" si="0"/>
        <v>234</v>
      </c>
      <c r="M7" s="16">
        <f t="shared" si="1"/>
        <v>286</v>
      </c>
    </row>
    <row r="8" spans="2:13" x14ac:dyDescent="0.3">
      <c r="B8" s="10">
        <v>20</v>
      </c>
      <c r="C8" s="11" t="s">
        <v>13</v>
      </c>
      <c r="D8" s="11" t="s">
        <v>20</v>
      </c>
      <c r="E8" s="11">
        <v>27405</v>
      </c>
      <c r="F8" s="17">
        <v>44068.637175925898</v>
      </c>
      <c r="G8" s="14" t="s">
        <v>21</v>
      </c>
      <c r="H8" s="13">
        <v>2123</v>
      </c>
      <c r="I8" s="14">
        <v>27405</v>
      </c>
      <c r="J8" s="15" t="str">
        <f>_xlfn.XLOOKUP(C8,'0. Master Data Group Name'!B:B,'0. Master Data Group Name'!C:C)</f>
        <v>EQP-LAWPACK1</v>
      </c>
      <c r="K8" s="16">
        <f>IFERROR(ROUNDDOWN(_xlfn.XLOOKUP(E8,[2]All!$B:$B,[2]All!$K:$K),0),"")</f>
        <v>260</v>
      </c>
      <c r="L8" s="16">
        <f t="shared" si="0"/>
        <v>234</v>
      </c>
      <c r="M8" s="16">
        <f t="shared" si="1"/>
        <v>286</v>
      </c>
    </row>
    <row r="9" spans="2:13" x14ac:dyDescent="0.3">
      <c r="B9" s="10">
        <v>20</v>
      </c>
      <c r="C9" s="11" t="s">
        <v>13</v>
      </c>
      <c r="D9" s="11" t="s">
        <v>20</v>
      </c>
      <c r="E9" s="11">
        <v>2666</v>
      </c>
      <c r="F9" s="17">
        <v>44069.289386574099</v>
      </c>
      <c r="G9" s="14" t="s">
        <v>22</v>
      </c>
      <c r="H9" s="13">
        <v>1272</v>
      </c>
      <c r="I9" s="14">
        <v>2666</v>
      </c>
      <c r="J9" s="15" t="str">
        <f>_xlfn.XLOOKUP(C9,'0. Master Data Group Name'!B:B,'0. Master Data Group Name'!C:C)</f>
        <v>EQP-LAWPACK1</v>
      </c>
      <c r="K9" s="16">
        <f>IFERROR(ROUNDDOWN(_xlfn.XLOOKUP(E9,[2]All!$B:$B,[2]All!$K:$K),0),"")</f>
        <v>217</v>
      </c>
      <c r="L9" s="16">
        <f t="shared" si="0"/>
        <v>195.3</v>
      </c>
      <c r="M9" s="16">
        <f t="shared" si="1"/>
        <v>238.70000000000002</v>
      </c>
    </row>
    <row r="10" spans="2:13" x14ac:dyDescent="0.3">
      <c r="B10" s="10">
        <v>20</v>
      </c>
      <c r="C10" s="11" t="s">
        <v>13</v>
      </c>
      <c r="D10" s="11" t="s">
        <v>20</v>
      </c>
      <c r="E10" s="11">
        <v>2661</v>
      </c>
      <c r="F10" s="17">
        <v>44069.541076388901</v>
      </c>
      <c r="G10" s="14" t="s">
        <v>23</v>
      </c>
      <c r="H10" s="13">
        <v>158</v>
      </c>
      <c r="I10" s="14">
        <v>2661</v>
      </c>
      <c r="J10" s="15" t="str">
        <f>_xlfn.XLOOKUP(C10,'0. Master Data Group Name'!B:B,'0. Master Data Group Name'!C:C)</f>
        <v>EQP-LAWPACK1</v>
      </c>
      <c r="K10" s="16">
        <f>IFERROR(ROUNDDOWN(_xlfn.XLOOKUP(E10,[2]All!$B:$B,[2]All!$K:$K),0),"")</f>
        <v>217</v>
      </c>
      <c r="L10" s="16">
        <f t="shared" si="0"/>
        <v>195.3</v>
      </c>
      <c r="M10" s="16">
        <f t="shared" si="1"/>
        <v>238.70000000000002</v>
      </c>
    </row>
    <row r="11" spans="2:13" x14ac:dyDescent="0.3">
      <c r="B11" s="10">
        <v>20</v>
      </c>
      <c r="C11" s="11" t="s">
        <v>13</v>
      </c>
      <c r="D11" s="11" t="s">
        <v>20</v>
      </c>
      <c r="E11" s="11">
        <v>88888</v>
      </c>
      <c r="F11" s="17">
        <v>44069.587962963</v>
      </c>
      <c r="G11" s="14" t="s">
        <v>24</v>
      </c>
      <c r="H11" s="13">
        <v>0</v>
      </c>
      <c r="I11" s="14">
        <v>88888</v>
      </c>
      <c r="J11" s="15" t="str">
        <f>_xlfn.XLOOKUP(C11,'0. Master Data Group Name'!B:B,'0. Master Data Group Name'!C:C)</f>
        <v>EQP-LAWPACK1</v>
      </c>
      <c r="K11" s="16" t="str">
        <f>IFERROR(ROUNDDOWN(_xlfn.XLOOKUP(E11,[2]All!$B:$B,[2]All!$K:$K),0),"")</f>
        <v/>
      </c>
      <c r="L11" s="16" t="str">
        <f t="shared" si="0"/>
        <v/>
      </c>
      <c r="M11" s="16" t="str">
        <f t="shared" si="1"/>
        <v/>
      </c>
    </row>
    <row r="12" spans="2:13" x14ac:dyDescent="0.3">
      <c r="B12" s="10">
        <v>20</v>
      </c>
      <c r="C12" s="11" t="s">
        <v>13</v>
      </c>
      <c r="D12" s="11" t="s">
        <v>25</v>
      </c>
      <c r="E12" s="11">
        <v>2661</v>
      </c>
      <c r="F12" s="17">
        <v>44069.8184259259</v>
      </c>
      <c r="G12" s="14" t="s">
        <v>26</v>
      </c>
      <c r="H12" s="13">
        <v>296</v>
      </c>
      <c r="I12" s="14">
        <v>2661</v>
      </c>
      <c r="J12" s="15" t="str">
        <f>_xlfn.XLOOKUP(C12,'0. Master Data Group Name'!B:B,'0. Master Data Group Name'!C:C)</f>
        <v>EQP-LAWPACK1</v>
      </c>
      <c r="K12" s="16">
        <f>IFERROR(ROUNDDOWN(_xlfn.XLOOKUP(E12,[2]All!$B:$B,[2]All!$K:$K),0),"")</f>
        <v>217</v>
      </c>
      <c r="L12" s="16">
        <f t="shared" si="0"/>
        <v>195.3</v>
      </c>
      <c r="M12" s="16">
        <f t="shared" si="1"/>
        <v>238.70000000000002</v>
      </c>
    </row>
    <row r="13" spans="2:13" x14ac:dyDescent="0.3">
      <c r="B13" s="10">
        <v>20</v>
      </c>
      <c r="C13" s="11" t="s">
        <v>13</v>
      </c>
      <c r="D13" s="11" t="s">
        <v>27</v>
      </c>
      <c r="E13" s="11">
        <v>99999</v>
      </c>
      <c r="F13" s="17">
        <v>44071.789351851898</v>
      </c>
      <c r="G13" s="14" t="s">
        <v>28</v>
      </c>
      <c r="H13" s="13">
        <v>0</v>
      </c>
      <c r="I13" s="14">
        <v>99999</v>
      </c>
      <c r="J13" s="15" t="str">
        <f>_xlfn.XLOOKUP(C13,'0. Master Data Group Name'!B:B,'0. Master Data Group Name'!C:C)</f>
        <v>EQP-LAWPACK1</v>
      </c>
      <c r="K13" s="16" t="str">
        <f>IFERROR(ROUNDDOWN(_xlfn.XLOOKUP(E13,[2]All!$B:$B,[2]All!$K:$K),0),"")</f>
        <v/>
      </c>
      <c r="L13" s="16" t="str">
        <f t="shared" si="0"/>
        <v/>
      </c>
      <c r="M13" s="16" t="str">
        <f t="shared" si="1"/>
        <v/>
      </c>
    </row>
    <row r="14" spans="2:13" x14ac:dyDescent="0.3">
      <c r="B14" s="10">
        <v>20</v>
      </c>
      <c r="C14" s="11" t="s">
        <v>13</v>
      </c>
      <c r="D14" s="11" t="s">
        <v>27</v>
      </c>
      <c r="E14" s="11">
        <v>2991</v>
      </c>
      <c r="F14" s="17">
        <v>44074.288819444402</v>
      </c>
      <c r="G14" s="14" t="s">
        <v>29</v>
      </c>
      <c r="H14" s="13">
        <v>380</v>
      </c>
      <c r="I14" s="14">
        <v>2991</v>
      </c>
      <c r="J14" s="15" t="str">
        <f>_xlfn.XLOOKUP(C14,'0. Master Data Group Name'!B:B,'0. Master Data Group Name'!C:C)</f>
        <v>EQP-LAWPACK1</v>
      </c>
      <c r="K14" s="16">
        <f>IFERROR(ROUNDDOWN(_xlfn.XLOOKUP(E14,[2]All!$B:$B,[2]All!$K:$K),0),"")</f>
        <v>217</v>
      </c>
      <c r="L14" s="16">
        <f t="shared" si="0"/>
        <v>195.3</v>
      </c>
      <c r="M14" s="16">
        <f t="shared" si="1"/>
        <v>238.70000000000002</v>
      </c>
    </row>
    <row r="15" spans="2:13" x14ac:dyDescent="0.3">
      <c r="B15" s="10">
        <v>20</v>
      </c>
      <c r="C15" s="11" t="s">
        <v>13</v>
      </c>
      <c r="D15" s="11" t="s">
        <v>27</v>
      </c>
      <c r="E15" s="11">
        <v>2946</v>
      </c>
      <c r="F15" s="17">
        <v>44074.377141203702</v>
      </c>
      <c r="G15" s="14" t="s">
        <v>30</v>
      </c>
      <c r="H15" s="13">
        <v>406</v>
      </c>
      <c r="I15" s="14">
        <v>2946</v>
      </c>
      <c r="J15" s="15" t="str">
        <f>_xlfn.XLOOKUP(C15,'0. Master Data Group Name'!B:B,'0. Master Data Group Name'!C:C)</f>
        <v>EQP-LAWPACK1</v>
      </c>
      <c r="K15" s="16">
        <f>IFERROR(ROUNDDOWN(_xlfn.XLOOKUP(E15,[2]All!$B:$B,[2]All!$K:$K),0),"")</f>
        <v>217</v>
      </c>
      <c r="L15" s="16">
        <f t="shared" si="0"/>
        <v>195.3</v>
      </c>
      <c r="M15" s="16">
        <f t="shared" si="1"/>
        <v>238.70000000000002</v>
      </c>
    </row>
    <row r="16" spans="2:13" x14ac:dyDescent="0.3">
      <c r="B16" s="10">
        <v>20</v>
      </c>
      <c r="C16" s="11" t="s">
        <v>13</v>
      </c>
      <c r="D16" s="11" t="s">
        <v>27</v>
      </c>
      <c r="E16" s="11">
        <v>23905</v>
      </c>
      <c r="F16" s="17">
        <v>44074.462268518502</v>
      </c>
      <c r="G16" s="14" t="s">
        <v>31</v>
      </c>
      <c r="H16" s="13">
        <v>2130</v>
      </c>
      <c r="I16" s="14">
        <v>23905</v>
      </c>
      <c r="J16" s="15" t="str">
        <f>_xlfn.XLOOKUP(C16,'0. Master Data Group Name'!B:B,'0. Master Data Group Name'!C:C)</f>
        <v>EQP-LAWPACK1</v>
      </c>
      <c r="K16" s="16">
        <f>IFERROR(ROUNDDOWN(_xlfn.XLOOKUP(E16,[2]All!$B:$B,[2]All!$K:$K),0),"")</f>
        <v>364</v>
      </c>
      <c r="L16" s="16">
        <f t="shared" si="0"/>
        <v>327.60000000000002</v>
      </c>
      <c r="M16" s="16">
        <f t="shared" si="1"/>
        <v>400.40000000000003</v>
      </c>
    </row>
    <row r="17" spans="2:13" x14ac:dyDescent="0.3">
      <c r="B17" s="10">
        <v>20</v>
      </c>
      <c r="C17" s="11" t="s">
        <v>13</v>
      </c>
      <c r="D17" s="11" t="s">
        <v>27</v>
      </c>
      <c r="E17" s="11">
        <v>24975</v>
      </c>
      <c r="F17" s="17">
        <v>44074.724861111099</v>
      </c>
      <c r="G17" s="14" t="s">
        <v>32</v>
      </c>
      <c r="H17" s="13">
        <v>371</v>
      </c>
      <c r="I17" s="14">
        <v>24975</v>
      </c>
      <c r="J17" s="15" t="str">
        <f>_xlfn.XLOOKUP(C17,'0. Master Data Group Name'!B:B,'0. Master Data Group Name'!C:C)</f>
        <v>EQP-LAWPACK1</v>
      </c>
      <c r="K17" s="16">
        <f>IFERROR(ROUNDDOWN(_xlfn.XLOOKUP(E17,[2]All!$B:$B,[2]All!$K:$K),0),"")</f>
        <v>364</v>
      </c>
      <c r="L17" s="16">
        <f t="shared" si="0"/>
        <v>327.60000000000002</v>
      </c>
      <c r="M17" s="16">
        <f t="shared" si="1"/>
        <v>400.40000000000003</v>
      </c>
    </row>
    <row r="18" spans="2:13" x14ac:dyDescent="0.3">
      <c r="B18" s="10">
        <v>20</v>
      </c>
      <c r="C18" s="11" t="s">
        <v>13</v>
      </c>
      <c r="D18" s="11" t="s">
        <v>33</v>
      </c>
      <c r="E18" s="11">
        <v>6670</v>
      </c>
      <c r="F18" s="17">
        <v>44074.781261574099</v>
      </c>
      <c r="G18" s="14" t="s">
        <v>34</v>
      </c>
      <c r="H18" s="13">
        <v>1482</v>
      </c>
      <c r="I18" s="14">
        <v>6670</v>
      </c>
      <c r="J18" s="15" t="str">
        <f>_xlfn.XLOOKUP(C18,'0. Master Data Group Name'!B:B,'0. Master Data Group Name'!C:C)</f>
        <v>EQP-LAWPACK1</v>
      </c>
      <c r="K18" s="16">
        <f>IFERROR(ROUNDDOWN(_xlfn.XLOOKUP(E18,[2]All!$B:$B,[2]All!$K:$K),0),"")</f>
        <v>352</v>
      </c>
      <c r="L18" s="16">
        <f t="shared" si="0"/>
        <v>316.8</v>
      </c>
      <c r="M18" s="16">
        <f t="shared" si="1"/>
        <v>387.20000000000005</v>
      </c>
    </row>
    <row r="19" spans="2:13" x14ac:dyDescent="0.3">
      <c r="B19" s="10">
        <v>20</v>
      </c>
      <c r="C19" s="11" t="s">
        <v>13</v>
      </c>
      <c r="D19" s="11" t="s">
        <v>33</v>
      </c>
      <c r="E19" s="11">
        <v>2666</v>
      </c>
      <c r="F19" s="17">
        <v>44075.440902777802</v>
      </c>
      <c r="G19" s="14" t="s">
        <v>35</v>
      </c>
      <c r="H19" s="13">
        <v>770</v>
      </c>
      <c r="I19" s="14">
        <v>2666</v>
      </c>
      <c r="J19" s="15" t="str">
        <f>_xlfn.XLOOKUP(C19,'0. Master Data Group Name'!B:B,'0. Master Data Group Name'!C:C)</f>
        <v>EQP-LAWPACK1</v>
      </c>
      <c r="K19" s="16">
        <f>IFERROR(ROUNDDOWN(_xlfn.XLOOKUP(E19,[2]All!$B:$B,[2]All!$K:$K),0),"")</f>
        <v>217</v>
      </c>
      <c r="L19" s="16">
        <f t="shared" si="0"/>
        <v>195.3</v>
      </c>
      <c r="M19" s="16">
        <f t="shared" si="1"/>
        <v>238.70000000000002</v>
      </c>
    </row>
    <row r="20" spans="2:13" x14ac:dyDescent="0.3">
      <c r="B20" s="10">
        <v>20</v>
      </c>
      <c r="C20" s="11" t="s">
        <v>13</v>
      </c>
      <c r="D20" s="11" t="s">
        <v>36</v>
      </c>
      <c r="E20" s="11">
        <v>2661</v>
      </c>
      <c r="F20" s="17">
        <v>44075.590497685203</v>
      </c>
      <c r="G20" s="14" t="s">
        <v>37</v>
      </c>
      <c r="H20" s="13">
        <v>1670</v>
      </c>
      <c r="I20" s="14">
        <v>2661</v>
      </c>
      <c r="J20" s="15" t="str">
        <f>_xlfn.XLOOKUP(C20,'0. Master Data Group Name'!B:B,'0. Master Data Group Name'!C:C)</f>
        <v>EQP-LAWPACK1</v>
      </c>
      <c r="K20" s="16">
        <f>IFERROR(ROUNDDOWN(_xlfn.XLOOKUP(E20,[2]All!$B:$B,[2]All!$K:$K),0),"")</f>
        <v>217</v>
      </c>
      <c r="L20" s="16">
        <f t="shared" si="0"/>
        <v>195.3</v>
      </c>
      <c r="M20" s="16">
        <f t="shared" si="1"/>
        <v>238.70000000000002</v>
      </c>
    </row>
    <row r="21" spans="2:13" x14ac:dyDescent="0.3">
      <c r="B21" s="10">
        <v>20</v>
      </c>
      <c r="C21" s="11" t="s">
        <v>13</v>
      </c>
      <c r="D21" s="11" t="s">
        <v>36</v>
      </c>
      <c r="E21" s="11">
        <v>24961</v>
      </c>
      <c r="F21" s="17">
        <v>44076.289756944403</v>
      </c>
      <c r="G21" s="14" t="s">
        <v>38</v>
      </c>
      <c r="H21" s="13">
        <v>11</v>
      </c>
      <c r="I21" s="14">
        <v>24961</v>
      </c>
      <c r="J21" s="15" t="str">
        <f>_xlfn.XLOOKUP(C21,'0. Master Data Group Name'!B:B,'0. Master Data Group Name'!C:C)</f>
        <v>EQP-LAWPACK1</v>
      </c>
      <c r="K21" s="16">
        <f>IFERROR(ROUNDDOWN(_xlfn.XLOOKUP(E21,[2]All!$B:$B,[2]All!$K:$K),0),"")</f>
        <v>364</v>
      </c>
      <c r="L21" s="16">
        <f t="shared" si="0"/>
        <v>327.60000000000002</v>
      </c>
      <c r="M21" s="16">
        <f t="shared" si="1"/>
        <v>400.40000000000003</v>
      </c>
    </row>
    <row r="22" spans="2:13" x14ac:dyDescent="0.3">
      <c r="B22" s="10">
        <v>20</v>
      </c>
      <c r="C22" s="11" t="s">
        <v>13</v>
      </c>
      <c r="D22" s="11" t="s">
        <v>36</v>
      </c>
      <c r="E22" s="11">
        <v>6661</v>
      </c>
      <c r="F22" s="17">
        <v>44076.316574074102</v>
      </c>
      <c r="G22" s="14" t="s">
        <v>39</v>
      </c>
      <c r="H22" s="13">
        <v>1130</v>
      </c>
      <c r="I22" s="14">
        <v>6661</v>
      </c>
      <c r="J22" s="15" t="str">
        <f>_xlfn.XLOOKUP(C22,'0. Master Data Group Name'!B:B,'0. Master Data Group Name'!C:C)</f>
        <v>EQP-LAWPACK1</v>
      </c>
      <c r="K22" s="16">
        <f>IFERROR(ROUNDDOWN(_xlfn.XLOOKUP(E22,[2]All!$B:$B,[2]All!$K:$K),0),"")</f>
        <v>352</v>
      </c>
      <c r="L22" s="16">
        <f t="shared" si="0"/>
        <v>316.8</v>
      </c>
      <c r="M22" s="16">
        <f t="shared" si="1"/>
        <v>387.20000000000005</v>
      </c>
    </row>
    <row r="23" spans="2:13" x14ac:dyDescent="0.3">
      <c r="B23" s="10">
        <v>20</v>
      </c>
      <c r="C23" s="11" t="s">
        <v>13</v>
      </c>
      <c r="D23" s="11" t="s">
        <v>33</v>
      </c>
      <c r="E23" s="11">
        <v>2675</v>
      </c>
      <c r="F23" s="17">
        <v>44075.290023148104</v>
      </c>
      <c r="G23" s="14" t="s">
        <v>40</v>
      </c>
      <c r="H23" s="13">
        <v>760</v>
      </c>
      <c r="I23" s="14">
        <v>2675</v>
      </c>
      <c r="J23" s="15" t="str">
        <f>_xlfn.XLOOKUP(C23,'0. Master Data Group Name'!B:B,'0. Master Data Group Name'!C:C)</f>
        <v>EQP-LAWPACK1</v>
      </c>
      <c r="K23" s="16">
        <f>IFERROR(ROUNDDOWN(_xlfn.XLOOKUP(E23,[2]All!$B:$B,[2]All!$K:$K),0),"")</f>
        <v>217</v>
      </c>
      <c r="L23" s="16">
        <f t="shared" si="0"/>
        <v>195.3</v>
      </c>
      <c r="M23" s="16">
        <f t="shared" si="1"/>
        <v>238.70000000000002</v>
      </c>
    </row>
    <row r="24" spans="2:13" x14ac:dyDescent="0.3">
      <c r="B24" s="10">
        <v>20</v>
      </c>
      <c r="C24" s="11" t="s">
        <v>13</v>
      </c>
      <c r="D24" s="11" t="s">
        <v>36</v>
      </c>
      <c r="E24" s="11">
        <v>24961</v>
      </c>
      <c r="F24" s="17">
        <v>44076.458206018498</v>
      </c>
      <c r="G24" s="14" t="s">
        <v>41</v>
      </c>
      <c r="H24" s="13">
        <v>1361</v>
      </c>
      <c r="I24" s="14">
        <v>24961</v>
      </c>
      <c r="J24" s="15" t="str">
        <f>_xlfn.XLOOKUP(C24,'0. Master Data Group Name'!B:B,'0. Master Data Group Name'!C:C)</f>
        <v>EQP-LAWPACK1</v>
      </c>
      <c r="K24" s="16">
        <f>IFERROR(ROUNDDOWN(_xlfn.XLOOKUP(E24,[2]All!$B:$B,[2]All!$K:$K),0),"")</f>
        <v>364</v>
      </c>
      <c r="L24" s="16">
        <f t="shared" si="0"/>
        <v>327.60000000000002</v>
      </c>
      <c r="M24" s="16">
        <f t="shared" si="1"/>
        <v>400.40000000000003</v>
      </c>
    </row>
    <row r="25" spans="2:13" x14ac:dyDescent="0.3">
      <c r="B25" s="10">
        <v>20</v>
      </c>
      <c r="C25" s="11" t="s">
        <v>13</v>
      </c>
      <c r="D25" s="11" t="s">
        <v>42</v>
      </c>
      <c r="E25" s="11">
        <v>2661</v>
      </c>
      <c r="F25" s="17">
        <v>44078.295196759304</v>
      </c>
      <c r="G25" s="14" t="s">
        <v>43</v>
      </c>
      <c r="H25" s="13">
        <v>1138</v>
      </c>
      <c r="I25" s="14">
        <v>2661</v>
      </c>
      <c r="J25" s="15" t="str">
        <f>_xlfn.XLOOKUP(C25,'0. Master Data Group Name'!B:B,'0. Master Data Group Name'!C:C)</f>
        <v>EQP-LAWPACK1</v>
      </c>
      <c r="K25" s="16">
        <f>IFERROR(ROUNDDOWN(_xlfn.XLOOKUP(E25,[2]All!$B:$B,[2]All!$K:$K),0),"")</f>
        <v>217</v>
      </c>
      <c r="L25" s="16">
        <f t="shared" si="0"/>
        <v>195.3</v>
      </c>
      <c r="M25" s="16">
        <f t="shared" si="1"/>
        <v>238.70000000000002</v>
      </c>
    </row>
    <row r="26" spans="2:13" x14ac:dyDescent="0.3">
      <c r="B26" s="10">
        <v>20</v>
      </c>
      <c r="C26" s="11" t="s">
        <v>13</v>
      </c>
      <c r="D26" s="11" t="s">
        <v>44</v>
      </c>
      <c r="E26" s="11">
        <v>2670</v>
      </c>
      <c r="F26" s="17">
        <v>44078.532523148097</v>
      </c>
      <c r="G26" s="14" t="s">
        <v>45</v>
      </c>
      <c r="H26" s="13">
        <v>1928</v>
      </c>
      <c r="I26" s="14">
        <v>2670</v>
      </c>
      <c r="J26" s="15" t="str">
        <f>_xlfn.XLOOKUP(C26,'0. Master Data Group Name'!B:B,'0. Master Data Group Name'!C:C)</f>
        <v>EQP-LAWPACK1</v>
      </c>
      <c r="K26" s="16">
        <f>IFERROR(ROUNDDOWN(_xlfn.XLOOKUP(E26,[2]All!$B:$B,[2]All!$K:$K),0),"")</f>
        <v>217</v>
      </c>
      <c r="L26" s="16">
        <f t="shared" si="0"/>
        <v>195.3</v>
      </c>
      <c r="M26" s="16">
        <f t="shared" si="1"/>
        <v>238.70000000000002</v>
      </c>
    </row>
    <row r="27" spans="2:13" x14ac:dyDescent="0.3">
      <c r="B27" s="10">
        <v>20</v>
      </c>
      <c r="C27" s="11" t="s">
        <v>13</v>
      </c>
      <c r="D27" s="11" t="s">
        <v>44</v>
      </c>
      <c r="E27" s="11">
        <v>2665</v>
      </c>
      <c r="F27" s="17">
        <v>44082.296134259297</v>
      </c>
      <c r="G27" s="14" t="s">
        <v>46</v>
      </c>
      <c r="H27" s="13">
        <v>579</v>
      </c>
      <c r="I27" s="14">
        <v>2665</v>
      </c>
      <c r="J27" s="15" t="str">
        <f>_xlfn.XLOOKUP(C27,'0. Master Data Group Name'!B:B,'0. Master Data Group Name'!C:C)</f>
        <v>EQP-LAWPACK1</v>
      </c>
      <c r="K27" s="16">
        <f>IFERROR(ROUNDDOWN(_xlfn.XLOOKUP(E27,[2]All!$B:$B,[2]All!$K:$K),0),"")</f>
        <v>217</v>
      </c>
      <c r="L27" s="16">
        <f t="shared" si="0"/>
        <v>195.3</v>
      </c>
      <c r="M27" s="16">
        <f t="shared" si="1"/>
        <v>238.70000000000002</v>
      </c>
    </row>
    <row r="28" spans="2:13" x14ac:dyDescent="0.3">
      <c r="B28" s="10">
        <v>20</v>
      </c>
      <c r="C28" s="11" t="s">
        <v>13</v>
      </c>
      <c r="D28" s="11" t="s">
        <v>44</v>
      </c>
      <c r="E28" s="11">
        <v>2666</v>
      </c>
      <c r="F28" s="17">
        <v>44082.443391203698</v>
      </c>
      <c r="G28" s="14" t="s">
        <v>47</v>
      </c>
      <c r="H28" s="13">
        <v>766</v>
      </c>
      <c r="I28" s="14">
        <v>2666</v>
      </c>
      <c r="J28" s="15" t="str">
        <f>_xlfn.XLOOKUP(C28,'0. Master Data Group Name'!B:B,'0. Master Data Group Name'!C:C)</f>
        <v>EQP-LAWPACK1</v>
      </c>
      <c r="K28" s="16">
        <f>IFERROR(ROUNDDOWN(_xlfn.XLOOKUP(E28,[2]All!$B:$B,[2]All!$K:$K),0),"")</f>
        <v>217</v>
      </c>
      <c r="L28" s="16">
        <f t="shared" si="0"/>
        <v>195.3</v>
      </c>
      <c r="M28" s="16">
        <f t="shared" si="1"/>
        <v>238.70000000000002</v>
      </c>
    </row>
    <row r="29" spans="2:13" x14ac:dyDescent="0.3">
      <c r="B29" s="10">
        <v>20</v>
      </c>
      <c r="C29" s="11" t="s">
        <v>13</v>
      </c>
      <c r="D29" s="11" t="s">
        <v>44</v>
      </c>
      <c r="E29" s="11">
        <v>2941</v>
      </c>
      <c r="F29" s="17">
        <v>44082.593506944402</v>
      </c>
      <c r="G29" s="14" t="s">
        <v>48</v>
      </c>
      <c r="H29" s="13">
        <v>367</v>
      </c>
      <c r="I29" s="14">
        <v>2941</v>
      </c>
      <c r="J29" s="15" t="str">
        <f>_xlfn.XLOOKUP(C29,'0. Master Data Group Name'!B:B,'0. Master Data Group Name'!C:C)</f>
        <v>EQP-LAWPACK1</v>
      </c>
      <c r="K29" s="16">
        <f>IFERROR(ROUNDDOWN(_xlfn.XLOOKUP(E29,[2]All!$B:$B,[2]All!$K:$K),0),"")</f>
        <v>217</v>
      </c>
      <c r="L29" s="16">
        <f t="shared" si="0"/>
        <v>195.3</v>
      </c>
      <c r="M29" s="16">
        <f t="shared" si="1"/>
        <v>238.70000000000002</v>
      </c>
    </row>
    <row r="30" spans="2:13" x14ac:dyDescent="0.3">
      <c r="B30" s="10">
        <v>20</v>
      </c>
      <c r="C30" s="11" t="s">
        <v>13</v>
      </c>
      <c r="D30" s="11" t="s">
        <v>44</v>
      </c>
      <c r="E30" s="11">
        <v>24961</v>
      </c>
      <c r="F30" s="17">
        <v>44082.667418981502</v>
      </c>
      <c r="G30" s="14" t="s">
        <v>49</v>
      </c>
      <c r="H30" s="13">
        <v>625</v>
      </c>
      <c r="I30" s="14">
        <v>24961</v>
      </c>
      <c r="J30" s="15" t="str">
        <f>_xlfn.XLOOKUP(C30,'0. Master Data Group Name'!B:B,'0. Master Data Group Name'!C:C)</f>
        <v>EQP-LAWPACK1</v>
      </c>
      <c r="K30" s="16">
        <f>IFERROR(ROUNDDOWN(_xlfn.XLOOKUP(E30,[2]All!$B:$B,[2]All!$K:$K),0),"")</f>
        <v>364</v>
      </c>
      <c r="L30" s="16">
        <f t="shared" si="0"/>
        <v>327.60000000000002</v>
      </c>
      <c r="M30" s="16">
        <f t="shared" si="1"/>
        <v>400.40000000000003</v>
      </c>
    </row>
    <row r="31" spans="2:13" x14ac:dyDescent="0.3">
      <c r="B31" s="10">
        <v>20</v>
      </c>
      <c r="C31" s="11" t="s">
        <v>13</v>
      </c>
      <c r="D31" s="11" t="s">
        <v>44</v>
      </c>
      <c r="E31" s="11">
        <v>24975</v>
      </c>
      <c r="F31" s="17">
        <v>44082.747395833299</v>
      </c>
      <c r="G31" s="14" t="s">
        <v>50</v>
      </c>
      <c r="H31" s="13">
        <v>367</v>
      </c>
      <c r="I31" s="14">
        <v>24975</v>
      </c>
      <c r="J31" s="15" t="str">
        <f>_xlfn.XLOOKUP(C31,'0. Master Data Group Name'!B:B,'0. Master Data Group Name'!C:C)</f>
        <v>EQP-LAWPACK1</v>
      </c>
      <c r="K31" s="16">
        <f>IFERROR(ROUNDDOWN(_xlfn.XLOOKUP(E31,[2]All!$B:$B,[2]All!$K:$K),0),"")</f>
        <v>364</v>
      </c>
      <c r="L31" s="16">
        <f t="shared" si="0"/>
        <v>327.60000000000002</v>
      </c>
      <c r="M31" s="16">
        <f t="shared" si="1"/>
        <v>400.40000000000003</v>
      </c>
    </row>
    <row r="32" spans="2:13" x14ac:dyDescent="0.3">
      <c r="B32" s="10">
        <v>20</v>
      </c>
      <c r="C32" s="11" t="s">
        <v>13</v>
      </c>
      <c r="D32" s="11" t="s">
        <v>44</v>
      </c>
      <c r="E32" s="11">
        <v>24970</v>
      </c>
      <c r="F32" s="17">
        <v>44082.811851851897</v>
      </c>
      <c r="G32" s="14" t="s">
        <v>51</v>
      </c>
      <c r="H32" s="13">
        <v>868</v>
      </c>
      <c r="I32" s="14">
        <v>24970</v>
      </c>
      <c r="J32" s="15" t="str">
        <f>_xlfn.XLOOKUP(C32,'0. Master Data Group Name'!B:B,'0. Master Data Group Name'!C:C)</f>
        <v>EQP-LAWPACK1</v>
      </c>
      <c r="K32" s="16">
        <f>IFERROR(ROUNDDOWN(_xlfn.XLOOKUP(E32,[2]All!$B:$B,[2]All!$K:$K),0),"")</f>
        <v>364</v>
      </c>
      <c r="L32" s="16">
        <f t="shared" si="0"/>
        <v>327.60000000000002</v>
      </c>
      <c r="M32" s="16">
        <f t="shared" si="1"/>
        <v>400.40000000000003</v>
      </c>
    </row>
    <row r="33" spans="2:13" x14ac:dyDescent="0.3">
      <c r="B33" s="10">
        <v>20</v>
      </c>
      <c r="C33" s="11" t="s">
        <v>13</v>
      </c>
      <c r="D33" s="11" t="s">
        <v>52</v>
      </c>
      <c r="E33" s="11">
        <v>7946</v>
      </c>
      <c r="F33" s="17">
        <v>44082.916168981501</v>
      </c>
      <c r="G33" s="14" t="s">
        <v>53</v>
      </c>
      <c r="H33" s="13">
        <v>254</v>
      </c>
      <c r="I33" s="14">
        <v>7946</v>
      </c>
      <c r="J33" s="15" t="str">
        <f>_xlfn.XLOOKUP(C33,'0. Master Data Group Name'!B:B,'0. Master Data Group Name'!C:C)</f>
        <v>EQP-LAWPACK1</v>
      </c>
      <c r="K33" s="16">
        <f>IFERROR(ROUNDDOWN(_xlfn.XLOOKUP(E33,[2]All!$B:$B,[2]All!$K:$K),0),"")</f>
        <v>349</v>
      </c>
      <c r="L33" s="16">
        <f t="shared" si="0"/>
        <v>314.10000000000002</v>
      </c>
      <c r="M33" s="16">
        <f t="shared" si="1"/>
        <v>383.90000000000003</v>
      </c>
    </row>
    <row r="34" spans="2:13" x14ac:dyDescent="0.3">
      <c r="B34" s="10">
        <v>20</v>
      </c>
      <c r="C34" s="11" t="s">
        <v>13</v>
      </c>
      <c r="D34" s="11" t="s">
        <v>52</v>
      </c>
      <c r="E34" s="11">
        <v>2670</v>
      </c>
      <c r="F34" s="17">
        <v>44083.295821759297</v>
      </c>
      <c r="G34" s="14" t="s">
        <v>54</v>
      </c>
      <c r="H34" s="13">
        <v>495</v>
      </c>
      <c r="I34" s="14">
        <v>2670</v>
      </c>
      <c r="J34" s="15" t="str">
        <f>_xlfn.XLOOKUP(C34,'0. Master Data Group Name'!B:B,'0. Master Data Group Name'!C:C)</f>
        <v>EQP-LAWPACK1</v>
      </c>
      <c r="K34" s="16">
        <f>IFERROR(ROUNDDOWN(_xlfn.XLOOKUP(E34,[2]All!$B:$B,[2]All!$K:$K),0),"")</f>
        <v>217</v>
      </c>
      <c r="L34" s="16">
        <f t="shared" si="0"/>
        <v>195.3</v>
      </c>
      <c r="M34" s="16">
        <f t="shared" si="1"/>
        <v>238.70000000000002</v>
      </c>
    </row>
    <row r="35" spans="2:13" x14ac:dyDescent="0.3">
      <c r="B35" s="10">
        <v>20</v>
      </c>
      <c r="C35" s="11" t="s">
        <v>13</v>
      </c>
      <c r="D35" s="11" t="s">
        <v>55</v>
      </c>
      <c r="E35" s="11">
        <v>2661</v>
      </c>
      <c r="F35" s="17">
        <v>44085.387094907397</v>
      </c>
      <c r="G35" s="14" t="s">
        <v>56</v>
      </c>
      <c r="H35" s="13">
        <v>1093</v>
      </c>
      <c r="I35" s="14">
        <v>2661</v>
      </c>
      <c r="J35" s="15" t="str">
        <f>_xlfn.XLOOKUP(C35,'0. Master Data Group Name'!B:B,'0. Master Data Group Name'!C:C)</f>
        <v>EQP-LAWPACK1</v>
      </c>
      <c r="K35" s="16">
        <f>IFERROR(ROUNDDOWN(_xlfn.XLOOKUP(E35,[2]All!$B:$B,[2]All!$K:$K),0),"")</f>
        <v>217</v>
      </c>
      <c r="L35" s="16">
        <f t="shared" si="0"/>
        <v>195.3</v>
      </c>
      <c r="M35" s="16">
        <f t="shared" si="1"/>
        <v>238.70000000000002</v>
      </c>
    </row>
    <row r="36" spans="2:13" x14ac:dyDescent="0.3">
      <c r="B36" s="10">
        <v>20</v>
      </c>
      <c r="C36" s="11" t="s">
        <v>13</v>
      </c>
      <c r="D36" s="11" t="s">
        <v>55</v>
      </c>
      <c r="E36" s="11">
        <v>6666</v>
      </c>
      <c r="F36" s="17">
        <v>44085.620011574101</v>
      </c>
      <c r="G36" s="14" t="s">
        <v>57</v>
      </c>
      <c r="H36" s="13">
        <v>599</v>
      </c>
      <c r="I36" s="14">
        <v>6666</v>
      </c>
      <c r="J36" s="15" t="str">
        <f>_xlfn.XLOOKUP(C36,'0. Master Data Group Name'!B:B,'0. Master Data Group Name'!C:C)</f>
        <v>EQP-LAWPACK1</v>
      </c>
      <c r="K36" s="16">
        <f>IFERROR(ROUNDDOWN(_xlfn.XLOOKUP(E36,[2]All!$B:$B,[2]All!$K:$K),0),"")</f>
        <v>352</v>
      </c>
      <c r="L36" s="16">
        <f t="shared" si="0"/>
        <v>316.8</v>
      </c>
      <c r="M36" s="16">
        <f t="shared" si="1"/>
        <v>387.20000000000005</v>
      </c>
    </row>
    <row r="37" spans="2:13" x14ac:dyDescent="0.3">
      <c r="B37" s="10">
        <v>20</v>
      </c>
      <c r="C37" s="11" t="s">
        <v>13</v>
      </c>
      <c r="D37" s="11" t="s">
        <v>55</v>
      </c>
      <c r="E37" s="11">
        <v>6670</v>
      </c>
      <c r="F37" s="17">
        <v>44085.704583333303</v>
      </c>
      <c r="G37" s="14" t="s">
        <v>58</v>
      </c>
      <c r="H37" s="13">
        <v>638</v>
      </c>
      <c r="I37" s="14">
        <v>6670</v>
      </c>
      <c r="J37" s="15" t="str">
        <f>_xlfn.XLOOKUP(C37,'0. Master Data Group Name'!B:B,'0. Master Data Group Name'!C:C)</f>
        <v>EQP-LAWPACK1</v>
      </c>
      <c r="K37" s="16">
        <f>IFERROR(ROUNDDOWN(_xlfn.XLOOKUP(E37,[2]All!$B:$B,[2]All!$K:$K),0),"")</f>
        <v>352</v>
      </c>
      <c r="L37" s="16">
        <f t="shared" si="0"/>
        <v>316.8</v>
      </c>
      <c r="M37" s="16">
        <f t="shared" si="1"/>
        <v>387.20000000000005</v>
      </c>
    </row>
    <row r="38" spans="2:13" x14ac:dyDescent="0.3">
      <c r="B38" s="10">
        <v>20</v>
      </c>
      <c r="C38" s="11" t="s">
        <v>13</v>
      </c>
      <c r="D38" s="11" t="s">
        <v>55</v>
      </c>
      <c r="E38" s="11">
        <v>6670</v>
      </c>
      <c r="F38" s="17">
        <v>44085.806365740696</v>
      </c>
      <c r="G38" s="14" t="s">
        <v>59</v>
      </c>
      <c r="H38" s="13">
        <v>1375</v>
      </c>
      <c r="I38" s="14">
        <v>6670</v>
      </c>
      <c r="J38" s="15" t="str">
        <f>_xlfn.XLOOKUP(C38,'0. Master Data Group Name'!B:B,'0. Master Data Group Name'!C:C)</f>
        <v>EQP-LAWPACK1</v>
      </c>
      <c r="K38" s="16">
        <f>IFERROR(ROUNDDOWN(_xlfn.XLOOKUP(E38,[2]All!$B:$B,[2]All!$K:$K),0),"")</f>
        <v>352</v>
      </c>
      <c r="L38" s="16">
        <f t="shared" si="0"/>
        <v>316.8</v>
      </c>
      <c r="M38" s="16">
        <f t="shared" si="1"/>
        <v>387.20000000000005</v>
      </c>
    </row>
    <row r="39" spans="2:13" x14ac:dyDescent="0.3">
      <c r="B39" s="10">
        <v>20</v>
      </c>
      <c r="C39" s="11" t="s">
        <v>13</v>
      </c>
      <c r="D39" s="11" t="s">
        <v>60</v>
      </c>
      <c r="E39" s="11">
        <v>2670</v>
      </c>
      <c r="F39" s="17">
        <v>44085.940798611096</v>
      </c>
      <c r="G39" s="14" t="s">
        <v>61</v>
      </c>
      <c r="H39" s="13">
        <v>14</v>
      </c>
      <c r="I39" s="14">
        <v>2670</v>
      </c>
      <c r="J39" s="15" t="str">
        <f>_xlfn.XLOOKUP(C39,'0. Master Data Group Name'!B:B,'0. Master Data Group Name'!C:C)</f>
        <v>EQP-LAWPACK1</v>
      </c>
      <c r="K39" s="16">
        <f>IFERROR(ROUNDDOWN(_xlfn.XLOOKUP(E39,[2]All!$B:$B,[2]All!$K:$K),0),"")</f>
        <v>217</v>
      </c>
      <c r="L39" s="16">
        <f t="shared" si="0"/>
        <v>195.3</v>
      </c>
      <c r="M39" s="16">
        <f t="shared" si="1"/>
        <v>238.70000000000002</v>
      </c>
    </row>
    <row r="40" spans="2:13" x14ac:dyDescent="0.3">
      <c r="B40" s="10">
        <v>20</v>
      </c>
      <c r="C40" s="11" t="s">
        <v>13</v>
      </c>
      <c r="D40" s="11" t="s">
        <v>55</v>
      </c>
      <c r="E40" s="11">
        <v>2670</v>
      </c>
      <c r="F40" s="17">
        <v>44085.2878935185</v>
      </c>
      <c r="G40" s="14" t="s">
        <v>62</v>
      </c>
      <c r="H40" s="13">
        <v>412</v>
      </c>
      <c r="I40" s="14">
        <v>2670</v>
      </c>
      <c r="J40" s="15" t="str">
        <f>_xlfn.XLOOKUP(C40,'0. Master Data Group Name'!B:B,'0. Master Data Group Name'!C:C)</f>
        <v>EQP-LAWPACK1</v>
      </c>
      <c r="K40" s="16">
        <f>IFERROR(ROUNDDOWN(_xlfn.XLOOKUP(E40,[2]All!$B:$B,[2]All!$K:$K),0),"")</f>
        <v>217</v>
      </c>
      <c r="L40" s="16">
        <f t="shared" si="0"/>
        <v>195.3</v>
      </c>
      <c r="M40" s="16">
        <f t="shared" si="1"/>
        <v>238.70000000000002</v>
      </c>
    </row>
    <row r="41" spans="2:13" x14ac:dyDescent="0.3">
      <c r="B41" s="10">
        <v>20</v>
      </c>
      <c r="C41" s="11" t="s">
        <v>13</v>
      </c>
      <c r="D41" s="11" t="s">
        <v>63</v>
      </c>
      <c r="E41" s="11">
        <v>2991</v>
      </c>
      <c r="F41" s="17">
        <v>44088.292951388903</v>
      </c>
      <c r="G41" s="14" t="s">
        <v>64</v>
      </c>
      <c r="H41" s="13">
        <v>140</v>
      </c>
      <c r="I41" s="14">
        <v>2991</v>
      </c>
      <c r="J41" s="15" t="str">
        <f>_xlfn.XLOOKUP(C41,'0. Master Data Group Name'!B:B,'0. Master Data Group Name'!C:C)</f>
        <v>EQP-LAWPACK1</v>
      </c>
      <c r="K41" s="16">
        <f>IFERROR(ROUNDDOWN(_xlfn.XLOOKUP(E41,[2]All!$B:$B,[2]All!$K:$K),0),"")</f>
        <v>217</v>
      </c>
      <c r="L41" s="16">
        <f t="shared" si="0"/>
        <v>195.3</v>
      </c>
      <c r="M41" s="16">
        <f t="shared" si="1"/>
        <v>238.70000000000002</v>
      </c>
    </row>
    <row r="42" spans="2:13" x14ac:dyDescent="0.3">
      <c r="B42" s="10">
        <v>20</v>
      </c>
      <c r="C42" s="11" t="s">
        <v>13</v>
      </c>
      <c r="D42" s="11" t="s">
        <v>63</v>
      </c>
      <c r="E42" s="11">
        <v>2940</v>
      </c>
      <c r="F42" s="17">
        <v>44089.471296296302</v>
      </c>
      <c r="G42" s="14" t="s">
        <v>65</v>
      </c>
      <c r="H42" s="13">
        <v>0</v>
      </c>
      <c r="I42" s="14">
        <v>2940</v>
      </c>
      <c r="J42" s="15" t="str">
        <f>_xlfn.XLOOKUP(C42,'0. Master Data Group Name'!B:B,'0. Master Data Group Name'!C:C)</f>
        <v>EQP-LAWPACK1</v>
      </c>
      <c r="K42" s="16">
        <f>IFERROR(ROUNDDOWN(_xlfn.XLOOKUP(E42,[2]All!$B:$B,[2]All!$K:$K),0),"")</f>
        <v>217</v>
      </c>
      <c r="L42" s="16">
        <f t="shared" si="0"/>
        <v>195.3</v>
      </c>
      <c r="M42" s="16">
        <f t="shared" si="1"/>
        <v>238.70000000000002</v>
      </c>
    </row>
    <row r="43" spans="2:13" x14ac:dyDescent="0.3">
      <c r="B43" s="10">
        <v>20</v>
      </c>
      <c r="C43" s="11" t="s">
        <v>13</v>
      </c>
      <c r="D43" s="11" t="s">
        <v>66</v>
      </c>
      <c r="E43" s="11">
        <v>2940</v>
      </c>
      <c r="F43" s="17">
        <v>44089.518738425897</v>
      </c>
      <c r="G43" s="14" t="s">
        <v>67</v>
      </c>
      <c r="H43" s="13">
        <v>130</v>
      </c>
      <c r="I43" s="14">
        <v>2940</v>
      </c>
      <c r="J43" s="15" t="str">
        <f>_xlfn.XLOOKUP(C43,'0. Master Data Group Name'!B:B,'0. Master Data Group Name'!C:C)</f>
        <v>EQP-LAWPACK1</v>
      </c>
      <c r="K43" s="16">
        <f>IFERROR(ROUNDDOWN(_xlfn.XLOOKUP(E43,[2]All!$B:$B,[2]All!$K:$K),0),"")</f>
        <v>217</v>
      </c>
      <c r="L43" s="16">
        <f t="shared" si="0"/>
        <v>195.3</v>
      </c>
      <c r="M43" s="16">
        <f t="shared" si="1"/>
        <v>238.70000000000002</v>
      </c>
    </row>
    <row r="44" spans="2:13" x14ac:dyDescent="0.3">
      <c r="B44" s="10">
        <v>20</v>
      </c>
      <c r="C44" s="11" t="s">
        <v>13</v>
      </c>
      <c r="D44" s="11" t="s">
        <v>68</v>
      </c>
      <c r="E44" s="11">
        <v>2661</v>
      </c>
      <c r="F44" s="17">
        <v>44099.636446759301</v>
      </c>
      <c r="G44" s="14" t="s">
        <v>69</v>
      </c>
      <c r="H44" s="13">
        <v>801</v>
      </c>
      <c r="I44" s="14">
        <v>2661</v>
      </c>
      <c r="J44" s="15" t="str">
        <f>_xlfn.XLOOKUP(C44,'0. Master Data Group Name'!B:B,'0. Master Data Group Name'!C:C)</f>
        <v>EQP-LAWPACK1</v>
      </c>
      <c r="K44" s="16">
        <f>IFERROR(ROUNDDOWN(_xlfn.XLOOKUP(E44,[2]All!$B:$B,[2]All!$K:$K),0),"")</f>
        <v>217</v>
      </c>
      <c r="L44" s="16">
        <f t="shared" si="0"/>
        <v>195.3</v>
      </c>
      <c r="M44" s="16">
        <f t="shared" si="1"/>
        <v>238.70000000000002</v>
      </c>
    </row>
    <row r="45" spans="2:13" x14ac:dyDescent="0.3">
      <c r="B45" s="10">
        <v>20</v>
      </c>
      <c r="C45" s="11" t="s">
        <v>13</v>
      </c>
      <c r="D45" s="11" t="s">
        <v>70</v>
      </c>
      <c r="E45" s="11">
        <v>2661</v>
      </c>
      <c r="F45" s="17">
        <v>44102.292870370402</v>
      </c>
      <c r="G45" s="14" t="s">
        <v>71</v>
      </c>
      <c r="H45" s="13">
        <v>2499</v>
      </c>
      <c r="I45" s="14">
        <v>2661</v>
      </c>
      <c r="J45" s="15" t="str">
        <f>_xlfn.XLOOKUP(C45,'0. Master Data Group Name'!B:B,'0. Master Data Group Name'!C:C)</f>
        <v>EQP-LAWPACK1</v>
      </c>
      <c r="K45" s="16">
        <f>IFERROR(ROUNDDOWN(_xlfn.XLOOKUP(E45,[2]All!$B:$B,[2]All!$K:$K),0),"")</f>
        <v>217</v>
      </c>
      <c r="L45" s="16">
        <f t="shared" si="0"/>
        <v>195.3</v>
      </c>
      <c r="M45" s="16">
        <f t="shared" si="1"/>
        <v>238.70000000000002</v>
      </c>
    </row>
    <row r="46" spans="2:13" x14ac:dyDescent="0.3">
      <c r="B46" s="10">
        <v>20</v>
      </c>
      <c r="C46" s="11" t="s">
        <v>13</v>
      </c>
      <c r="D46" s="11" t="s">
        <v>70</v>
      </c>
      <c r="E46" s="11">
        <v>2670</v>
      </c>
      <c r="F46" s="17">
        <v>44103.289432870399</v>
      </c>
      <c r="G46" s="14" t="s">
        <v>72</v>
      </c>
      <c r="H46" s="13">
        <v>219</v>
      </c>
      <c r="I46" s="14">
        <v>2670</v>
      </c>
      <c r="J46" s="15" t="str">
        <f>_xlfn.XLOOKUP(C46,'0. Master Data Group Name'!B:B,'0. Master Data Group Name'!C:C)</f>
        <v>EQP-LAWPACK1</v>
      </c>
      <c r="K46" s="16">
        <f>IFERROR(ROUNDDOWN(_xlfn.XLOOKUP(E46,[2]All!$B:$B,[2]All!$K:$K),0),"")</f>
        <v>217</v>
      </c>
      <c r="L46" s="16">
        <f t="shared" si="0"/>
        <v>195.3</v>
      </c>
      <c r="M46" s="16">
        <f t="shared" si="1"/>
        <v>238.70000000000002</v>
      </c>
    </row>
    <row r="47" spans="2:13" x14ac:dyDescent="0.3">
      <c r="B47" s="10">
        <v>20</v>
      </c>
      <c r="C47" s="11" t="s">
        <v>13</v>
      </c>
      <c r="D47" s="11" t="s">
        <v>70</v>
      </c>
      <c r="E47" s="11">
        <v>2940</v>
      </c>
      <c r="F47" s="17">
        <v>44103.392395833303</v>
      </c>
      <c r="G47" s="14" t="s">
        <v>73</v>
      </c>
      <c r="H47" s="13">
        <v>1479</v>
      </c>
      <c r="I47" s="14">
        <v>2940</v>
      </c>
      <c r="J47" s="15" t="str">
        <f>_xlfn.XLOOKUP(C47,'0. Master Data Group Name'!B:B,'0. Master Data Group Name'!C:C)</f>
        <v>EQP-LAWPACK1</v>
      </c>
      <c r="K47" s="16">
        <f>IFERROR(ROUNDDOWN(_xlfn.XLOOKUP(E47,[2]All!$B:$B,[2]All!$K:$K),0),"")</f>
        <v>217</v>
      </c>
      <c r="L47" s="16">
        <f t="shared" si="0"/>
        <v>195.3</v>
      </c>
      <c r="M47" s="16">
        <f t="shared" si="1"/>
        <v>238.70000000000002</v>
      </c>
    </row>
    <row r="48" spans="2:13" x14ac:dyDescent="0.3">
      <c r="B48" s="10">
        <v>20</v>
      </c>
      <c r="C48" s="11" t="s">
        <v>13</v>
      </c>
      <c r="D48" s="11" t="s">
        <v>70</v>
      </c>
      <c r="E48" s="11">
        <v>2946</v>
      </c>
      <c r="F48" s="17">
        <v>44103.684502314798</v>
      </c>
      <c r="G48" s="14" t="s">
        <v>74</v>
      </c>
      <c r="H48" s="13">
        <v>0</v>
      </c>
      <c r="I48" s="14">
        <v>2946</v>
      </c>
      <c r="J48" s="15" t="str">
        <f>_xlfn.XLOOKUP(C48,'0. Master Data Group Name'!B:B,'0. Master Data Group Name'!C:C)</f>
        <v>EQP-LAWPACK1</v>
      </c>
      <c r="K48" s="16">
        <f>IFERROR(ROUNDDOWN(_xlfn.XLOOKUP(E48,[2]All!$B:$B,[2]All!$K:$K),0),"")</f>
        <v>217</v>
      </c>
      <c r="L48" s="16">
        <f t="shared" si="0"/>
        <v>195.3</v>
      </c>
      <c r="M48" s="16">
        <f t="shared" si="1"/>
        <v>238.70000000000002</v>
      </c>
    </row>
    <row r="49" spans="2:13" x14ac:dyDescent="0.3">
      <c r="B49" s="10">
        <v>20</v>
      </c>
      <c r="C49" s="11" t="s">
        <v>13</v>
      </c>
      <c r="D49" s="11" t="s">
        <v>70</v>
      </c>
      <c r="E49" s="11">
        <v>2946</v>
      </c>
      <c r="F49" s="17">
        <v>44103.685358796298</v>
      </c>
      <c r="G49" s="14" t="s">
        <v>75</v>
      </c>
      <c r="H49" s="13">
        <v>438</v>
      </c>
      <c r="I49" s="14">
        <v>2946</v>
      </c>
      <c r="J49" s="15" t="str">
        <f>_xlfn.XLOOKUP(C49,'0. Master Data Group Name'!B:B,'0. Master Data Group Name'!C:C)</f>
        <v>EQP-LAWPACK1</v>
      </c>
      <c r="K49" s="16">
        <f>IFERROR(ROUNDDOWN(_xlfn.XLOOKUP(E49,[2]All!$B:$B,[2]All!$K:$K),0),"")</f>
        <v>217</v>
      </c>
      <c r="L49" s="16">
        <f t="shared" si="0"/>
        <v>195.3</v>
      </c>
      <c r="M49" s="16">
        <f t="shared" si="1"/>
        <v>238.70000000000002</v>
      </c>
    </row>
    <row r="50" spans="2:13" x14ac:dyDescent="0.3">
      <c r="B50" s="10">
        <v>20</v>
      </c>
      <c r="C50" s="11" t="s">
        <v>13</v>
      </c>
      <c r="D50" s="11" t="s">
        <v>70</v>
      </c>
      <c r="E50" s="11">
        <v>2941</v>
      </c>
      <c r="F50" s="17">
        <v>44103.777245370402</v>
      </c>
      <c r="G50" s="14" t="s">
        <v>76</v>
      </c>
      <c r="H50" s="13">
        <v>668</v>
      </c>
      <c r="I50" s="14">
        <v>2941</v>
      </c>
      <c r="J50" s="15" t="str">
        <f>_xlfn.XLOOKUP(C50,'0. Master Data Group Name'!B:B,'0. Master Data Group Name'!C:C)</f>
        <v>EQP-LAWPACK1</v>
      </c>
      <c r="K50" s="16">
        <f>IFERROR(ROUNDDOWN(_xlfn.XLOOKUP(E50,[2]All!$B:$B,[2]All!$K:$K),0),"")</f>
        <v>217</v>
      </c>
      <c r="L50" s="16">
        <f t="shared" si="0"/>
        <v>195.3</v>
      </c>
      <c r="M50" s="16">
        <f t="shared" si="1"/>
        <v>238.70000000000002</v>
      </c>
    </row>
    <row r="51" spans="2:13" x14ac:dyDescent="0.3">
      <c r="B51" s="10">
        <v>20</v>
      </c>
      <c r="C51" s="11" t="s">
        <v>13</v>
      </c>
      <c r="D51" s="11" t="s">
        <v>77</v>
      </c>
      <c r="E51" s="11">
        <v>2993</v>
      </c>
      <c r="F51" s="17">
        <v>44103.909976851901</v>
      </c>
      <c r="G51" s="14" t="s">
        <v>78</v>
      </c>
      <c r="H51" s="13">
        <v>408</v>
      </c>
      <c r="I51" s="14">
        <v>2993</v>
      </c>
      <c r="J51" s="15" t="str">
        <f>_xlfn.XLOOKUP(C51,'0. Master Data Group Name'!B:B,'0. Master Data Group Name'!C:C)</f>
        <v>EQP-LAWPACK1</v>
      </c>
      <c r="K51" s="16">
        <f>IFERROR(ROUNDDOWN(_xlfn.XLOOKUP(E51,[2]All!$B:$B,[2]All!$K:$K),0),"")</f>
        <v>217</v>
      </c>
      <c r="L51" s="16">
        <f t="shared" si="0"/>
        <v>195.3</v>
      </c>
      <c r="M51" s="16">
        <f t="shared" si="1"/>
        <v>238.70000000000002</v>
      </c>
    </row>
    <row r="52" spans="2:13" x14ac:dyDescent="0.3">
      <c r="B52" s="10">
        <v>20</v>
      </c>
      <c r="C52" s="11" t="s">
        <v>13</v>
      </c>
      <c r="D52" s="11" t="s">
        <v>77</v>
      </c>
      <c r="E52" s="11">
        <v>2941</v>
      </c>
      <c r="F52" s="17">
        <v>44104.295763888898</v>
      </c>
      <c r="G52" s="14" t="s">
        <v>79</v>
      </c>
      <c r="H52" s="13">
        <v>244</v>
      </c>
      <c r="I52" s="14">
        <v>2941</v>
      </c>
      <c r="J52" s="15" t="str">
        <f>_xlfn.XLOOKUP(C52,'0. Master Data Group Name'!B:B,'0. Master Data Group Name'!C:C)</f>
        <v>EQP-LAWPACK1</v>
      </c>
      <c r="K52" s="16">
        <f>IFERROR(ROUNDDOWN(_xlfn.XLOOKUP(E52,[2]All!$B:$B,[2]All!$K:$K),0),"")</f>
        <v>217</v>
      </c>
      <c r="L52" s="16">
        <f t="shared" si="0"/>
        <v>195.3</v>
      </c>
      <c r="M52" s="16">
        <f t="shared" si="1"/>
        <v>238.70000000000002</v>
      </c>
    </row>
    <row r="53" spans="2:13" x14ac:dyDescent="0.3">
      <c r="B53" s="10">
        <v>20</v>
      </c>
      <c r="C53" s="11" t="s">
        <v>13</v>
      </c>
      <c r="D53" s="11" t="s">
        <v>77</v>
      </c>
      <c r="E53" s="11">
        <v>87199</v>
      </c>
      <c r="F53" s="17">
        <v>44104.355092592603</v>
      </c>
      <c r="G53" s="14" t="s">
        <v>80</v>
      </c>
      <c r="H53" s="13">
        <v>758</v>
      </c>
      <c r="I53" s="14">
        <v>87199</v>
      </c>
      <c r="J53" s="15" t="str">
        <f>_xlfn.XLOOKUP(C53,'0. Master Data Group Name'!B:B,'0. Master Data Group Name'!C:C)</f>
        <v>EQP-LAWPACK1</v>
      </c>
      <c r="K53" s="16">
        <f>IFERROR(ROUNDDOWN(_xlfn.XLOOKUP(E53,[2]All!$B:$B,[2]All!$K:$K),0),"")</f>
        <v>186</v>
      </c>
      <c r="L53" s="16">
        <f t="shared" si="0"/>
        <v>167.4</v>
      </c>
      <c r="M53" s="16">
        <f t="shared" si="1"/>
        <v>204.60000000000002</v>
      </c>
    </row>
    <row r="54" spans="2:13" x14ac:dyDescent="0.3">
      <c r="B54" s="10">
        <v>20</v>
      </c>
      <c r="C54" s="11" t="s">
        <v>13</v>
      </c>
      <c r="D54" s="11" t="s">
        <v>81</v>
      </c>
      <c r="E54" s="11">
        <v>87174</v>
      </c>
      <c r="F54" s="17">
        <v>44104.5716203704</v>
      </c>
      <c r="G54" s="14" t="s">
        <v>82</v>
      </c>
      <c r="H54" s="13">
        <v>1083</v>
      </c>
      <c r="I54" s="14">
        <v>87174</v>
      </c>
      <c r="J54" s="15" t="str">
        <f>_xlfn.XLOOKUP(C54,'0. Master Data Group Name'!B:B,'0. Master Data Group Name'!C:C)</f>
        <v>EQP-LAWPACK1</v>
      </c>
      <c r="K54" s="16">
        <f>IFERROR(ROUNDDOWN(_xlfn.XLOOKUP(E54,[2]All!$B:$B,[2]All!$K:$K),0),"")</f>
        <v>261</v>
      </c>
      <c r="L54" s="16">
        <f t="shared" si="0"/>
        <v>234.9</v>
      </c>
      <c r="M54" s="16">
        <f t="shared" si="1"/>
        <v>287.10000000000002</v>
      </c>
    </row>
    <row r="55" spans="2:13" x14ac:dyDescent="0.3">
      <c r="B55" s="10">
        <v>20</v>
      </c>
      <c r="C55" s="11" t="s">
        <v>13</v>
      </c>
      <c r="D55" s="11" t="s">
        <v>81</v>
      </c>
      <c r="E55" s="11">
        <v>87174</v>
      </c>
      <c r="F55" s="17">
        <v>44105.2948958333</v>
      </c>
      <c r="G55" s="14" t="s">
        <v>83</v>
      </c>
      <c r="H55" s="13">
        <v>1046</v>
      </c>
      <c r="I55" s="14">
        <v>87174</v>
      </c>
      <c r="J55" s="15" t="str">
        <f>_xlfn.XLOOKUP(C55,'0. Master Data Group Name'!B:B,'0. Master Data Group Name'!C:C)</f>
        <v>EQP-LAWPACK1</v>
      </c>
      <c r="K55" s="16">
        <f>IFERROR(ROUNDDOWN(_xlfn.XLOOKUP(E55,[2]All!$B:$B,[2]All!$K:$K),0),"")</f>
        <v>261</v>
      </c>
      <c r="L55" s="16">
        <f t="shared" si="0"/>
        <v>234.9</v>
      </c>
      <c r="M55" s="16">
        <f t="shared" si="1"/>
        <v>287.10000000000002</v>
      </c>
    </row>
    <row r="56" spans="2:13" x14ac:dyDescent="0.3">
      <c r="B56" s="10">
        <v>20</v>
      </c>
      <c r="C56" s="11" t="s">
        <v>13</v>
      </c>
      <c r="D56" s="11" t="s">
        <v>84</v>
      </c>
      <c r="E56" s="11">
        <v>6675</v>
      </c>
      <c r="F56" s="17">
        <v>44110.790289351899</v>
      </c>
      <c r="G56" s="14" t="s">
        <v>85</v>
      </c>
      <c r="H56" s="13">
        <v>674</v>
      </c>
      <c r="I56" s="14">
        <v>6675</v>
      </c>
      <c r="J56" s="15" t="str">
        <f>_xlfn.XLOOKUP(C56,'0. Master Data Group Name'!B:B,'0. Master Data Group Name'!C:C)</f>
        <v>EQP-LAWPACK1</v>
      </c>
      <c r="K56" s="16">
        <f>IFERROR(ROUNDDOWN(_xlfn.XLOOKUP(E56,[2]All!$B:$B,[2]All!$K:$K),0),"")</f>
        <v>352</v>
      </c>
      <c r="L56" s="16">
        <f t="shared" si="0"/>
        <v>316.8</v>
      </c>
      <c r="M56" s="16">
        <f t="shared" si="1"/>
        <v>387.20000000000005</v>
      </c>
    </row>
    <row r="57" spans="2:13" x14ac:dyDescent="0.3">
      <c r="B57" s="10">
        <v>20</v>
      </c>
      <c r="C57" s="11" t="s">
        <v>13</v>
      </c>
      <c r="D57" s="11" t="s">
        <v>84</v>
      </c>
      <c r="E57" s="11">
        <v>6675</v>
      </c>
      <c r="F57" s="17">
        <v>44111.295694444401</v>
      </c>
      <c r="G57" s="14" t="s">
        <v>86</v>
      </c>
      <c r="H57" s="13">
        <v>1042</v>
      </c>
      <c r="I57" s="14">
        <v>6675</v>
      </c>
      <c r="J57" s="15" t="str">
        <f>_xlfn.XLOOKUP(C57,'0. Master Data Group Name'!B:B,'0. Master Data Group Name'!C:C)</f>
        <v>EQP-LAWPACK1</v>
      </c>
      <c r="K57" s="16">
        <f>IFERROR(ROUNDDOWN(_xlfn.XLOOKUP(E57,[2]All!$B:$B,[2]All!$K:$K),0),"")</f>
        <v>352</v>
      </c>
      <c r="L57" s="16">
        <f t="shared" si="0"/>
        <v>316.8</v>
      </c>
      <c r="M57" s="16">
        <f t="shared" si="1"/>
        <v>387.20000000000005</v>
      </c>
    </row>
    <row r="58" spans="2:13" x14ac:dyDescent="0.3">
      <c r="B58" s="10">
        <v>20</v>
      </c>
      <c r="C58" s="11" t="s">
        <v>13</v>
      </c>
      <c r="D58" s="11" t="s">
        <v>84</v>
      </c>
      <c r="E58" s="11">
        <v>2675</v>
      </c>
      <c r="F58" s="17">
        <v>44111.439733796302</v>
      </c>
      <c r="G58" s="14" t="s">
        <v>87</v>
      </c>
      <c r="H58" s="13">
        <v>1040</v>
      </c>
      <c r="I58" s="14">
        <v>2675</v>
      </c>
      <c r="J58" s="15" t="str">
        <f>_xlfn.XLOOKUP(C58,'0. Master Data Group Name'!B:B,'0. Master Data Group Name'!C:C)</f>
        <v>EQP-LAWPACK1</v>
      </c>
      <c r="K58" s="16">
        <f>IFERROR(ROUNDDOWN(_xlfn.XLOOKUP(E58,[2]All!$B:$B,[2]All!$K:$K),0),"")</f>
        <v>217</v>
      </c>
      <c r="L58" s="16">
        <f t="shared" si="0"/>
        <v>195.3</v>
      </c>
      <c r="M58" s="16">
        <f t="shared" si="1"/>
        <v>238.70000000000002</v>
      </c>
    </row>
    <row r="59" spans="2:13" x14ac:dyDescent="0.3">
      <c r="B59" s="10">
        <v>20</v>
      </c>
      <c r="C59" s="11" t="s">
        <v>13</v>
      </c>
      <c r="D59" s="11" t="s">
        <v>88</v>
      </c>
      <c r="E59" s="11">
        <v>2661</v>
      </c>
      <c r="F59" s="17">
        <v>44111.671585648102</v>
      </c>
      <c r="G59" s="14" t="s">
        <v>89</v>
      </c>
      <c r="H59" s="13">
        <v>877</v>
      </c>
      <c r="I59" s="14">
        <v>2661</v>
      </c>
      <c r="J59" s="15" t="str">
        <f>_xlfn.XLOOKUP(C59,'0. Master Data Group Name'!B:B,'0. Master Data Group Name'!C:C)</f>
        <v>EQP-LAWPACK1</v>
      </c>
      <c r="K59" s="16">
        <f>IFERROR(ROUNDDOWN(_xlfn.XLOOKUP(E59,[2]All!$B:$B,[2]All!$K:$K),0),"")</f>
        <v>217</v>
      </c>
      <c r="L59" s="16">
        <f t="shared" si="0"/>
        <v>195.3</v>
      </c>
      <c r="M59" s="16">
        <f t="shared" si="1"/>
        <v>238.70000000000002</v>
      </c>
    </row>
    <row r="60" spans="2:13" x14ac:dyDescent="0.3">
      <c r="B60" s="10">
        <v>20</v>
      </c>
      <c r="C60" s="11" t="s">
        <v>13</v>
      </c>
      <c r="D60" s="11" t="s">
        <v>88</v>
      </c>
      <c r="E60" s="11">
        <v>27405</v>
      </c>
      <c r="F60" s="17">
        <v>44112.330289351798</v>
      </c>
      <c r="G60" s="14" t="s">
        <v>90</v>
      </c>
      <c r="H60" s="13">
        <v>1529</v>
      </c>
      <c r="I60" s="14">
        <v>27405</v>
      </c>
      <c r="J60" s="15" t="str">
        <f>_xlfn.XLOOKUP(C60,'0. Master Data Group Name'!B:B,'0. Master Data Group Name'!C:C)</f>
        <v>EQP-LAWPACK1</v>
      </c>
      <c r="K60" s="16">
        <f>IFERROR(ROUNDDOWN(_xlfn.XLOOKUP(E60,[2]All!$B:$B,[2]All!$K:$K),0),"")</f>
        <v>260</v>
      </c>
      <c r="L60" s="16">
        <f t="shared" si="0"/>
        <v>234</v>
      </c>
      <c r="M60" s="16">
        <f t="shared" si="1"/>
        <v>286</v>
      </c>
    </row>
    <row r="61" spans="2:13" x14ac:dyDescent="0.3">
      <c r="B61" s="10">
        <v>20</v>
      </c>
      <c r="C61" s="11" t="s">
        <v>13</v>
      </c>
      <c r="D61" s="11" t="s">
        <v>91</v>
      </c>
      <c r="E61" s="11">
        <v>2666</v>
      </c>
      <c r="F61" s="17">
        <v>44114.290601851899</v>
      </c>
      <c r="G61" s="14" t="s">
        <v>92</v>
      </c>
      <c r="H61" s="13">
        <v>433</v>
      </c>
      <c r="I61" s="14">
        <v>2666</v>
      </c>
      <c r="J61" s="15" t="str">
        <f>_xlfn.XLOOKUP(C61,'0. Master Data Group Name'!B:B,'0. Master Data Group Name'!C:C)</f>
        <v>EQP-LAWPACK1</v>
      </c>
      <c r="K61" s="16">
        <f>IFERROR(ROUNDDOWN(_xlfn.XLOOKUP(E61,[2]All!$B:$B,[2]All!$K:$K),0),"")</f>
        <v>217</v>
      </c>
      <c r="L61" s="16">
        <f t="shared" si="0"/>
        <v>195.3</v>
      </c>
      <c r="M61" s="16">
        <f t="shared" si="1"/>
        <v>238.70000000000002</v>
      </c>
    </row>
    <row r="62" spans="2:13" x14ac:dyDescent="0.3">
      <c r="B62" s="10">
        <v>20</v>
      </c>
      <c r="C62" s="11" t="s">
        <v>13</v>
      </c>
      <c r="D62" s="11" t="s">
        <v>93</v>
      </c>
      <c r="E62" s="11">
        <v>2670</v>
      </c>
      <c r="F62" s="17">
        <v>44114.5022916667</v>
      </c>
      <c r="G62" s="14" t="s">
        <v>94</v>
      </c>
      <c r="H62" s="13">
        <v>314</v>
      </c>
      <c r="I62" s="14">
        <v>2670</v>
      </c>
      <c r="J62" s="15" t="str">
        <f>_xlfn.XLOOKUP(C62,'0. Master Data Group Name'!B:B,'0. Master Data Group Name'!C:C)</f>
        <v>EQP-LAWPACK1</v>
      </c>
      <c r="K62" s="16">
        <f>IFERROR(ROUNDDOWN(_xlfn.XLOOKUP(E62,[2]All!$B:$B,[2]All!$K:$K),0),"")</f>
        <v>217</v>
      </c>
      <c r="L62" s="16">
        <f t="shared" si="0"/>
        <v>195.3</v>
      </c>
      <c r="M62" s="16">
        <f t="shared" si="1"/>
        <v>238.70000000000002</v>
      </c>
    </row>
    <row r="63" spans="2:13" x14ac:dyDescent="0.3">
      <c r="B63" s="10">
        <v>20</v>
      </c>
      <c r="C63" s="11" t="s">
        <v>13</v>
      </c>
      <c r="D63" s="11" t="s">
        <v>93</v>
      </c>
      <c r="E63" s="11">
        <v>6670</v>
      </c>
      <c r="F63" s="17">
        <v>44116.291990740698</v>
      </c>
      <c r="G63" s="14" t="s">
        <v>95</v>
      </c>
      <c r="H63" s="13">
        <v>1</v>
      </c>
      <c r="I63" s="14">
        <v>6670</v>
      </c>
      <c r="J63" s="15" t="str">
        <f>_xlfn.XLOOKUP(C63,'0. Master Data Group Name'!B:B,'0. Master Data Group Name'!C:C)</f>
        <v>EQP-LAWPACK1</v>
      </c>
      <c r="K63" s="16">
        <f>IFERROR(ROUNDDOWN(_xlfn.XLOOKUP(E63,[2]All!$B:$B,[2]All!$K:$K),0),"")</f>
        <v>352</v>
      </c>
      <c r="L63" s="16">
        <f t="shared" si="0"/>
        <v>316.8</v>
      </c>
      <c r="M63" s="16">
        <f t="shared" si="1"/>
        <v>387.20000000000005</v>
      </c>
    </row>
    <row r="64" spans="2:13" x14ac:dyDescent="0.3">
      <c r="B64" s="10">
        <v>20</v>
      </c>
      <c r="C64" s="11" t="s">
        <v>13</v>
      </c>
      <c r="D64" s="11" t="s">
        <v>93</v>
      </c>
      <c r="E64" s="11">
        <v>6670</v>
      </c>
      <c r="F64" s="17">
        <v>44116.301493055602</v>
      </c>
      <c r="G64" s="14" t="s">
        <v>96</v>
      </c>
      <c r="H64" s="13">
        <v>1435</v>
      </c>
      <c r="I64" s="14">
        <v>6670</v>
      </c>
      <c r="J64" s="15" t="str">
        <f>_xlfn.XLOOKUP(C64,'0. Master Data Group Name'!B:B,'0. Master Data Group Name'!C:C)</f>
        <v>EQP-LAWPACK1</v>
      </c>
      <c r="K64" s="16">
        <f>IFERROR(ROUNDDOWN(_xlfn.XLOOKUP(E64,[2]All!$B:$B,[2]All!$K:$K),0),"")</f>
        <v>352</v>
      </c>
      <c r="L64" s="16">
        <f t="shared" si="0"/>
        <v>316.8</v>
      </c>
      <c r="M64" s="16">
        <f t="shared" si="1"/>
        <v>387.20000000000005</v>
      </c>
    </row>
    <row r="65" spans="2:13" x14ac:dyDescent="0.3">
      <c r="B65" s="10">
        <v>20</v>
      </c>
      <c r="C65" s="11" t="s">
        <v>13</v>
      </c>
      <c r="D65" s="11" t="s">
        <v>93</v>
      </c>
      <c r="E65" s="11">
        <v>2670</v>
      </c>
      <c r="F65" s="17">
        <v>44116.554942129602</v>
      </c>
      <c r="G65" s="14" t="s">
        <v>97</v>
      </c>
      <c r="H65" s="13">
        <v>392</v>
      </c>
      <c r="I65" s="14">
        <v>2670</v>
      </c>
      <c r="J65" s="15" t="str">
        <f>_xlfn.XLOOKUP(C65,'0. Master Data Group Name'!B:B,'0. Master Data Group Name'!C:C)</f>
        <v>EQP-LAWPACK1</v>
      </c>
      <c r="K65" s="16">
        <f>IFERROR(ROUNDDOWN(_xlfn.XLOOKUP(E65,[2]All!$B:$B,[2]All!$K:$K),0),"")</f>
        <v>217</v>
      </c>
      <c r="L65" s="16">
        <f t="shared" si="0"/>
        <v>195.3</v>
      </c>
      <c r="M65" s="16">
        <f t="shared" si="1"/>
        <v>238.70000000000002</v>
      </c>
    </row>
    <row r="66" spans="2:13" x14ac:dyDescent="0.3">
      <c r="B66" s="10">
        <v>20</v>
      </c>
      <c r="C66" s="11" t="s">
        <v>13</v>
      </c>
      <c r="D66" s="11" t="s">
        <v>93</v>
      </c>
      <c r="E66" s="11">
        <v>96605</v>
      </c>
      <c r="F66" s="17">
        <v>44116.647453703699</v>
      </c>
      <c r="G66" s="14" t="s">
        <v>98</v>
      </c>
      <c r="H66" s="13">
        <v>204</v>
      </c>
      <c r="I66" s="14">
        <v>96605</v>
      </c>
      <c r="J66" s="15" t="str">
        <f>_xlfn.XLOOKUP(C66,'0. Master Data Group Name'!B:B,'0. Master Data Group Name'!C:C)</f>
        <v>EQP-LAWPACK1</v>
      </c>
      <c r="K66" s="16">
        <f>IFERROR(ROUNDDOWN(_xlfn.XLOOKUP(E66,[2]All!$B:$B,[2]All!$K:$K),0),"")</f>
        <v>347</v>
      </c>
      <c r="L66" s="16">
        <f t="shared" si="0"/>
        <v>312.3</v>
      </c>
      <c r="M66" s="16">
        <f t="shared" si="1"/>
        <v>381.70000000000005</v>
      </c>
    </row>
    <row r="67" spans="2:13" x14ac:dyDescent="0.3">
      <c r="B67" s="10">
        <v>20</v>
      </c>
      <c r="C67" s="11" t="s">
        <v>13</v>
      </c>
      <c r="D67" s="11" t="s">
        <v>93</v>
      </c>
      <c r="E67" s="11">
        <v>6675</v>
      </c>
      <c r="F67" s="17">
        <v>44116.764432870397</v>
      </c>
      <c r="G67" s="14" t="s">
        <v>99</v>
      </c>
      <c r="H67" s="13">
        <v>6</v>
      </c>
      <c r="I67" s="14">
        <v>6675</v>
      </c>
      <c r="J67" s="15" t="str">
        <f>_xlfn.XLOOKUP(C67,'0. Master Data Group Name'!B:B,'0. Master Data Group Name'!C:C)</f>
        <v>EQP-LAWPACK1</v>
      </c>
      <c r="K67" s="16">
        <f>IFERROR(ROUNDDOWN(_xlfn.XLOOKUP(E67,[2]All!$B:$B,[2]All!$K:$K),0),"")</f>
        <v>352</v>
      </c>
      <c r="L67" s="16">
        <f t="shared" si="0"/>
        <v>316.8</v>
      </c>
      <c r="M67" s="16">
        <f t="shared" si="1"/>
        <v>387.20000000000005</v>
      </c>
    </row>
    <row r="68" spans="2:13" x14ac:dyDescent="0.3">
      <c r="B68" s="10">
        <v>20</v>
      </c>
      <c r="C68" s="11" t="s">
        <v>13</v>
      </c>
      <c r="D68" s="11" t="s">
        <v>93</v>
      </c>
      <c r="E68" s="11">
        <v>2665</v>
      </c>
      <c r="F68" s="17">
        <v>44116.768043981501</v>
      </c>
      <c r="G68" s="14" t="s">
        <v>100</v>
      </c>
      <c r="H68" s="13">
        <v>299</v>
      </c>
      <c r="I68" s="14">
        <v>2665</v>
      </c>
      <c r="J68" s="15" t="str">
        <f>_xlfn.XLOOKUP(C68,'0. Master Data Group Name'!B:B,'0. Master Data Group Name'!C:C)</f>
        <v>EQP-LAWPACK1</v>
      </c>
      <c r="K68" s="16">
        <f>IFERROR(ROUNDDOWN(_xlfn.XLOOKUP(E68,[2]All!$B:$B,[2]All!$K:$K),0),"")</f>
        <v>217</v>
      </c>
      <c r="L68" s="16">
        <f t="shared" ref="L68:L131" si="2">IFERROR(K68*0.9,"")</f>
        <v>195.3</v>
      </c>
      <c r="M68" s="16">
        <f t="shared" ref="M68:M131" si="3">IFERROR(K68*1.1,"")</f>
        <v>238.70000000000002</v>
      </c>
    </row>
    <row r="69" spans="2:13" x14ac:dyDescent="0.3">
      <c r="B69" s="10">
        <v>20</v>
      </c>
      <c r="C69" s="11" t="s">
        <v>13</v>
      </c>
      <c r="D69" s="11" t="s">
        <v>93</v>
      </c>
      <c r="E69" s="11">
        <v>96605</v>
      </c>
      <c r="F69" s="17">
        <v>44116.899976851899</v>
      </c>
      <c r="G69" s="14" t="s">
        <v>101</v>
      </c>
      <c r="H69" s="13">
        <v>155</v>
      </c>
      <c r="I69" s="14">
        <v>96605</v>
      </c>
      <c r="J69" s="15" t="str">
        <f>_xlfn.XLOOKUP(C69,'0. Master Data Group Name'!B:B,'0. Master Data Group Name'!C:C)</f>
        <v>EQP-LAWPACK1</v>
      </c>
      <c r="K69" s="16">
        <f>IFERROR(ROUNDDOWN(_xlfn.XLOOKUP(E69,[2]All!$B:$B,[2]All!$K:$K),0),"")</f>
        <v>347</v>
      </c>
      <c r="L69" s="16">
        <f t="shared" si="2"/>
        <v>312.3</v>
      </c>
      <c r="M69" s="16">
        <f t="shared" si="3"/>
        <v>381.70000000000005</v>
      </c>
    </row>
    <row r="70" spans="2:13" x14ac:dyDescent="0.3">
      <c r="B70" s="10">
        <v>20</v>
      </c>
      <c r="C70" s="11" t="s">
        <v>13</v>
      </c>
      <c r="D70" s="11" t="s">
        <v>102</v>
      </c>
      <c r="E70" s="11">
        <v>6675</v>
      </c>
      <c r="F70" s="17">
        <v>44116.935717592598</v>
      </c>
      <c r="G70" s="14" t="s">
        <v>103</v>
      </c>
      <c r="H70" s="13">
        <v>249</v>
      </c>
      <c r="I70" s="14">
        <v>6675</v>
      </c>
      <c r="J70" s="15" t="str">
        <f>_xlfn.XLOOKUP(C70,'0. Master Data Group Name'!B:B,'0. Master Data Group Name'!C:C)</f>
        <v>EQP-LAWPACK1</v>
      </c>
      <c r="K70" s="16">
        <f>IFERROR(ROUNDDOWN(_xlfn.XLOOKUP(E70,[2]All!$B:$B,[2]All!$K:$K),0),"")</f>
        <v>352</v>
      </c>
      <c r="L70" s="16">
        <f t="shared" si="2"/>
        <v>316.8</v>
      </c>
      <c r="M70" s="16">
        <f t="shared" si="3"/>
        <v>387.20000000000005</v>
      </c>
    </row>
    <row r="71" spans="2:13" x14ac:dyDescent="0.3">
      <c r="B71" s="10">
        <v>20</v>
      </c>
      <c r="C71" s="11" t="s">
        <v>13</v>
      </c>
      <c r="D71" s="11" t="s">
        <v>102</v>
      </c>
      <c r="E71" s="11">
        <v>6675</v>
      </c>
      <c r="F71" s="17">
        <v>44117.296388888899</v>
      </c>
      <c r="G71" s="14" t="s">
        <v>104</v>
      </c>
      <c r="H71" s="13">
        <v>65</v>
      </c>
      <c r="I71" s="14">
        <v>6675</v>
      </c>
      <c r="J71" s="15" t="str">
        <f>_xlfn.XLOOKUP(C71,'0. Master Data Group Name'!B:B,'0. Master Data Group Name'!C:C)</f>
        <v>EQP-LAWPACK1</v>
      </c>
      <c r="K71" s="16">
        <f>IFERROR(ROUNDDOWN(_xlfn.XLOOKUP(E71,[2]All!$B:$B,[2]All!$K:$K),0),"")</f>
        <v>352</v>
      </c>
      <c r="L71" s="16">
        <f t="shared" si="2"/>
        <v>316.8</v>
      </c>
      <c r="M71" s="16">
        <f t="shared" si="3"/>
        <v>387.20000000000005</v>
      </c>
    </row>
    <row r="72" spans="2:13" x14ac:dyDescent="0.3">
      <c r="B72" s="10">
        <v>20</v>
      </c>
      <c r="C72" s="11" t="s">
        <v>13</v>
      </c>
      <c r="D72" s="11" t="s">
        <v>102</v>
      </c>
      <c r="E72" s="11">
        <v>6661</v>
      </c>
      <c r="F72" s="17">
        <v>44117.336400462998</v>
      </c>
      <c r="G72" s="14" t="s">
        <v>105</v>
      </c>
      <c r="H72" s="13">
        <v>745</v>
      </c>
      <c r="I72" s="14">
        <v>6661</v>
      </c>
      <c r="J72" s="15" t="str">
        <f>_xlfn.XLOOKUP(C72,'0. Master Data Group Name'!B:B,'0. Master Data Group Name'!C:C)</f>
        <v>EQP-LAWPACK1</v>
      </c>
      <c r="K72" s="16">
        <f>IFERROR(ROUNDDOWN(_xlfn.XLOOKUP(E72,[2]All!$B:$B,[2]All!$K:$K),0),"")</f>
        <v>352</v>
      </c>
      <c r="L72" s="16">
        <f t="shared" si="2"/>
        <v>316.8</v>
      </c>
      <c r="M72" s="16">
        <f t="shared" si="3"/>
        <v>387.20000000000005</v>
      </c>
    </row>
    <row r="73" spans="2:13" x14ac:dyDescent="0.3">
      <c r="B73" s="10">
        <v>20</v>
      </c>
      <c r="C73" s="11" t="s">
        <v>13</v>
      </c>
      <c r="D73" s="11" t="s">
        <v>102</v>
      </c>
      <c r="E73" s="11">
        <v>2666</v>
      </c>
      <c r="F73" s="17">
        <v>44117.449548611097</v>
      </c>
      <c r="G73" s="14" t="s">
        <v>106</v>
      </c>
      <c r="H73" s="13">
        <v>324</v>
      </c>
      <c r="I73" s="14">
        <v>2666</v>
      </c>
      <c r="J73" s="15" t="str">
        <f>_xlfn.XLOOKUP(C73,'0. Master Data Group Name'!B:B,'0. Master Data Group Name'!C:C)</f>
        <v>EQP-LAWPACK1</v>
      </c>
      <c r="K73" s="16">
        <f>IFERROR(ROUNDDOWN(_xlfn.XLOOKUP(E73,[2]All!$B:$B,[2]All!$K:$K),0),"")</f>
        <v>217</v>
      </c>
      <c r="L73" s="16">
        <f t="shared" si="2"/>
        <v>195.3</v>
      </c>
      <c r="M73" s="16">
        <f t="shared" si="3"/>
        <v>238.70000000000002</v>
      </c>
    </row>
    <row r="74" spans="2:13" x14ac:dyDescent="0.3">
      <c r="B74" s="10">
        <v>20</v>
      </c>
      <c r="C74" s="11" t="s">
        <v>13</v>
      </c>
      <c r="D74" s="11" t="s">
        <v>102</v>
      </c>
      <c r="E74" s="11">
        <v>27805</v>
      </c>
      <c r="F74" s="17">
        <v>44117.573518518497</v>
      </c>
      <c r="G74" s="14" t="s">
        <v>107</v>
      </c>
      <c r="H74" s="13">
        <v>845</v>
      </c>
      <c r="I74" s="14">
        <v>27805</v>
      </c>
      <c r="J74" s="15" t="str">
        <f>_xlfn.XLOOKUP(C74,'0. Master Data Group Name'!B:B,'0. Master Data Group Name'!C:C)</f>
        <v>EQP-LAWPACK1</v>
      </c>
      <c r="K74" s="16">
        <f>IFERROR(ROUNDDOWN(_xlfn.XLOOKUP(E74,[2]All!$B:$B,[2]All!$K:$K),0),"")</f>
        <v>260</v>
      </c>
      <c r="L74" s="16">
        <f t="shared" si="2"/>
        <v>234</v>
      </c>
      <c r="M74" s="16">
        <f t="shared" si="3"/>
        <v>286</v>
      </c>
    </row>
    <row r="75" spans="2:13" x14ac:dyDescent="0.3">
      <c r="B75" s="10">
        <v>20</v>
      </c>
      <c r="C75" s="11" t="s">
        <v>13</v>
      </c>
      <c r="D75" s="11" t="s">
        <v>108</v>
      </c>
      <c r="E75" s="11">
        <v>27405</v>
      </c>
      <c r="F75" s="17">
        <v>44117.765659722201</v>
      </c>
      <c r="G75" s="14" t="s">
        <v>109</v>
      </c>
      <c r="H75" s="13">
        <v>1009</v>
      </c>
      <c r="I75" s="14">
        <v>27405</v>
      </c>
      <c r="J75" s="15" t="str">
        <f>_xlfn.XLOOKUP(C75,'0. Master Data Group Name'!B:B,'0. Master Data Group Name'!C:C)</f>
        <v>EQP-LAWPACK1</v>
      </c>
      <c r="K75" s="16">
        <f>IFERROR(ROUNDDOWN(_xlfn.XLOOKUP(E75,[2]All!$B:$B,[2]All!$K:$K),0),"")</f>
        <v>260</v>
      </c>
      <c r="L75" s="16">
        <f t="shared" si="2"/>
        <v>234</v>
      </c>
      <c r="M75" s="16">
        <f t="shared" si="3"/>
        <v>286</v>
      </c>
    </row>
    <row r="76" spans="2:13" x14ac:dyDescent="0.3">
      <c r="B76" s="10">
        <v>20</v>
      </c>
      <c r="C76" s="11" t="s">
        <v>13</v>
      </c>
      <c r="D76" s="11" t="s">
        <v>108</v>
      </c>
      <c r="E76" s="11">
        <v>27405</v>
      </c>
      <c r="F76" s="17">
        <v>44118.295555555596</v>
      </c>
      <c r="G76" s="14" t="s">
        <v>110</v>
      </c>
      <c r="H76" s="13">
        <v>658</v>
      </c>
      <c r="I76" s="14">
        <v>27405</v>
      </c>
      <c r="J76" s="15" t="str">
        <f>_xlfn.XLOOKUP(C76,'0. Master Data Group Name'!B:B,'0. Master Data Group Name'!C:C)</f>
        <v>EQP-LAWPACK1</v>
      </c>
      <c r="K76" s="16">
        <f>IFERROR(ROUNDDOWN(_xlfn.XLOOKUP(E76,[2]All!$B:$B,[2]All!$K:$K),0),"")</f>
        <v>260</v>
      </c>
      <c r="L76" s="16">
        <f t="shared" si="2"/>
        <v>234</v>
      </c>
      <c r="M76" s="16">
        <f t="shared" si="3"/>
        <v>286</v>
      </c>
    </row>
    <row r="77" spans="2:13" x14ac:dyDescent="0.3">
      <c r="B77" s="10">
        <v>20</v>
      </c>
      <c r="C77" s="11" t="s">
        <v>13</v>
      </c>
      <c r="D77" s="11" t="s">
        <v>108</v>
      </c>
      <c r="E77" s="11">
        <v>51605</v>
      </c>
      <c r="F77" s="17">
        <v>44118.447951388902</v>
      </c>
      <c r="G77" s="14" t="s">
        <v>111</v>
      </c>
      <c r="H77" s="13">
        <v>1007</v>
      </c>
      <c r="I77" s="14">
        <v>51605</v>
      </c>
      <c r="J77" s="15" t="str">
        <f>_xlfn.XLOOKUP(C77,'0. Master Data Group Name'!B:B,'0. Master Data Group Name'!C:C)</f>
        <v>EQP-LAWPACK1</v>
      </c>
      <c r="K77" s="16">
        <f>IFERROR(ROUNDDOWN(_xlfn.XLOOKUP(E77,[2]All!$B:$B,[2]All!$K:$K),0),"")</f>
        <v>250</v>
      </c>
      <c r="L77" s="16">
        <f t="shared" si="2"/>
        <v>225</v>
      </c>
      <c r="M77" s="16">
        <f t="shared" si="3"/>
        <v>275</v>
      </c>
    </row>
    <row r="78" spans="2:13" x14ac:dyDescent="0.3">
      <c r="B78" s="10">
        <v>20</v>
      </c>
      <c r="C78" s="11" t="s">
        <v>13</v>
      </c>
      <c r="D78" s="11" t="s">
        <v>108</v>
      </c>
      <c r="E78" s="11">
        <v>2670</v>
      </c>
      <c r="F78" s="17">
        <v>44118.797766203701</v>
      </c>
      <c r="G78" s="14" t="s">
        <v>112</v>
      </c>
      <c r="H78" s="13">
        <v>552</v>
      </c>
      <c r="I78" s="14">
        <v>2670</v>
      </c>
      <c r="J78" s="15" t="str">
        <f>_xlfn.XLOOKUP(C78,'0. Master Data Group Name'!B:B,'0. Master Data Group Name'!C:C)</f>
        <v>EQP-LAWPACK1</v>
      </c>
      <c r="K78" s="16">
        <f>IFERROR(ROUNDDOWN(_xlfn.XLOOKUP(E78,[2]All!$B:$B,[2]All!$K:$K),0),"")</f>
        <v>217</v>
      </c>
      <c r="L78" s="16">
        <f t="shared" si="2"/>
        <v>195.3</v>
      </c>
      <c r="M78" s="16">
        <f t="shared" si="3"/>
        <v>238.70000000000002</v>
      </c>
    </row>
    <row r="79" spans="2:13" x14ac:dyDescent="0.3">
      <c r="B79" s="10">
        <v>20</v>
      </c>
      <c r="C79" s="11" t="s">
        <v>13</v>
      </c>
      <c r="D79" s="11" t="s">
        <v>113</v>
      </c>
      <c r="E79" s="11">
        <v>2661</v>
      </c>
      <c r="F79" s="17">
        <v>44118.945243055598</v>
      </c>
      <c r="G79" s="14" t="s">
        <v>114</v>
      </c>
      <c r="H79" s="13">
        <v>44</v>
      </c>
      <c r="I79" s="14">
        <v>2661</v>
      </c>
      <c r="J79" s="15" t="str">
        <f>_xlfn.XLOOKUP(C79,'0. Master Data Group Name'!B:B,'0. Master Data Group Name'!C:C)</f>
        <v>EQP-LAWPACK1</v>
      </c>
      <c r="K79" s="16">
        <f>IFERROR(ROUNDDOWN(_xlfn.XLOOKUP(E79,[2]All!$B:$B,[2]All!$K:$K),0),"")</f>
        <v>217</v>
      </c>
      <c r="L79" s="16">
        <f t="shared" si="2"/>
        <v>195.3</v>
      </c>
      <c r="M79" s="16">
        <f t="shared" si="3"/>
        <v>238.70000000000002</v>
      </c>
    </row>
    <row r="80" spans="2:13" x14ac:dyDescent="0.3">
      <c r="B80" s="10">
        <v>20</v>
      </c>
      <c r="C80" s="11" t="s">
        <v>13</v>
      </c>
      <c r="D80" s="11" t="s">
        <v>113</v>
      </c>
      <c r="E80" s="11">
        <v>2661</v>
      </c>
      <c r="F80" s="17">
        <v>44119.296932870398</v>
      </c>
      <c r="G80" s="14" t="s">
        <v>115</v>
      </c>
      <c r="H80" s="13">
        <v>740</v>
      </c>
      <c r="I80" s="14">
        <v>2661</v>
      </c>
      <c r="J80" s="15" t="str">
        <f>_xlfn.XLOOKUP(C80,'0. Master Data Group Name'!B:B,'0. Master Data Group Name'!C:C)</f>
        <v>EQP-LAWPACK1</v>
      </c>
      <c r="K80" s="16">
        <f>IFERROR(ROUNDDOWN(_xlfn.XLOOKUP(E80,[2]All!$B:$B,[2]All!$K:$K),0),"")</f>
        <v>217</v>
      </c>
      <c r="L80" s="16">
        <f t="shared" si="2"/>
        <v>195.3</v>
      </c>
      <c r="M80" s="16">
        <f t="shared" si="3"/>
        <v>238.70000000000002</v>
      </c>
    </row>
    <row r="81" spans="2:13" x14ac:dyDescent="0.3">
      <c r="B81" s="10">
        <v>20</v>
      </c>
      <c r="C81" s="11" t="s">
        <v>13</v>
      </c>
      <c r="D81" s="11" t="s">
        <v>113</v>
      </c>
      <c r="E81" s="11">
        <v>2941</v>
      </c>
      <c r="F81" s="17">
        <v>44119.452835648102</v>
      </c>
      <c r="G81" s="14" t="s">
        <v>116</v>
      </c>
      <c r="H81" s="13">
        <v>642</v>
      </c>
      <c r="I81" s="14">
        <v>2941</v>
      </c>
      <c r="J81" s="15" t="str">
        <f>_xlfn.XLOOKUP(C81,'0. Master Data Group Name'!B:B,'0. Master Data Group Name'!C:C)</f>
        <v>EQP-LAWPACK1</v>
      </c>
      <c r="K81" s="16">
        <f>IFERROR(ROUNDDOWN(_xlfn.XLOOKUP(E81,[2]All!$B:$B,[2]All!$K:$K),0),"")</f>
        <v>217</v>
      </c>
      <c r="L81" s="16">
        <f t="shared" si="2"/>
        <v>195.3</v>
      </c>
      <c r="M81" s="16">
        <f t="shared" si="3"/>
        <v>238.70000000000002</v>
      </c>
    </row>
    <row r="82" spans="2:13" x14ac:dyDescent="0.3">
      <c r="B82" s="10">
        <v>20</v>
      </c>
      <c r="C82" s="11" t="s">
        <v>13</v>
      </c>
      <c r="D82" s="11" t="s">
        <v>117</v>
      </c>
      <c r="E82" s="11">
        <v>2675</v>
      </c>
      <c r="F82" s="17">
        <v>44121.698576388902</v>
      </c>
      <c r="G82" s="14" t="s">
        <v>118</v>
      </c>
      <c r="H82" s="13">
        <v>338</v>
      </c>
      <c r="I82" s="14">
        <v>2675</v>
      </c>
      <c r="J82" s="15" t="str">
        <f>_xlfn.XLOOKUP(C82,'0. Master Data Group Name'!B:B,'0. Master Data Group Name'!C:C)</f>
        <v>EQP-LAWPACK1</v>
      </c>
      <c r="K82" s="16">
        <f>IFERROR(ROUNDDOWN(_xlfn.XLOOKUP(E82,[2]All!$B:$B,[2]All!$K:$K),0),"")</f>
        <v>217</v>
      </c>
      <c r="L82" s="16">
        <f t="shared" si="2"/>
        <v>195.3</v>
      </c>
      <c r="M82" s="16">
        <f t="shared" si="3"/>
        <v>238.70000000000002</v>
      </c>
    </row>
    <row r="83" spans="2:13" x14ac:dyDescent="0.3">
      <c r="B83" s="10">
        <v>20</v>
      </c>
      <c r="C83" s="11" t="s">
        <v>13</v>
      </c>
      <c r="D83" s="11" t="s">
        <v>119</v>
      </c>
      <c r="E83" s="11">
        <v>2661</v>
      </c>
      <c r="F83" s="17">
        <v>44121.847905092603</v>
      </c>
      <c r="G83" s="14" t="s">
        <v>120</v>
      </c>
      <c r="H83" s="13">
        <v>411</v>
      </c>
      <c r="I83" s="14">
        <v>2661</v>
      </c>
      <c r="J83" s="15" t="str">
        <f>_xlfn.XLOOKUP(C83,'0. Master Data Group Name'!B:B,'0. Master Data Group Name'!C:C)</f>
        <v>EQP-LAWPACK1</v>
      </c>
      <c r="K83" s="16">
        <f>IFERROR(ROUNDDOWN(_xlfn.XLOOKUP(E83,[2]All!$B:$B,[2]All!$K:$K),0),"")</f>
        <v>217</v>
      </c>
      <c r="L83" s="16">
        <f t="shared" si="2"/>
        <v>195.3</v>
      </c>
      <c r="M83" s="16">
        <f t="shared" si="3"/>
        <v>238.70000000000002</v>
      </c>
    </row>
    <row r="84" spans="2:13" x14ac:dyDescent="0.3">
      <c r="B84" s="10">
        <v>20</v>
      </c>
      <c r="C84" s="11" t="s">
        <v>13</v>
      </c>
      <c r="D84" s="11" t="s">
        <v>119</v>
      </c>
      <c r="E84" s="11">
        <v>2675</v>
      </c>
      <c r="F84" s="17">
        <v>44123.313726851899</v>
      </c>
      <c r="G84" s="14" t="s">
        <v>121</v>
      </c>
      <c r="H84" s="13">
        <v>289</v>
      </c>
      <c r="I84" s="14">
        <v>2675</v>
      </c>
      <c r="J84" s="15" t="str">
        <f>_xlfn.XLOOKUP(C84,'0. Master Data Group Name'!B:B,'0. Master Data Group Name'!C:C)</f>
        <v>EQP-LAWPACK1</v>
      </c>
      <c r="K84" s="16">
        <f>IFERROR(ROUNDDOWN(_xlfn.XLOOKUP(E84,[2]All!$B:$B,[2]All!$K:$K),0),"")</f>
        <v>217</v>
      </c>
      <c r="L84" s="16">
        <f t="shared" si="2"/>
        <v>195.3</v>
      </c>
      <c r="M84" s="16">
        <f t="shared" si="3"/>
        <v>238.70000000000002</v>
      </c>
    </row>
    <row r="85" spans="2:13" x14ac:dyDescent="0.3">
      <c r="B85" s="10">
        <v>20</v>
      </c>
      <c r="C85" s="11" t="s">
        <v>13</v>
      </c>
      <c r="D85" s="11" t="s">
        <v>119</v>
      </c>
      <c r="E85" s="11">
        <v>2661</v>
      </c>
      <c r="F85" s="17">
        <v>44123.4128009259</v>
      </c>
      <c r="G85" s="14" t="s">
        <v>122</v>
      </c>
      <c r="H85" s="13">
        <v>1985</v>
      </c>
      <c r="I85" s="14">
        <v>2661</v>
      </c>
      <c r="J85" s="15" t="str">
        <f>_xlfn.XLOOKUP(C85,'0. Master Data Group Name'!B:B,'0. Master Data Group Name'!C:C)</f>
        <v>EQP-LAWPACK1</v>
      </c>
      <c r="K85" s="16">
        <f>IFERROR(ROUNDDOWN(_xlfn.XLOOKUP(E85,[2]All!$B:$B,[2]All!$K:$K),0),"")</f>
        <v>217</v>
      </c>
      <c r="L85" s="16">
        <f t="shared" si="2"/>
        <v>195.3</v>
      </c>
      <c r="M85" s="16">
        <f t="shared" si="3"/>
        <v>238.70000000000002</v>
      </c>
    </row>
    <row r="86" spans="2:13" x14ac:dyDescent="0.3">
      <c r="B86" s="10">
        <v>20</v>
      </c>
      <c r="C86" s="11" t="s">
        <v>13</v>
      </c>
      <c r="D86" s="11" t="s">
        <v>123</v>
      </c>
      <c r="E86" s="11">
        <v>2670</v>
      </c>
      <c r="F86" s="17">
        <v>44123.898993055598</v>
      </c>
      <c r="G86" s="14" t="s">
        <v>124</v>
      </c>
      <c r="H86" s="13">
        <v>301</v>
      </c>
      <c r="I86" s="14">
        <v>2670</v>
      </c>
      <c r="J86" s="15" t="str">
        <f>_xlfn.XLOOKUP(C86,'0. Master Data Group Name'!B:B,'0. Master Data Group Name'!C:C)</f>
        <v>EQP-LAWPACK1</v>
      </c>
      <c r="K86" s="16">
        <f>IFERROR(ROUNDDOWN(_xlfn.XLOOKUP(E86,[2]All!$B:$B,[2]All!$K:$K),0),"")</f>
        <v>217</v>
      </c>
      <c r="L86" s="16">
        <f t="shared" si="2"/>
        <v>195.3</v>
      </c>
      <c r="M86" s="16">
        <f t="shared" si="3"/>
        <v>238.70000000000002</v>
      </c>
    </row>
    <row r="87" spans="2:13" x14ac:dyDescent="0.3">
      <c r="B87" s="10">
        <v>20</v>
      </c>
      <c r="C87" s="11" t="s">
        <v>13</v>
      </c>
      <c r="D87" s="11" t="s">
        <v>123</v>
      </c>
      <c r="E87" s="11">
        <v>2670</v>
      </c>
      <c r="F87" s="17">
        <v>44124.290960648097</v>
      </c>
      <c r="G87" s="14" t="s">
        <v>125</v>
      </c>
      <c r="H87" s="13">
        <v>380</v>
      </c>
      <c r="I87" s="14">
        <v>2670</v>
      </c>
      <c r="J87" s="15" t="str">
        <f>_xlfn.XLOOKUP(C87,'0. Master Data Group Name'!B:B,'0. Master Data Group Name'!C:C)</f>
        <v>EQP-LAWPACK1</v>
      </c>
      <c r="K87" s="16">
        <f>IFERROR(ROUNDDOWN(_xlfn.XLOOKUP(E87,[2]All!$B:$B,[2]All!$K:$K),0),"")</f>
        <v>217</v>
      </c>
      <c r="L87" s="16">
        <f t="shared" si="2"/>
        <v>195.3</v>
      </c>
      <c r="M87" s="16">
        <f t="shared" si="3"/>
        <v>238.70000000000002</v>
      </c>
    </row>
    <row r="88" spans="2:13" x14ac:dyDescent="0.3">
      <c r="B88" s="10">
        <v>20</v>
      </c>
      <c r="C88" s="11" t="s">
        <v>13</v>
      </c>
      <c r="D88" s="11" t="s">
        <v>123</v>
      </c>
      <c r="E88" s="11">
        <v>2675</v>
      </c>
      <c r="F88" s="17">
        <v>44124.375277777799</v>
      </c>
      <c r="G88" s="14" t="s">
        <v>126</v>
      </c>
      <c r="H88" s="13">
        <v>524</v>
      </c>
      <c r="I88" s="14">
        <v>2675</v>
      </c>
      <c r="J88" s="15" t="str">
        <f>_xlfn.XLOOKUP(C88,'0. Master Data Group Name'!B:B,'0. Master Data Group Name'!C:C)</f>
        <v>EQP-LAWPACK1</v>
      </c>
      <c r="K88" s="16">
        <f>IFERROR(ROUNDDOWN(_xlfn.XLOOKUP(E88,[2]All!$B:$B,[2]All!$K:$K),0),"")</f>
        <v>217</v>
      </c>
      <c r="L88" s="16">
        <f t="shared" si="2"/>
        <v>195.3</v>
      </c>
      <c r="M88" s="16">
        <f t="shared" si="3"/>
        <v>238.70000000000002</v>
      </c>
    </row>
    <row r="89" spans="2:13" x14ac:dyDescent="0.3">
      <c r="B89" s="10">
        <v>20</v>
      </c>
      <c r="C89" s="11" t="s">
        <v>13</v>
      </c>
      <c r="D89" s="11" t="s">
        <v>123</v>
      </c>
      <c r="E89" s="11">
        <v>2661</v>
      </c>
      <c r="F89" s="17">
        <v>44124.513078703698</v>
      </c>
      <c r="G89" s="14" t="s">
        <v>127</v>
      </c>
      <c r="H89" s="13">
        <v>659</v>
      </c>
      <c r="I89" s="14">
        <v>2661</v>
      </c>
      <c r="J89" s="15" t="str">
        <f>_xlfn.XLOOKUP(C89,'0. Master Data Group Name'!B:B,'0. Master Data Group Name'!C:C)</f>
        <v>EQP-LAWPACK1</v>
      </c>
      <c r="K89" s="16">
        <f>IFERROR(ROUNDDOWN(_xlfn.XLOOKUP(E89,[2]All!$B:$B,[2]All!$K:$K),0),"")</f>
        <v>217</v>
      </c>
      <c r="L89" s="16">
        <f t="shared" si="2"/>
        <v>195.3</v>
      </c>
      <c r="M89" s="16">
        <f t="shared" si="3"/>
        <v>238.70000000000002</v>
      </c>
    </row>
    <row r="90" spans="2:13" x14ac:dyDescent="0.3">
      <c r="B90" s="10">
        <v>20</v>
      </c>
      <c r="C90" s="11" t="s">
        <v>13</v>
      </c>
      <c r="D90" s="11" t="s">
        <v>123</v>
      </c>
      <c r="E90" s="11">
        <v>24661</v>
      </c>
      <c r="F90" s="17">
        <v>44124.661932870396</v>
      </c>
      <c r="G90" s="14" t="s">
        <v>128</v>
      </c>
      <c r="H90" s="13">
        <v>1932</v>
      </c>
      <c r="I90" s="14">
        <v>24661</v>
      </c>
      <c r="J90" s="15" t="str">
        <f>_xlfn.XLOOKUP(C90,'0. Master Data Group Name'!B:B,'0. Master Data Group Name'!C:C)</f>
        <v>EQP-LAWPACK1</v>
      </c>
      <c r="K90" s="16">
        <f>IFERROR(ROUNDDOWN(_xlfn.XLOOKUP(E90,[2]All!$B:$B,[2]All!$K:$K),0),"")</f>
        <v>364</v>
      </c>
      <c r="L90" s="16">
        <f t="shared" si="2"/>
        <v>327.60000000000002</v>
      </c>
      <c r="M90" s="16">
        <f t="shared" si="3"/>
        <v>400.40000000000003</v>
      </c>
    </row>
    <row r="91" spans="2:13" x14ac:dyDescent="0.3">
      <c r="B91" s="10">
        <v>20</v>
      </c>
      <c r="C91" s="11" t="s">
        <v>13</v>
      </c>
      <c r="D91" s="11" t="s">
        <v>129</v>
      </c>
      <c r="E91" s="11">
        <v>24670</v>
      </c>
      <c r="F91" s="17">
        <v>44124.968692129602</v>
      </c>
      <c r="G91" s="14" t="s">
        <v>130</v>
      </c>
      <c r="H91" s="13">
        <v>95</v>
      </c>
      <c r="I91" s="14">
        <v>24670</v>
      </c>
      <c r="J91" s="15" t="str">
        <f>_xlfn.XLOOKUP(C91,'0. Master Data Group Name'!B:B,'0. Master Data Group Name'!C:C)</f>
        <v>EQP-LAWPACK1</v>
      </c>
      <c r="K91" s="16">
        <f>IFERROR(ROUNDDOWN(_xlfn.XLOOKUP(E91,[2]All!$B:$B,[2]All!$K:$K),0),"")</f>
        <v>364</v>
      </c>
      <c r="L91" s="16">
        <f t="shared" si="2"/>
        <v>327.60000000000002</v>
      </c>
      <c r="M91" s="16">
        <f t="shared" si="3"/>
        <v>400.40000000000003</v>
      </c>
    </row>
    <row r="92" spans="2:13" x14ac:dyDescent="0.3">
      <c r="B92" s="10">
        <v>20</v>
      </c>
      <c r="C92" s="11" t="s">
        <v>13</v>
      </c>
      <c r="D92" s="11" t="s">
        <v>129</v>
      </c>
      <c r="E92" s="11">
        <v>24670</v>
      </c>
      <c r="F92" s="17">
        <v>44125.299062500002</v>
      </c>
      <c r="G92" s="14" t="s">
        <v>131</v>
      </c>
      <c r="H92" s="13">
        <v>775</v>
      </c>
      <c r="I92" s="14">
        <v>24670</v>
      </c>
      <c r="J92" s="15" t="str">
        <f>_xlfn.XLOOKUP(C92,'0. Master Data Group Name'!B:B,'0. Master Data Group Name'!C:C)</f>
        <v>EQP-LAWPACK1</v>
      </c>
      <c r="K92" s="16">
        <f>IFERROR(ROUNDDOWN(_xlfn.XLOOKUP(E92,[2]All!$B:$B,[2]All!$K:$K),0),"")</f>
        <v>364</v>
      </c>
      <c r="L92" s="16">
        <f t="shared" si="2"/>
        <v>327.60000000000002</v>
      </c>
      <c r="M92" s="16">
        <f t="shared" si="3"/>
        <v>400.40000000000003</v>
      </c>
    </row>
    <row r="93" spans="2:13" x14ac:dyDescent="0.3">
      <c r="B93" s="10">
        <v>20</v>
      </c>
      <c r="C93" s="11" t="s">
        <v>13</v>
      </c>
      <c r="D93" s="11" t="s">
        <v>129</v>
      </c>
      <c r="E93" s="11">
        <v>2675</v>
      </c>
      <c r="F93" s="17">
        <v>44125.401655092603</v>
      </c>
      <c r="G93" s="14" t="s">
        <v>132</v>
      </c>
      <c r="H93" s="13">
        <v>272</v>
      </c>
      <c r="I93" s="14">
        <v>2675</v>
      </c>
      <c r="J93" s="15" t="str">
        <f>_xlfn.XLOOKUP(C93,'0. Master Data Group Name'!B:B,'0. Master Data Group Name'!C:C)</f>
        <v>EQP-LAWPACK1</v>
      </c>
      <c r="K93" s="16">
        <f>IFERROR(ROUNDDOWN(_xlfn.XLOOKUP(E93,[2]All!$B:$B,[2]All!$K:$K),0),"")</f>
        <v>217</v>
      </c>
      <c r="L93" s="16">
        <f t="shared" si="2"/>
        <v>195.3</v>
      </c>
      <c r="M93" s="16">
        <f t="shared" si="3"/>
        <v>238.70000000000002</v>
      </c>
    </row>
    <row r="94" spans="2:13" x14ac:dyDescent="0.3">
      <c r="B94" s="10">
        <v>20</v>
      </c>
      <c r="C94" s="11" t="s">
        <v>13</v>
      </c>
      <c r="D94" s="11" t="s">
        <v>129</v>
      </c>
      <c r="E94" s="11">
        <v>2661</v>
      </c>
      <c r="F94" s="17">
        <v>44125.481458333299</v>
      </c>
      <c r="G94" s="14" t="s">
        <v>133</v>
      </c>
      <c r="H94" s="13">
        <v>482</v>
      </c>
      <c r="I94" s="14">
        <v>2661</v>
      </c>
      <c r="J94" s="15" t="str">
        <f>_xlfn.XLOOKUP(C94,'0. Master Data Group Name'!B:B,'0. Master Data Group Name'!C:C)</f>
        <v>EQP-LAWPACK1</v>
      </c>
      <c r="K94" s="16">
        <f>IFERROR(ROUNDDOWN(_xlfn.XLOOKUP(E94,[2]All!$B:$B,[2]All!$K:$K),0),"")</f>
        <v>217</v>
      </c>
      <c r="L94" s="16">
        <f t="shared" si="2"/>
        <v>195.3</v>
      </c>
      <c r="M94" s="16">
        <f t="shared" si="3"/>
        <v>238.70000000000002</v>
      </c>
    </row>
    <row r="95" spans="2:13" x14ac:dyDescent="0.3">
      <c r="B95" s="10">
        <v>20</v>
      </c>
      <c r="C95" s="11" t="s">
        <v>13</v>
      </c>
      <c r="D95" s="11" t="s">
        <v>134</v>
      </c>
      <c r="E95" s="11">
        <v>2661</v>
      </c>
      <c r="F95" s="17">
        <v>44128.663113425901</v>
      </c>
      <c r="G95" s="14" t="s">
        <v>135</v>
      </c>
      <c r="H95" s="13">
        <v>464</v>
      </c>
      <c r="I95" s="14">
        <v>2661</v>
      </c>
      <c r="J95" s="15" t="str">
        <f>_xlfn.XLOOKUP(C95,'0. Master Data Group Name'!B:B,'0. Master Data Group Name'!C:C)</f>
        <v>EQP-LAWPACK1</v>
      </c>
      <c r="K95" s="16">
        <f>IFERROR(ROUNDDOWN(_xlfn.XLOOKUP(E95,[2]All!$B:$B,[2]All!$K:$K),0),"")</f>
        <v>217</v>
      </c>
      <c r="L95" s="16">
        <f t="shared" si="2"/>
        <v>195.3</v>
      </c>
      <c r="M95" s="16">
        <f t="shared" si="3"/>
        <v>238.70000000000002</v>
      </c>
    </row>
    <row r="96" spans="2:13" x14ac:dyDescent="0.3">
      <c r="B96" s="10">
        <v>20</v>
      </c>
      <c r="C96" s="11" t="s">
        <v>13</v>
      </c>
      <c r="D96" s="11" t="s">
        <v>134</v>
      </c>
      <c r="E96" s="11">
        <v>2661</v>
      </c>
      <c r="F96" s="17">
        <v>44130.293182870402</v>
      </c>
      <c r="G96" s="14" t="s">
        <v>136</v>
      </c>
      <c r="H96" s="13">
        <v>353</v>
      </c>
      <c r="I96" s="14">
        <v>2661</v>
      </c>
      <c r="J96" s="15" t="str">
        <f>_xlfn.XLOOKUP(C96,'0. Master Data Group Name'!B:B,'0. Master Data Group Name'!C:C)</f>
        <v>EQP-LAWPACK1</v>
      </c>
      <c r="K96" s="16">
        <f>IFERROR(ROUNDDOWN(_xlfn.XLOOKUP(E96,[2]All!$B:$B,[2]All!$K:$K),0),"")</f>
        <v>217</v>
      </c>
      <c r="L96" s="16">
        <f t="shared" si="2"/>
        <v>195.3</v>
      </c>
      <c r="M96" s="16">
        <f t="shared" si="3"/>
        <v>238.70000000000002</v>
      </c>
    </row>
    <row r="97" spans="2:13" x14ac:dyDescent="0.3">
      <c r="B97" s="10">
        <v>20</v>
      </c>
      <c r="C97" s="11" t="s">
        <v>13</v>
      </c>
      <c r="D97" s="11" t="s">
        <v>134</v>
      </c>
      <c r="E97" s="11">
        <v>2670</v>
      </c>
      <c r="F97" s="17">
        <v>44130.393252314803</v>
      </c>
      <c r="G97" s="14" t="s">
        <v>137</v>
      </c>
      <c r="H97" s="13">
        <v>535</v>
      </c>
      <c r="I97" s="14">
        <v>2670</v>
      </c>
      <c r="J97" s="15" t="str">
        <f>_xlfn.XLOOKUP(C97,'0. Master Data Group Name'!B:B,'0. Master Data Group Name'!C:C)</f>
        <v>EQP-LAWPACK1</v>
      </c>
      <c r="K97" s="16">
        <f>IFERROR(ROUNDDOWN(_xlfn.XLOOKUP(E97,[2]All!$B:$B,[2]All!$K:$K),0),"")</f>
        <v>217</v>
      </c>
      <c r="L97" s="16">
        <f t="shared" si="2"/>
        <v>195.3</v>
      </c>
      <c r="M97" s="16">
        <f t="shared" si="3"/>
        <v>238.70000000000002</v>
      </c>
    </row>
    <row r="98" spans="2:13" x14ac:dyDescent="0.3">
      <c r="B98" s="10">
        <v>20</v>
      </c>
      <c r="C98" s="11" t="s">
        <v>13</v>
      </c>
      <c r="D98" s="11" t="s">
        <v>134</v>
      </c>
      <c r="E98" s="11">
        <v>24670</v>
      </c>
      <c r="F98" s="17">
        <v>44130.511111111096</v>
      </c>
      <c r="G98" s="14" t="s">
        <v>138</v>
      </c>
      <c r="H98" s="13">
        <v>1092</v>
      </c>
      <c r="I98" s="14">
        <v>24670</v>
      </c>
      <c r="J98" s="15" t="str">
        <f>_xlfn.XLOOKUP(C98,'0. Master Data Group Name'!B:B,'0. Master Data Group Name'!C:C)</f>
        <v>EQP-LAWPACK1</v>
      </c>
      <c r="K98" s="16">
        <f>IFERROR(ROUNDDOWN(_xlfn.XLOOKUP(E98,[2]All!$B:$B,[2]All!$K:$K),0),"")</f>
        <v>364</v>
      </c>
      <c r="L98" s="16">
        <f t="shared" si="2"/>
        <v>327.60000000000002</v>
      </c>
      <c r="M98" s="16">
        <f t="shared" si="3"/>
        <v>400.40000000000003</v>
      </c>
    </row>
    <row r="99" spans="2:13" x14ac:dyDescent="0.3">
      <c r="B99" s="10">
        <v>20</v>
      </c>
      <c r="C99" s="11" t="s">
        <v>13</v>
      </c>
      <c r="D99" s="11" t="s">
        <v>134</v>
      </c>
      <c r="E99" s="11">
        <v>6675</v>
      </c>
      <c r="F99" s="17">
        <v>44130.675069444398</v>
      </c>
      <c r="G99" s="14" t="s">
        <v>139</v>
      </c>
      <c r="H99" s="13">
        <v>432</v>
      </c>
      <c r="I99" s="14">
        <v>6675</v>
      </c>
      <c r="J99" s="15" t="str">
        <f>_xlfn.XLOOKUP(C99,'0. Master Data Group Name'!B:B,'0. Master Data Group Name'!C:C)</f>
        <v>EQP-LAWPACK1</v>
      </c>
      <c r="K99" s="16">
        <f>IFERROR(ROUNDDOWN(_xlfn.XLOOKUP(E99,[2]All!$B:$B,[2]All!$K:$K),0),"")</f>
        <v>352</v>
      </c>
      <c r="L99" s="16">
        <f t="shared" si="2"/>
        <v>316.8</v>
      </c>
      <c r="M99" s="16">
        <f t="shared" si="3"/>
        <v>387.20000000000005</v>
      </c>
    </row>
    <row r="100" spans="2:13" x14ac:dyDescent="0.3">
      <c r="B100" s="10">
        <v>20</v>
      </c>
      <c r="C100" s="11" t="s">
        <v>13</v>
      </c>
      <c r="D100" s="11" t="s">
        <v>134</v>
      </c>
      <c r="E100" s="11">
        <v>6666</v>
      </c>
      <c r="F100" s="17">
        <v>44130.792916666702</v>
      </c>
      <c r="G100" s="14" t="s">
        <v>140</v>
      </c>
      <c r="H100" s="13">
        <v>880</v>
      </c>
      <c r="I100" s="14">
        <v>6666</v>
      </c>
      <c r="J100" s="15" t="str">
        <f>_xlfn.XLOOKUP(C100,'0. Master Data Group Name'!B:B,'0. Master Data Group Name'!C:C)</f>
        <v>EQP-LAWPACK1</v>
      </c>
      <c r="K100" s="16">
        <f>IFERROR(ROUNDDOWN(_xlfn.XLOOKUP(E100,[2]All!$B:$B,[2]All!$K:$K),0),"")</f>
        <v>352</v>
      </c>
      <c r="L100" s="16">
        <f t="shared" si="2"/>
        <v>316.8</v>
      </c>
      <c r="M100" s="16">
        <f t="shared" si="3"/>
        <v>387.20000000000005</v>
      </c>
    </row>
    <row r="101" spans="2:13" x14ac:dyDescent="0.3">
      <c r="B101" s="10">
        <v>20</v>
      </c>
      <c r="C101" s="11" t="s">
        <v>13</v>
      </c>
      <c r="D101" s="11" t="s">
        <v>141</v>
      </c>
      <c r="E101" s="11">
        <v>7946</v>
      </c>
      <c r="F101" s="17">
        <v>44130.978773148097</v>
      </c>
      <c r="G101" s="14" t="s">
        <v>142</v>
      </c>
      <c r="H101" s="13">
        <v>261</v>
      </c>
      <c r="I101" s="14">
        <v>7946</v>
      </c>
      <c r="J101" s="15" t="str">
        <f>_xlfn.XLOOKUP(C101,'0. Master Data Group Name'!B:B,'0. Master Data Group Name'!C:C)</f>
        <v>EQP-LAWPACK1</v>
      </c>
      <c r="K101" s="16">
        <f>IFERROR(ROUNDDOWN(_xlfn.XLOOKUP(E101,[2]All!$B:$B,[2]All!$K:$K),0),"")</f>
        <v>349</v>
      </c>
      <c r="L101" s="16">
        <f t="shared" si="2"/>
        <v>314.10000000000002</v>
      </c>
      <c r="M101" s="16">
        <f t="shared" si="3"/>
        <v>383.90000000000003</v>
      </c>
    </row>
    <row r="102" spans="2:13" x14ac:dyDescent="0.3">
      <c r="B102" s="10">
        <v>20</v>
      </c>
      <c r="C102" s="11" t="s">
        <v>13</v>
      </c>
      <c r="D102" s="11" t="s">
        <v>141</v>
      </c>
      <c r="E102" s="11">
        <v>7941</v>
      </c>
      <c r="F102" s="17">
        <v>44131.292662036998</v>
      </c>
      <c r="G102" s="14" t="s">
        <v>143</v>
      </c>
      <c r="H102" s="13">
        <v>421</v>
      </c>
      <c r="I102" s="14">
        <v>7941</v>
      </c>
      <c r="J102" s="15" t="str">
        <f>_xlfn.XLOOKUP(C102,'0. Master Data Group Name'!B:B,'0. Master Data Group Name'!C:C)</f>
        <v>EQP-LAWPACK1</v>
      </c>
      <c r="K102" s="16">
        <f>IFERROR(ROUNDDOWN(_xlfn.XLOOKUP(E102,[2]All!$B:$B,[2]All!$K:$K),0),"")</f>
        <v>349</v>
      </c>
      <c r="L102" s="16">
        <f t="shared" si="2"/>
        <v>314.10000000000002</v>
      </c>
      <c r="M102" s="16">
        <f t="shared" si="3"/>
        <v>383.90000000000003</v>
      </c>
    </row>
    <row r="103" spans="2:13" x14ac:dyDescent="0.3">
      <c r="B103" s="10">
        <v>20</v>
      </c>
      <c r="C103" s="11" t="s">
        <v>13</v>
      </c>
      <c r="D103" s="11" t="s">
        <v>141</v>
      </c>
      <c r="E103" s="11">
        <v>24961</v>
      </c>
      <c r="F103" s="17">
        <v>44131.369826388902</v>
      </c>
      <c r="G103" s="14" t="s">
        <v>144</v>
      </c>
      <c r="H103" s="13">
        <v>2199</v>
      </c>
      <c r="I103" s="14">
        <v>24961</v>
      </c>
      <c r="J103" s="15" t="str">
        <f>_xlfn.XLOOKUP(C103,'0. Master Data Group Name'!B:B,'0. Master Data Group Name'!C:C)</f>
        <v>EQP-LAWPACK1</v>
      </c>
      <c r="K103" s="16">
        <f>IFERROR(ROUNDDOWN(_xlfn.XLOOKUP(E103,[2]All!$B:$B,[2]All!$K:$K),0),"")</f>
        <v>364</v>
      </c>
      <c r="L103" s="16">
        <f t="shared" si="2"/>
        <v>327.60000000000002</v>
      </c>
      <c r="M103" s="16">
        <f t="shared" si="3"/>
        <v>400.40000000000003</v>
      </c>
    </row>
    <row r="104" spans="2:13" x14ac:dyDescent="0.3">
      <c r="B104" s="10">
        <v>20</v>
      </c>
      <c r="C104" s="11" t="s">
        <v>13</v>
      </c>
      <c r="D104" s="11" t="s">
        <v>141</v>
      </c>
      <c r="E104" s="11">
        <v>2941</v>
      </c>
      <c r="F104" s="17">
        <v>44131.633865740703</v>
      </c>
      <c r="G104" s="14" t="s">
        <v>145</v>
      </c>
      <c r="H104" s="13">
        <v>778</v>
      </c>
      <c r="I104" s="14">
        <v>2941</v>
      </c>
      <c r="J104" s="15" t="str">
        <f>_xlfn.XLOOKUP(C104,'0. Master Data Group Name'!B:B,'0. Master Data Group Name'!C:C)</f>
        <v>EQP-LAWPACK1</v>
      </c>
      <c r="K104" s="16">
        <f>IFERROR(ROUNDDOWN(_xlfn.XLOOKUP(E104,[2]All!$B:$B,[2]All!$K:$K),0),"")</f>
        <v>217</v>
      </c>
      <c r="L104" s="16">
        <f t="shared" si="2"/>
        <v>195.3</v>
      </c>
      <c r="M104" s="16">
        <f t="shared" si="3"/>
        <v>238.70000000000002</v>
      </c>
    </row>
    <row r="105" spans="2:13" x14ac:dyDescent="0.3">
      <c r="B105" s="10">
        <v>20</v>
      </c>
      <c r="C105" s="11" t="s">
        <v>13</v>
      </c>
      <c r="D105" s="11" t="s">
        <v>141</v>
      </c>
      <c r="E105" s="11">
        <v>2991</v>
      </c>
      <c r="F105" s="17">
        <v>44131.804166666698</v>
      </c>
      <c r="G105" s="14" t="s">
        <v>146</v>
      </c>
      <c r="H105" s="13">
        <v>432</v>
      </c>
      <c r="I105" s="14">
        <v>2991</v>
      </c>
      <c r="J105" s="15" t="str">
        <f>_xlfn.XLOOKUP(C105,'0. Master Data Group Name'!B:B,'0. Master Data Group Name'!C:C)</f>
        <v>EQP-LAWPACK1</v>
      </c>
      <c r="K105" s="16">
        <f>IFERROR(ROUNDDOWN(_xlfn.XLOOKUP(E105,[2]All!$B:$B,[2]All!$K:$K),0),"")</f>
        <v>217</v>
      </c>
      <c r="L105" s="16">
        <f t="shared" si="2"/>
        <v>195.3</v>
      </c>
      <c r="M105" s="16">
        <f t="shared" si="3"/>
        <v>238.70000000000002</v>
      </c>
    </row>
    <row r="106" spans="2:13" x14ac:dyDescent="0.3">
      <c r="B106" s="10">
        <v>20</v>
      </c>
      <c r="C106" s="11" t="s">
        <v>13</v>
      </c>
      <c r="D106" s="11" t="s">
        <v>147</v>
      </c>
      <c r="E106" s="11">
        <v>23905</v>
      </c>
      <c r="F106" s="17">
        <v>44131.897407407399</v>
      </c>
      <c r="G106" s="14" t="s">
        <v>148</v>
      </c>
      <c r="H106" s="13">
        <v>718</v>
      </c>
      <c r="I106" s="14">
        <v>23905</v>
      </c>
      <c r="J106" s="15" t="str">
        <f>_xlfn.XLOOKUP(C106,'0. Master Data Group Name'!B:B,'0. Master Data Group Name'!C:C)</f>
        <v>EQP-LAWPACK1</v>
      </c>
      <c r="K106" s="16">
        <f>IFERROR(ROUNDDOWN(_xlfn.XLOOKUP(E106,[2]All!$B:$B,[2]All!$K:$K),0),"")</f>
        <v>364</v>
      </c>
      <c r="L106" s="16">
        <f t="shared" si="2"/>
        <v>327.60000000000002</v>
      </c>
      <c r="M106" s="16">
        <f t="shared" si="3"/>
        <v>400.40000000000003</v>
      </c>
    </row>
    <row r="107" spans="2:13" x14ac:dyDescent="0.3">
      <c r="B107" s="10">
        <v>20</v>
      </c>
      <c r="C107" s="11" t="s">
        <v>13</v>
      </c>
      <c r="D107" s="11" t="s">
        <v>147</v>
      </c>
      <c r="E107" s="11">
        <v>27805</v>
      </c>
      <c r="F107" s="17">
        <v>44132.300833333298</v>
      </c>
      <c r="G107" s="14" t="s">
        <v>149</v>
      </c>
      <c r="H107" s="13">
        <v>1255</v>
      </c>
      <c r="I107" s="14">
        <v>27805</v>
      </c>
      <c r="J107" s="15" t="str">
        <f>_xlfn.XLOOKUP(C107,'0. Master Data Group Name'!B:B,'0. Master Data Group Name'!C:C)</f>
        <v>EQP-LAWPACK1</v>
      </c>
      <c r="K107" s="16">
        <f>IFERROR(ROUNDDOWN(_xlfn.XLOOKUP(E107,[2]All!$B:$B,[2]All!$K:$K),0),"")</f>
        <v>260</v>
      </c>
      <c r="L107" s="16">
        <f t="shared" si="2"/>
        <v>234</v>
      </c>
      <c r="M107" s="16">
        <f t="shared" si="3"/>
        <v>286</v>
      </c>
    </row>
    <row r="108" spans="2:13" x14ac:dyDescent="0.3">
      <c r="B108" s="10">
        <v>20</v>
      </c>
      <c r="C108" s="11" t="s">
        <v>13</v>
      </c>
      <c r="D108" s="11" t="s">
        <v>147</v>
      </c>
      <c r="E108" s="11">
        <v>27405</v>
      </c>
      <c r="F108" s="17">
        <v>44132.755752314799</v>
      </c>
      <c r="G108" s="14" t="s">
        <v>150</v>
      </c>
      <c r="H108" s="13">
        <v>38</v>
      </c>
      <c r="I108" s="14">
        <v>27405</v>
      </c>
      <c r="J108" s="15" t="str">
        <f>_xlfn.XLOOKUP(C108,'0. Master Data Group Name'!B:B,'0. Master Data Group Name'!C:C)</f>
        <v>EQP-LAWPACK1</v>
      </c>
      <c r="K108" s="16">
        <f>IFERROR(ROUNDDOWN(_xlfn.XLOOKUP(E108,[2]All!$B:$B,[2]All!$K:$K),0),"")</f>
        <v>260</v>
      </c>
      <c r="L108" s="16">
        <f t="shared" si="2"/>
        <v>234</v>
      </c>
      <c r="M108" s="16">
        <f t="shared" si="3"/>
        <v>286</v>
      </c>
    </row>
    <row r="109" spans="2:13" x14ac:dyDescent="0.3">
      <c r="B109" s="10">
        <v>20</v>
      </c>
      <c r="C109" s="11" t="s">
        <v>13</v>
      </c>
      <c r="D109" s="11" t="s">
        <v>151</v>
      </c>
      <c r="E109" s="11">
        <v>2661</v>
      </c>
      <c r="F109" s="17">
        <v>44132.7873958333</v>
      </c>
      <c r="G109" s="14" t="s">
        <v>152</v>
      </c>
      <c r="H109" s="13">
        <v>343</v>
      </c>
      <c r="I109" s="14">
        <v>2661</v>
      </c>
      <c r="J109" s="15" t="str">
        <f>_xlfn.XLOOKUP(C109,'0. Master Data Group Name'!B:B,'0. Master Data Group Name'!C:C)</f>
        <v>EQP-LAWPACK1</v>
      </c>
      <c r="K109" s="16">
        <f>IFERROR(ROUNDDOWN(_xlfn.XLOOKUP(E109,[2]All!$B:$B,[2]All!$K:$K),0),"")</f>
        <v>217</v>
      </c>
      <c r="L109" s="16">
        <f t="shared" si="2"/>
        <v>195.3</v>
      </c>
      <c r="M109" s="16">
        <f t="shared" si="3"/>
        <v>238.70000000000002</v>
      </c>
    </row>
    <row r="110" spans="2:13" x14ac:dyDescent="0.3">
      <c r="B110" s="10">
        <v>20</v>
      </c>
      <c r="C110" s="11" t="s">
        <v>13</v>
      </c>
      <c r="D110" s="11" t="s">
        <v>153</v>
      </c>
      <c r="E110" s="11">
        <v>2661</v>
      </c>
      <c r="F110" s="17">
        <v>44137.291666666701</v>
      </c>
      <c r="G110" s="14" t="s">
        <v>154</v>
      </c>
      <c r="H110" s="13">
        <v>1509</v>
      </c>
      <c r="I110" s="14">
        <v>2661</v>
      </c>
      <c r="J110" s="15" t="str">
        <f>_xlfn.XLOOKUP(C110,'0. Master Data Group Name'!B:B,'0. Master Data Group Name'!C:C)</f>
        <v>EQP-LAWPACK1</v>
      </c>
      <c r="K110" s="16">
        <f>IFERROR(ROUNDDOWN(_xlfn.XLOOKUP(E110,[2]All!$B:$B,[2]All!$K:$K),0),"")</f>
        <v>217</v>
      </c>
      <c r="L110" s="16">
        <f t="shared" si="2"/>
        <v>195.3</v>
      </c>
      <c r="M110" s="16">
        <f t="shared" si="3"/>
        <v>238.70000000000002</v>
      </c>
    </row>
    <row r="111" spans="2:13" x14ac:dyDescent="0.3">
      <c r="B111" s="10">
        <v>20</v>
      </c>
      <c r="C111" s="11" t="s">
        <v>13</v>
      </c>
      <c r="D111" s="11" t="s">
        <v>155</v>
      </c>
      <c r="E111" s="11">
        <v>2675</v>
      </c>
      <c r="F111" s="17">
        <v>44137.8190046296</v>
      </c>
      <c r="G111" s="14" t="s">
        <v>156</v>
      </c>
      <c r="H111" s="13">
        <v>182</v>
      </c>
      <c r="I111" s="14">
        <v>2675</v>
      </c>
      <c r="J111" s="15" t="str">
        <f>_xlfn.XLOOKUP(C111,'0. Master Data Group Name'!B:B,'0. Master Data Group Name'!C:C)</f>
        <v>EQP-LAWPACK1</v>
      </c>
      <c r="K111" s="16">
        <f>IFERROR(ROUNDDOWN(_xlfn.XLOOKUP(E111,[2]All!$B:$B,[2]All!$K:$K),0),"")</f>
        <v>217</v>
      </c>
      <c r="L111" s="16">
        <f t="shared" si="2"/>
        <v>195.3</v>
      </c>
      <c r="M111" s="16">
        <f t="shared" si="3"/>
        <v>238.70000000000002</v>
      </c>
    </row>
    <row r="112" spans="2:13" x14ac:dyDescent="0.3">
      <c r="B112" s="10">
        <v>20</v>
      </c>
      <c r="C112" s="11" t="s">
        <v>13</v>
      </c>
      <c r="D112" s="11" t="s">
        <v>155</v>
      </c>
      <c r="E112" s="11">
        <v>2675</v>
      </c>
      <c r="F112" s="17">
        <v>44138.294791666704</v>
      </c>
      <c r="G112" s="14" t="s">
        <v>157</v>
      </c>
      <c r="H112" s="13">
        <v>305</v>
      </c>
      <c r="I112" s="14">
        <v>2675</v>
      </c>
      <c r="J112" s="15" t="str">
        <f>_xlfn.XLOOKUP(C112,'0. Master Data Group Name'!B:B,'0. Master Data Group Name'!C:C)</f>
        <v>EQP-LAWPACK1</v>
      </c>
      <c r="K112" s="16">
        <f>IFERROR(ROUNDDOWN(_xlfn.XLOOKUP(E112,[2]All!$B:$B,[2]All!$K:$K),0),"")</f>
        <v>217</v>
      </c>
      <c r="L112" s="16">
        <f t="shared" si="2"/>
        <v>195.3</v>
      </c>
      <c r="M112" s="16">
        <f t="shared" si="3"/>
        <v>238.70000000000002</v>
      </c>
    </row>
    <row r="113" spans="2:13" x14ac:dyDescent="0.3">
      <c r="B113" s="10">
        <v>20</v>
      </c>
      <c r="C113" s="11" t="s">
        <v>13</v>
      </c>
      <c r="D113" s="11" t="s">
        <v>155</v>
      </c>
      <c r="E113" s="11">
        <v>2991</v>
      </c>
      <c r="F113" s="17">
        <v>44138.3976273148</v>
      </c>
      <c r="G113" s="14" t="s">
        <v>158</v>
      </c>
      <c r="H113" s="13">
        <v>729</v>
      </c>
      <c r="I113" s="14">
        <v>2991</v>
      </c>
      <c r="J113" s="15" t="str">
        <f>_xlfn.XLOOKUP(C113,'0. Master Data Group Name'!B:B,'0. Master Data Group Name'!C:C)</f>
        <v>EQP-LAWPACK1</v>
      </c>
      <c r="K113" s="16">
        <f>IFERROR(ROUNDDOWN(_xlfn.XLOOKUP(E113,[2]All!$B:$B,[2]All!$K:$K),0),"")</f>
        <v>217</v>
      </c>
      <c r="L113" s="16">
        <f t="shared" si="2"/>
        <v>195.3</v>
      </c>
      <c r="M113" s="16">
        <f t="shared" si="3"/>
        <v>238.70000000000002</v>
      </c>
    </row>
    <row r="114" spans="2:13" x14ac:dyDescent="0.3">
      <c r="B114" s="10">
        <v>20</v>
      </c>
      <c r="C114" s="11" t="s">
        <v>13</v>
      </c>
      <c r="D114" s="11" t="s">
        <v>155</v>
      </c>
      <c r="E114" s="11">
        <v>2946</v>
      </c>
      <c r="F114" s="17">
        <v>44138.552106481497</v>
      </c>
      <c r="G114" s="14" t="s">
        <v>159</v>
      </c>
      <c r="H114" s="13">
        <v>389</v>
      </c>
      <c r="I114" s="14">
        <v>2946</v>
      </c>
      <c r="J114" s="15" t="str">
        <f>_xlfn.XLOOKUP(C114,'0. Master Data Group Name'!B:B,'0. Master Data Group Name'!C:C)</f>
        <v>EQP-LAWPACK1</v>
      </c>
      <c r="K114" s="16">
        <f>IFERROR(ROUNDDOWN(_xlfn.XLOOKUP(E114,[2]All!$B:$B,[2]All!$K:$K),0),"")</f>
        <v>217</v>
      </c>
      <c r="L114" s="16">
        <f t="shared" si="2"/>
        <v>195.3</v>
      </c>
      <c r="M114" s="16">
        <f t="shared" si="3"/>
        <v>238.70000000000002</v>
      </c>
    </row>
    <row r="115" spans="2:13" x14ac:dyDescent="0.3">
      <c r="B115" s="10">
        <v>20</v>
      </c>
      <c r="C115" s="11" t="s">
        <v>13</v>
      </c>
      <c r="D115" s="11" t="s">
        <v>155</v>
      </c>
      <c r="E115" s="11">
        <v>2941</v>
      </c>
      <c r="F115" s="17">
        <v>44138.665717592601</v>
      </c>
      <c r="G115" s="14" t="s">
        <v>160</v>
      </c>
      <c r="H115" s="13">
        <v>696</v>
      </c>
      <c r="I115" s="14">
        <v>2941</v>
      </c>
      <c r="J115" s="15" t="str">
        <f>_xlfn.XLOOKUP(C115,'0. Master Data Group Name'!B:B,'0. Master Data Group Name'!C:C)</f>
        <v>EQP-LAWPACK1</v>
      </c>
      <c r="K115" s="16">
        <f>IFERROR(ROUNDDOWN(_xlfn.XLOOKUP(E115,[2]All!$B:$B,[2]All!$K:$K),0),"")</f>
        <v>217</v>
      </c>
      <c r="L115" s="16">
        <f t="shared" si="2"/>
        <v>195.3</v>
      </c>
      <c r="M115" s="16">
        <f t="shared" si="3"/>
        <v>238.70000000000002</v>
      </c>
    </row>
    <row r="116" spans="2:13" x14ac:dyDescent="0.3">
      <c r="B116" s="10">
        <v>20</v>
      </c>
      <c r="C116" s="11" t="s">
        <v>13</v>
      </c>
      <c r="D116" s="11" t="s">
        <v>155</v>
      </c>
      <c r="E116" s="11">
        <v>24961</v>
      </c>
      <c r="F116" s="17">
        <v>44138.843449074098</v>
      </c>
      <c r="G116" s="14" t="s">
        <v>161</v>
      </c>
      <c r="H116" s="13">
        <v>449</v>
      </c>
      <c r="I116" s="14">
        <v>24961</v>
      </c>
      <c r="J116" s="15" t="str">
        <f>_xlfn.XLOOKUP(C116,'0. Master Data Group Name'!B:B,'0. Master Data Group Name'!C:C)</f>
        <v>EQP-LAWPACK1</v>
      </c>
      <c r="K116" s="16">
        <f>IFERROR(ROUNDDOWN(_xlfn.XLOOKUP(E116,[2]All!$B:$B,[2]All!$K:$K),0),"")</f>
        <v>364</v>
      </c>
      <c r="L116" s="16">
        <f t="shared" si="2"/>
        <v>327.60000000000002</v>
      </c>
      <c r="M116" s="16">
        <f t="shared" si="3"/>
        <v>400.40000000000003</v>
      </c>
    </row>
    <row r="117" spans="2:13" x14ac:dyDescent="0.3">
      <c r="B117" s="10">
        <v>20</v>
      </c>
      <c r="C117" s="11" t="s">
        <v>13</v>
      </c>
      <c r="D117" s="11" t="s">
        <v>162</v>
      </c>
      <c r="E117" s="11">
        <v>24970</v>
      </c>
      <c r="F117" s="17">
        <v>44138.926296296297</v>
      </c>
      <c r="G117" s="14" t="s">
        <v>163</v>
      </c>
      <c r="H117" s="13">
        <v>332</v>
      </c>
      <c r="I117" s="14">
        <v>24970</v>
      </c>
      <c r="J117" s="15" t="str">
        <f>_xlfn.XLOOKUP(C117,'0. Master Data Group Name'!B:B,'0. Master Data Group Name'!C:C)</f>
        <v>EQP-LAWPACK1</v>
      </c>
      <c r="K117" s="16">
        <f>IFERROR(ROUNDDOWN(_xlfn.XLOOKUP(E117,[2]All!$B:$B,[2]All!$K:$K),0),"")</f>
        <v>364</v>
      </c>
      <c r="L117" s="16">
        <f t="shared" si="2"/>
        <v>327.60000000000002</v>
      </c>
      <c r="M117" s="16">
        <f t="shared" si="3"/>
        <v>400.40000000000003</v>
      </c>
    </row>
    <row r="118" spans="2:13" x14ac:dyDescent="0.3">
      <c r="B118" s="10">
        <v>20</v>
      </c>
      <c r="C118" s="11" t="s">
        <v>13</v>
      </c>
      <c r="D118" s="11" t="s">
        <v>162</v>
      </c>
      <c r="E118" s="11">
        <v>57670</v>
      </c>
      <c r="F118" s="17">
        <v>44139.298240740703</v>
      </c>
      <c r="G118" s="14" t="s">
        <v>164</v>
      </c>
      <c r="H118" s="13">
        <v>1054</v>
      </c>
      <c r="I118" s="14">
        <v>57670</v>
      </c>
      <c r="J118" s="15" t="str">
        <f>_xlfn.XLOOKUP(C118,'0. Master Data Group Name'!B:B,'0. Master Data Group Name'!C:C)</f>
        <v>EQP-LAWPACK1</v>
      </c>
      <c r="K118" s="16">
        <f>IFERROR(ROUNDDOWN(_xlfn.XLOOKUP(E118,[2]All!$B:$B,[2]All!$K:$K),0),"")</f>
        <v>342</v>
      </c>
      <c r="L118" s="16">
        <f t="shared" si="2"/>
        <v>307.8</v>
      </c>
      <c r="M118" s="16">
        <f t="shared" si="3"/>
        <v>376.20000000000005</v>
      </c>
    </row>
    <row r="119" spans="2:13" x14ac:dyDescent="0.3">
      <c r="B119" s="10">
        <v>20</v>
      </c>
      <c r="C119" s="11" t="s">
        <v>13</v>
      </c>
      <c r="D119" s="11" t="s">
        <v>165</v>
      </c>
      <c r="E119" s="11">
        <v>27805</v>
      </c>
      <c r="F119" s="17">
        <v>44144.290405092601</v>
      </c>
      <c r="G119" s="14" t="s">
        <v>166</v>
      </c>
      <c r="H119" s="13">
        <v>2</v>
      </c>
      <c r="I119" s="14">
        <v>27805</v>
      </c>
      <c r="J119" s="15" t="str">
        <f>_xlfn.XLOOKUP(C119,'0. Master Data Group Name'!B:B,'0. Master Data Group Name'!C:C)</f>
        <v>EQP-LAWPACK1</v>
      </c>
      <c r="K119" s="16">
        <f>IFERROR(ROUNDDOWN(_xlfn.XLOOKUP(E119,[2]All!$B:$B,[2]All!$K:$K),0),"")</f>
        <v>260</v>
      </c>
      <c r="L119" s="16">
        <f t="shared" si="2"/>
        <v>234</v>
      </c>
      <c r="M119" s="16">
        <f t="shared" si="3"/>
        <v>286</v>
      </c>
    </row>
    <row r="120" spans="2:13" x14ac:dyDescent="0.3">
      <c r="B120" s="10">
        <v>20</v>
      </c>
      <c r="C120" s="11" t="s">
        <v>13</v>
      </c>
      <c r="D120" s="11" t="s">
        <v>165</v>
      </c>
      <c r="E120" s="11">
        <v>27405</v>
      </c>
      <c r="F120" s="17">
        <v>44144.303101851903</v>
      </c>
      <c r="G120" s="14" t="s">
        <v>167</v>
      </c>
      <c r="H120" s="13">
        <v>2082</v>
      </c>
      <c r="I120" s="14">
        <v>27405</v>
      </c>
      <c r="J120" s="15" t="str">
        <f>_xlfn.XLOOKUP(C120,'0. Master Data Group Name'!B:B,'0. Master Data Group Name'!C:C)</f>
        <v>EQP-LAWPACK1</v>
      </c>
      <c r="K120" s="16">
        <f>IFERROR(ROUNDDOWN(_xlfn.XLOOKUP(E120,[2]All!$B:$B,[2]All!$K:$K),0),"")</f>
        <v>260</v>
      </c>
      <c r="L120" s="16">
        <f t="shared" si="2"/>
        <v>234</v>
      </c>
      <c r="M120" s="16">
        <f t="shared" si="3"/>
        <v>286</v>
      </c>
    </row>
    <row r="121" spans="2:13" x14ac:dyDescent="0.3">
      <c r="B121" s="10">
        <v>20</v>
      </c>
      <c r="C121" s="11" t="s">
        <v>13</v>
      </c>
      <c r="D121" s="11" t="s">
        <v>168</v>
      </c>
      <c r="E121" s="11">
        <v>27805</v>
      </c>
      <c r="F121" s="17">
        <v>44144.882118055597</v>
      </c>
      <c r="G121" s="14" t="s">
        <v>169</v>
      </c>
      <c r="H121" s="13">
        <v>99</v>
      </c>
      <c r="I121" s="14">
        <v>27805</v>
      </c>
      <c r="J121" s="15" t="str">
        <f>_xlfn.XLOOKUP(C121,'0. Master Data Group Name'!B:B,'0. Master Data Group Name'!C:C)</f>
        <v>EQP-LAWPACK1</v>
      </c>
      <c r="K121" s="16">
        <f>IFERROR(ROUNDDOWN(_xlfn.XLOOKUP(E121,[2]All!$B:$B,[2]All!$K:$K),0),"")</f>
        <v>260</v>
      </c>
      <c r="L121" s="16">
        <f t="shared" si="2"/>
        <v>234</v>
      </c>
      <c r="M121" s="16">
        <f t="shared" si="3"/>
        <v>286</v>
      </c>
    </row>
    <row r="122" spans="2:13" x14ac:dyDescent="0.3">
      <c r="B122" s="10">
        <v>20</v>
      </c>
      <c r="C122" s="11" t="s">
        <v>13</v>
      </c>
      <c r="D122" s="11" t="s">
        <v>168</v>
      </c>
      <c r="E122" s="11">
        <v>2940</v>
      </c>
      <c r="F122" s="17">
        <v>44145.289594907401</v>
      </c>
      <c r="G122" s="14" t="s">
        <v>170</v>
      </c>
      <c r="H122" s="13">
        <v>682</v>
      </c>
      <c r="I122" s="14">
        <v>2940</v>
      </c>
      <c r="J122" s="15" t="str">
        <f>_xlfn.XLOOKUP(C122,'0. Master Data Group Name'!B:B,'0. Master Data Group Name'!C:C)</f>
        <v>EQP-LAWPACK1</v>
      </c>
      <c r="K122" s="16">
        <f>IFERROR(ROUNDDOWN(_xlfn.XLOOKUP(E122,[2]All!$B:$B,[2]All!$K:$K),0),"")</f>
        <v>217</v>
      </c>
      <c r="L122" s="16">
        <f t="shared" si="2"/>
        <v>195.3</v>
      </c>
      <c r="M122" s="16">
        <f t="shared" si="3"/>
        <v>238.70000000000002</v>
      </c>
    </row>
    <row r="123" spans="2:13" x14ac:dyDescent="0.3">
      <c r="B123" s="10">
        <v>20</v>
      </c>
      <c r="C123" s="11" t="s">
        <v>13</v>
      </c>
      <c r="D123" s="11" t="s">
        <v>168</v>
      </c>
      <c r="E123" s="11">
        <v>2991</v>
      </c>
      <c r="F123" s="17">
        <v>44145.464236111096</v>
      </c>
      <c r="G123" s="14" t="s">
        <v>171</v>
      </c>
      <c r="H123" s="13">
        <v>1184</v>
      </c>
      <c r="I123" s="14">
        <v>2991</v>
      </c>
      <c r="J123" s="15" t="str">
        <f>_xlfn.XLOOKUP(C123,'0. Master Data Group Name'!B:B,'0. Master Data Group Name'!C:C)</f>
        <v>EQP-LAWPACK1</v>
      </c>
      <c r="K123" s="16">
        <f>IFERROR(ROUNDDOWN(_xlfn.XLOOKUP(E123,[2]All!$B:$B,[2]All!$K:$K),0),"")</f>
        <v>217</v>
      </c>
      <c r="L123" s="16">
        <f t="shared" si="2"/>
        <v>195.3</v>
      </c>
      <c r="M123" s="16">
        <f t="shared" si="3"/>
        <v>238.70000000000002</v>
      </c>
    </row>
    <row r="124" spans="2:13" x14ac:dyDescent="0.3">
      <c r="B124" s="10">
        <v>20</v>
      </c>
      <c r="C124" s="11" t="s">
        <v>13</v>
      </c>
      <c r="D124" s="11" t="s">
        <v>168</v>
      </c>
      <c r="E124" s="11">
        <v>2941</v>
      </c>
      <c r="F124" s="17">
        <v>44145.759675925903</v>
      </c>
      <c r="G124" s="14" t="s">
        <v>172</v>
      </c>
      <c r="H124" s="13">
        <v>1</v>
      </c>
      <c r="I124" s="14">
        <v>2941</v>
      </c>
      <c r="J124" s="15" t="str">
        <f>_xlfn.XLOOKUP(C124,'0. Master Data Group Name'!B:B,'0. Master Data Group Name'!C:C)</f>
        <v>EQP-LAWPACK1</v>
      </c>
      <c r="K124" s="16">
        <f>IFERROR(ROUNDDOWN(_xlfn.XLOOKUP(E124,[2]All!$B:$B,[2]All!$K:$K),0),"")</f>
        <v>217</v>
      </c>
      <c r="L124" s="16">
        <f t="shared" si="2"/>
        <v>195.3</v>
      </c>
      <c r="M124" s="16">
        <f t="shared" si="3"/>
        <v>238.70000000000002</v>
      </c>
    </row>
    <row r="125" spans="2:13" x14ac:dyDescent="0.3">
      <c r="B125" s="10">
        <v>20</v>
      </c>
      <c r="C125" s="11" t="s">
        <v>13</v>
      </c>
      <c r="D125" s="11" t="s">
        <v>173</v>
      </c>
      <c r="E125" s="11">
        <v>2941</v>
      </c>
      <c r="F125" s="17">
        <v>44145.760451388902</v>
      </c>
      <c r="G125" s="14" t="s">
        <v>174</v>
      </c>
      <c r="H125" s="13">
        <v>898</v>
      </c>
      <c r="I125" s="14">
        <v>2941</v>
      </c>
      <c r="J125" s="15" t="str">
        <f>_xlfn.XLOOKUP(C125,'0. Master Data Group Name'!B:B,'0. Master Data Group Name'!C:C)</f>
        <v>EQP-LAWPACK1</v>
      </c>
      <c r="K125" s="16">
        <f>IFERROR(ROUNDDOWN(_xlfn.XLOOKUP(E125,[2]All!$B:$B,[2]All!$K:$K),0),"")</f>
        <v>217</v>
      </c>
      <c r="L125" s="16">
        <f t="shared" si="2"/>
        <v>195.3</v>
      </c>
      <c r="M125" s="16">
        <f t="shared" si="3"/>
        <v>238.70000000000002</v>
      </c>
    </row>
    <row r="126" spans="2:13" x14ac:dyDescent="0.3">
      <c r="B126" s="10">
        <v>20</v>
      </c>
      <c r="C126" s="11" t="s">
        <v>13</v>
      </c>
      <c r="D126" s="11" t="s">
        <v>173</v>
      </c>
      <c r="E126" s="11">
        <v>24961</v>
      </c>
      <c r="F126" s="17">
        <v>44146.290937500002</v>
      </c>
      <c r="G126" s="14" t="s">
        <v>175</v>
      </c>
      <c r="H126" s="13">
        <v>1117</v>
      </c>
      <c r="I126" s="14">
        <v>24961</v>
      </c>
      <c r="J126" s="15" t="str">
        <f>_xlfn.XLOOKUP(C126,'0. Master Data Group Name'!B:B,'0. Master Data Group Name'!C:C)</f>
        <v>EQP-LAWPACK1</v>
      </c>
      <c r="K126" s="16">
        <f>IFERROR(ROUNDDOWN(_xlfn.XLOOKUP(E126,[2]All!$B:$B,[2]All!$K:$K),0),"")</f>
        <v>364</v>
      </c>
      <c r="L126" s="16">
        <f t="shared" si="2"/>
        <v>327.60000000000002</v>
      </c>
      <c r="M126" s="16">
        <f t="shared" si="3"/>
        <v>400.40000000000003</v>
      </c>
    </row>
    <row r="127" spans="2:13" x14ac:dyDescent="0.3">
      <c r="B127" s="10">
        <v>20</v>
      </c>
      <c r="C127" s="11" t="s">
        <v>13</v>
      </c>
      <c r="D127" s="11" t="s">
        <v>173</v>
      </c>
      <c r="E127" s="11">
        <v>7941</v>
      </c>
      <c r="F127" s="17">
        <v>44146.502453703702</v>
      </c>
      <c r="G127" s="14" t="s">
        <v>176</v>
      </c>
      <c r="H127" s="13">
        <v>1132</v>
      </c>
      <c r="I127" s="14">
        <v>7941</v>
      </c>
      <c r="J127" s="15" t="str">
        <f>_xlfn.XLOOKUP(C127,'0. Master Data Group Name'!B:B,'0. Master Data Group Name'!C:C)</f>
        <v>EQP-LAWPACK1</v>
      </c>
      <c r="K127" s="16">
        <f>IFERROR(ROUNDDOWN(_xlfn.XLOOKUP(E127,[2]All!$B:$B,[2]All!$K:$K),0),"")</f>
        <v>349</v>
      </c>
      <c r="L127" s="16">
        <f t="shared" si="2"/>
        <v>314.10000000000002</v>
      </c>
      <c r="M127" s="16">
        <f t="shared" si="3"/>
        <v>383.90000000000003</v>
      </c>
    </row>
    <row r="128" spans="2:13" x14ac:dyDescent="0.3">
      <c r="B128" s="10">
        <v>20</v>
      </c>
      <c r="C128" s="11" t="s">
        <v>13</v>
      </c>
      <c r="D128" s="11" t="s">
        <v>173</v>
      </c>
      <c r="E128" s="11">
        <v>27405</v>
      </c>
      <c r="F128" s="17">
        <v>44146.666736111103</v>
      </c>
      <c r="G128" s="14" t="s">
        <v>177</v>
      </c>
      <c r="H128" s="13">
        <v>0</v>
      </c>
      <c r="I128" s="14">
        <v>27405</v>
      </c>
      <c r="J128" s="15" t="str">
        <f>_xlfn.XLOOKUP(C128,'0. Master Data Group Name'!B:B,'0. Master Data Group Name'!C:C)</f>
        <v>EQP-LAWPACK1</v>
      </c>
      <c r="K128" s="16">
        <f>IFERROR(ROUNDDOWN(_xlfn.XLOOKUP(E128,[2]All!$B:$B,[2]All!$K:$K),0),"")</f>
        <v>260</v>
      </c>
      <c r="L128" s="16">
        <f t="shared" si="2"/>
        <v>234</v>
      </c>
      <c r="M128" s="16">
        <f t="shared" si="3"/>
        <v>286</v>
      </c>
    </row>
    <row r="129" spans="2:13" x14ac:dyDescent="0.3">
      <c r="B129" s="10">
        <v>20</v>
      </c>
      <c r="C129" s="11" t="s">
        <v>13</v>
      </c>
      <c r="D129" s="11" t="s">
        <v>173</v>
      </c>
      <c r="E129" s="11">
        <v>7941</v>
      </c>
      <c r="F129" s="17">
        <v>44146.6694907407</v>
      </c>
      <c r="G129" s="14" t="s">
        <v>178</v>
      </c>
      <c r="H129" s="13">
        <v>1</v>
      </c>
      <c r="I129" s="14">
        <v>7941</v>
      </c>
      <c r="J129" s="15" t="str">
        <f>_xlfn.XLOOKUP(C129,'0. Master Data Group Name'!B:B,'0. Master Data Group Name'!C:C)</f>
        <v>EQP-LAWPACK1</v>
      </c>
      <c r="K129" s="16">
        <f>IFERROR(ROUNDDOWN(_xlfn.XLOOKUP(E129,[2]All!$B:$B,[2]All!$K:$K),0),"")</f>
        <v>349</v>
      </c>
      <c r="L129" s="16">
        <f t="shared" si="2"/>
        <v>314.10000000000002</v>
      </c>
      <c r="M129" s="16">
        <f t="shared" si="3"/>
        <v>383.90000000000003</v>
      </c>
    </row>
    <row r="130" spans="2:13" x14ac:dyDescent="0.3">
      <c r="B130" s="10">
        <v>20</v>
      </c>
      <c r="C130" s="11" t="s">
        <v>13</v>
      </c>
      <c r="D130" s="11" t="s">
        <v>179</v>
      </c>
      <c r="E130" s="11">
        <v>27405</v>
      </c>
      <c r="F130" s="17">
        <v>44146.669930555603</v>
      </c>
      <c r="G130" s="14" t="s">
        <v>180</v>
      </c>
      <c r="H130" s="13">
        <v>1302</v>
      </c>
      <c r="I130" s="14">
        <v>27405</v>
      </c>
      <c r="J130" s="15" t="str">
        <f>_xlfn.XLOOKUP(C130,'0. Master Data Group Name'!B:B,'0. Master Data Group Name'!C:C)</f>
        <v>EQP-LAWPACK1</v>
      </c>
      <c r="K130" s="16">
        <f>IFERROR(ROUNDDOWN(_xlfn.XLOOKUP(E130,[2]All!$B:$B,[2]All!$K:$K),0),"")</f>
        <v>260</v>
      </c>
      <c r="L130" s="16">
        <f t="shared" si="2"/>
        <v>234</v>
      </c>
      <c r="M130" s="16">
        <f t="shared" si="3"/>
        <v>286</v>
      </c>
    </row>
    <row r="131" spans="2:13" x14ac:dyDescent="0.3">
      <c r="B131" s="10">
        <v>20</v>
      </c>
      <c r="C131" s="11" t="s">
        <v>13</v>
      </c>
      <c r="D131" s="11" t="s">
        <v>179</v>
      </c>
      <c r="E131" s="11">
        <v>2661</v>
      </c>
      <c r="F131" s="17">
        <v>44147.294826388897</v>
      </c>
      <c r="G131" s="14" t="s">
        <v>181</v>
      </c>
      <c r="H131" s="13">
        <v>425</v>
      </c>
      <c r="I131" s="14">
        <v>2661</v>
      </c>
      <c r="J131" s="15" t="str">
        <f>_xlfn.XLOOKUP(C131,'0. Master Data Group Name'!B:B,'0. Master Data Group Name'!C:C)</f>
        <v>EQP-LAWPACK1</v>
      </c>
      <c r="K131" s="16">
        <f>IFERROR(ROUNDDOWN(_xlfn.XLOOKUP(E131,[2]All!$B:$B,[2]All!$K:$K),0),"")</f>
        <v>217</v>
      </c>
      <c r="L131" s="16">
        <f t="shared" si="2"/>
        <v>195.3</v>
      </c>
      <c r="M131" s="16">
        <f t="shared" si="3"/>
        <v>238.70000000000002</v>
      </c>
    </row>
    <row r="132" spans="2:13" x14ac:dyDescent="0.3">
      <c r="B132" s="10">
        <v>20</v>
      </c>
      <c r="C132" s="11" t="s">
        <v>13</v>
      </c>
      <c r="D132" s="11" t="s">
        <v>182</v>
      </c>
      <c r="E132" s="11">
        <v>24670</v>
      </c>
      <c r="F132" s="17">
        <v>44151.830219907402</v>
      </c>
      <c r="G132" s="14" t="s">
        <v>183</v>
      </c>
      <c r="H132" s="13">
        <v>628</v>
      </c>
      <c r="I132" s="14">
        <v>24670</v>
      </c>
      <c r="J132" s="15" t="str">
        <f>_xlfn.XLOOKUP(C132,'0. Master Data Group Name'!B:B,'0. Master Data Group Name'!C:C)</f>
        <v>EQP-LAWPACK1</v>
      </c>
      <c r="K132" s="16">
        <f>IFERROR(ROUNDDOWN(_xlfn.XLOOKUP(E132,[2]All!$B:$B,[2]All!$K:$K),0),"")</f>
        <v>364</v>
      </c>
      <c r="L132" s="16">
        <f t="shared" ref="L132:L195" si="4">IFERROR(K132*0.9,"")</f>
        <v>327.60000000000002</v>
      </c>
      <c r="M132" s="16">
        <f t="shared" ref="M132:M195" si="5">IFERROR(K132*1.1,"")</f>
        <v>400.40000000000003</v>
      </c>
    </row>
    <row r="133" spans="2:13" x14ac:dyDescent="0.3">
      <c r="B133" s="10">
        <v>20</v>
      </c>
      <c r="C133" s="11" t="s">
        <v>13</v>
      </c>
      <c r="D133" s="11" t="s">
        <v>182</v>
      </c>
      <c r="E133" s="11">
        <v>2946</v>
      </c>
      <c r="F133" s="17">
        <v>44152.293726851902</v>
      </c>
      <c r="G133" s="14" t="s">
        <v>184</v>
      </c>
      <c r="H133" s="13">
        <v>566</v>
      </c>
      <c r="I133" s="14">
        <v>2946</v>
      </c>
      <c r="J133" s="15" t="str">
        <f>_xlfn.XLOOKUP(C133,'0. Master Data Group Name'!B:B,'0. Master Data Group Name'!C:C)</f>
        <v>EQP-LAWPACK1</v>
      </c>
      <c r="K133" s="16">
        <f>IFERROR(ROUNDDOWN(_xlfn.XLOOKUP(E133,[2]All!$B:$B,[2]All!$K:$K),0),"")</f>
        <v>217</v>
      </c>
      <c r="L133" s="16">
        <f t="shared" si="4"/>
        <v>195.3</v>
      </c>
      <c r="M133" s="16">
        <f t="shared" si="5"/>
        <v>238.70000000000002</v>
      </c>
    </row>
    <row r="134" spans="2:13" x14ac:dyDescent="0.3">
      <c r="B134" s="10">
        <v>20</v>
      </c>
      <c r="C134" s="11" t="s">
        <v>13</v>
      </c>
      <c r="D134" s="11" t="s">
        <v>182</v>
      </c>
      <c r="E134" s="11">
        <v>2940</v>
      </c>
      <c r="F134" s="17">
        <v>44152.428738425901</v>
      </c>
      <c r="G134" s="14" t="s">
        <v>185</v>
      </c>
      <c r="H134" s="13">
        <v>899</v>
      </c>
      <c r="I134" s="14">
        <v>2940</v>
      </c>
      <c r="J134" s="15" t="str">
        <f>_xlfn.XLOOKUP(C134,'0. Master Data Group Name'!B:B,'0. Master Data Group Name'!C:C)</f>
        <v>EQP-LAWPACK1</v>
      </c>
      <c r="K134" s="16">
        <f>IFERROR(ROUNDDOWN(_xlfn.XLOOKUP(E134,[2]All!$B:$B,[2]All!$K:$K),0),"")</f>
        <v>217</v>
      </c>
      <c r="L134" s="16">
        <f t="shared" si="4"/>
        <v>195.3</v>
      </c>
      <c r="M134" s="16">
        <f t="shared" si="5"/>
        <v>238.70000000000002</v>
      </c>
    </row>
    <row r="135" spans="2:13" x14ac:dyDescent="0.3">
      <c r="B135" s="10">
        <v>20</v>
      </c>
      <c r="C135" s="11" t="s">
        <v>13</v>
      </c>
      <c r="D135" s="11" t="s">
        <v>186</v>
      </c>
      <c r="E135" s="11">
        <v>2941</v>
      </c>
      <c r="F135" s="17">
        <v>44152.615694444401</v>
      </c>
      <c r="G135" s="14" t="s">
        <v>187</v>
      </c>
      <c r="H135" s="13">
        <v>894</v>
      </c>
      <c r="I135" s="14">
        <v>2941</v>
      </c>
      <c r="J135" s="15" t="str">
        <f>_xlfn.XLOOKUP(C135,'0. Master Data Group Name'!B:B,'0. Master Data Group Name'!C:C)</f>
        <v>EQP-LAWPACK1</v>
      </c>
      <c r="K135" s="16">
        <f>IFERROR(ROUNDDOWN(_xlfn.XLOOKUP(E135,[2]All!$B:$B,[2]All!$K:$K),0),"")</f>
        <v>217</v>
      </c>
      <c r="L135" s="16">
        <f t="shared" si="4"/>
        <v>195.3</v>
      </c>
      <c r="M135" s="16">
        <f t="shared" si="5"/>
        <v>238.70000000000002</v>
      </c>
    </row>
    <row r="136" spans="2:13" x14ac:dyDescent="0.3">
      <c r="B136" s="10">
        <v>20</v>
      </c>
      <c r="C136" s="11" t="s">
        <v>13</v>
      </c>
      <c r="D136" s="11" t="s">
        <v>186</v>
      </c>
      <c r="E136" s="11">
        <v>2675</v>
      </c>
      <c r="F136" s="17">
        <v>44153.294062499997</v>
      </c>
      <c r="G136" s="14" t="s">
        <v>188</v>
      </c>
      <c r="H136" s="13">
        <v>379</v>
      </c>
      <c r="I136" s="14">
        <v>2675</v>
      </c>
      <c r="J136" s="15" t="str">
        <f>_xlfn.XLOOKUP(C136,'0. Master Data Group Name'!B:B,'0. Master Data Group Name'!C:C)</f>
        <v>EQP-LAWPACK1</v>
      </c>
      <c r="K136" s="16">
        <f>IFERROR(ROUNDDOWN(_xlfn.XLOOKUP(E136,[2]All!$B:$B,[2]All!$K:$K),0),"")</f>
        <v>217</v>
      </c>
      <c r="L136" s="16">
        <f t="shared" si="4"/>
        <v>195.3</v>
      </c>
      <c r="M136" s="16">
        <f t="shared" si="5"/>
        <v>238.70000000000002</v>
      </c>
    </row>
    <row r="137" spans="2:13" x14ac:dyDescent="0.3">
      <c r="B137" s="10">
        <v>20</v>
      </c>
      <c r="C137" s="11" t="s">
        <v>13</v>
      </c>
      <c r="D137" s="11" t="s">
        <v>186</v>
      </c>
      <c r="E137" s="11">
        <v>2661</v>
      </c>
      <c r="F137" s="17">
        <v>44153.3815509259</v>
      </c>
      <c r="G137" s="14" t="s">
        <v>189</v>
      </c>
      <c r="H137" s="13">
        <v>1795</v>
      </c>
      <c r="I137" s="14">
        <v>2661</v>
      </c>
      <c r="J137" s="15" t="str">
        <f>_xlfn.XLOOKUP(C137,'0. Master Data Group Name'!B:B,'0. Master Data Group Name'!C:C)</f>
        <v>EQP-LAWPACK1</v>
      </c>
      <c r="K137" s="16">
        <f>IFERROR(ROUNDDOWN(_xlfn.XLOOKUP(E137,[2]All!$B:$B,[2]All!$K:$K),0),"")</f>
        <v>217</v>
      </c>
      <c r="L137" s="16">
        <f t="shared" si="4"/>
        <v>195.3</v>
      </c>
      <c r="M137" s="16">
        <f t="shared" si="5"/>
        <v>238.70000000000002</v>
      </c>
    </row>
    <row r="138" spans="2:13" x14ac:dyDescent="0.3">
      <c r="B138" s="10">
        <v>20</v>
      </c>
      <c r="C138" s="11" t="s">
        <v>13</v>
      </c>
      <c r="D138" s="11" t="s">
        <v>186</v>
      </c>
      <c r="E138" s="11">
        <v>24670</v>
      </c>
      <c r="F138" s="17">
        <v>44153.737557870401</v>
      </c>
      <c r="G138" s="14" t="s">
        <v>190</v>
      </c>
      <c r="H138" s="13">
        <v>13</v>
      </c>
      <c r="I138" s="14">
        <v>24670</v>
      </c>
      <c r="J138" s="15" t="str">
        <f>_xlfn.XLOOKUP(C138,'0. Master Data Group Name'!B:B,'0. Master Data Group Name'!C:C)</f>
        <v>EQP-LAWPACK1</v>
      </c>
      <c r="K138" s="16">
        <f>IFERROR(ROUNDDOWN(_xlfn.XLOOKUP(E138,[2]All!$B:$B,[2]All!$K:$K),0),"")</f>
        <v>364</v>
      </c>
      <c r="L138" s="16">
        <f t="shared" si="4"/>
        <v>327.60000000000002</v>
      </c>
      <c r="M138" s="16">
        <f t="shared" si="5"/>
        <v>400.40000000000003</v>
      </c>
    </row>
    <row r="139" spans="2:13" x14ac:dyDescent="0.3">
      <c r="B139" s="10">
        <v>20</v>
      </c>
      <c r="C139" s="11" t="s">
        <v>13</v>
      </c>
      <c r="D139" s="11" t="s">
        <v>191</v>
      </c>
      <c r="E139" s="11">
        <v>7941</v>
      </c>
      <c r="F139" s="17">
        <v>44153.754988425899</v>
      </c>
      <c r="G139" s="14" t="s">
        <v>192</v>
      </c>
      <c r="H139" s="13">
        <v>811</v>
      </c>
      <c r="I139" s="14">
        <v>7941</v>
      </c>
      <c r="J139" s="15" t="str">
        <f>_xlfn.XLOOKUP(C139,'0. Master Data Group Name'!B:B,'0. Master Data Group Name'!C:C)</f>
        <v>EQP-LAWPACK1</v>
      </c>
      <c r="K139" s="16">
        <f>IFERROR(ROUNDDOWN(_xlfn.XLOOKUP(E139,[2]All!$B:$B,[2]All!$K:$K),0),"")</f>
        <v>349</v>
      </c>
      <c r="L139" s="16">
        <f t="shared" si="4"/>
        <v>314.10000000000002</v>
      </c>
      <c r="M139" s="16">
        <f t="shared" si="5"/>
        <v>383.90000000000003</v>
      </c>
    </row>
    <row r="140" spans="2:13" x14ac:dyDescent="0.3">
      <c r="B140" s="10">
        <v>20</v>
      </c>
      <c r="C140" s="11" t="s">
        <v>13</v>
      </c>
      <c r="D140" s="11" t="s">
        <v>191</v>
      </c>
      <c r="E140" s="11">
        <v>7941</v>
      </c>
      <c r="F140" s="17">
        <v>44154.297604166699</v>
      </c>
      <c r="G140" s="14" t="s">
        <v>193</v>
      </c>
      <c r="H140" s="13">
        <v>498</v>
      </c>
      <c r="I140" s="14">
        <v>7941</v>
      </c>
      <c r="J140" s="15" t="str">
        <f>_xlfn.XLOOKUP(C140,'0. Master Data Group Name'!B:B,'0. Master Data Group Name'!C:C)</f>
        <v>EQP-LAWPACK1</v>
      </c>
      <c r="K140" s="16">
        <f>IFERROR(ROUNDDOWN(_xlfn.XLOOKUP(E140,[2]All!$B:$B,[2]All!$K:$K),0),"")</f>
        <v>349</v>
      </c>
      <c r="L140" s="16">
        <f t="shared" si="4"/>
        <v>314.10000000000002</v>
      </c>
      <c r="M140" s="16">
        <f t="shared" si="5"/>
        <v>383.90000000000003</v>
      </c>
    </row>
    <row r="141" spans="2:13" x14ac:dyDescent="0.3">
      <c r="B141" s="10">
        <v>20</v>
      </c>
      <c r="C141" s="11" t="s">
        <v>13</v>
      </c>
      <c r="D141" s="11" t="s">
        <v>191</v>
      </c>
      <c r="E141" s="11">
        <v>2675</v>
      </c>
      <c r="F141" s="17">
        <v>44154.394201388903</v>
      </c>
      <c r="G141" s="14" t="s">
        <v>194</v>
      </c>
      <c r="H141" s="13">
        <v>456</v>
      </c>
      <c r="I141" s="14">
        <v>2675</v>
      </c>
      <c r="J141" s="15" t="str">
        <f>_xlfn.XLOOKUP(C141,'0. Master Data Group Name'!B:B,'0. Master Data Group Name'!C:C)</f>
        <v>EQP-LAWPACK1</v>
      </c>
      <c r="K141" s="16">
        <f>IFERROR(ROUNDDOWN(_xlfn.XLOOKUP(E141,[2]All!$B:$B,[2]All!$K:$K),0),"")</f>
        <v>217</v>
      </c>
      <c r="L141" s="16">
        <f t="shared" si="4"/>
        <v>195.3</v>
      </c>
      <c r="M141" s="16">
        <f t="shared" si="5"/>
        <v>238.70000000000002</v>
      </c>
    </row>
    <row r="142" spans="2:13" x14ac:dyDescent="0.3">
      <c r="B142" s="10">
        <v>20</v>
      </c>
      <c r="C142" s="11" t="s">
        <v>13</v>
      </c>
      <c r="D142" s="11" t="s">
        <v>195</v>
      </c>
      <c r="E142" s="11">
        <v>2670</v>
      </c>
      <c r="F142" s="17">
        <v>44158.2949421296</v>
      </c>
      <c r="G142" s="14" t="s">
        <v>196</v>
      </c>
      <c r="H142" s="13">
        <v>902</v>
      </c>
      <c r="I142" s="14">
        <v>2670</v>
      </c>
      <c r="J142" s="15" t="str">
        <f>_xlfn.XLOOKUP(C142,'0. Master Data Group Name'!B:B,'0. Master Data Group Name'!C:C)</f>
        <v>EQP-LAWPACK1</v>
      </c>
      <c r="K142" s="16">
        <f>IFERROR(ROUNDDOWN(_xlfn.XLOOKUP(E142,[2]All!$B:$B,[2]All!$K:$K),0),"")</f>
        <v>217</v>
      </c>
      <c r="L142" s="16">
        <f t="shared" si="4"/>
        <v>195.3</v>
      </c>
      <c r="M142" s="16">
        <f t="shared" si="5"/>
        <v>238.70000000000002</v>
      </c>
    </row>
    <row r="143" spans="2:13" x14ac:dyDescent="0.3">
      <c r="B143" s="10">
        <v>20</v>
      </c>
      <c r="C143" s="11" t="s">
        <v>13</v>
      </c>
      <c r="D143" s="11" t="s">
        <v>195</v>
      </c>
      <c r="E143" s="11">
        <v>96605</v>
      </c>
      <c r="F143" s="17">
        <v>44158.493726851899</v>
      </c>
      <c r="G143" s="14" t="s">
        <v>197</v>
      </c>
      <c r="H143" s="13">
        <v>530</v>
      </c>
      <c r="I143" s="14">
        <v>96605</v>
      </c>
      <c r="J143" s="15" t="str">
        <f>_xlfn.XLOOKUP(C143,'0. Master Data Group Name'!B:B,'0. Master Data Group Name'!C:C)</f>
        <v>EQP-LAWPACK1</v>
      </c>
      <c r="K143" s="16">
        <f>IFERROR(ROUNDDOWN(_xlfn.XLOOKUP(E143,[2]All!$B:$B,[2]All!$K:$K),0),"")</f>
        <v>347</v>
      </c>
      <c r="L143" s="16">
        <f t="shared" si="4"/>
        <v>312.3</v>
      </c>
      <c r="M143" s="16">
        <f t="shared" si="5"/>
        <v>381.70000000000005</v>
      </c>
    </row>
    <row r="144" spans="2:13" x14ac:dyDescent="0.3">
      <c r="B144" s="10">
        <v>20</v>
      </c>
      <c r="C144" s="11" t="s">
        <v>13</v>
      </c>
      <c r="D144" s="11" t="s">
        <v>195</v>
      </c>
      <c r="E144" s="11">
        <v>24670</v>
      </c>
      <c r="F144" s="17">
        <v>44158.586111111101</v>
      </c>
      <c r="G144" s="14" t="s">
        <v>198</v>
      </c>
      <c r="H144" s="13">
        <v>1315</v>
      </c>
      <c r="I144" s="14">
        <v>24670</v>
      </c>
      <c r="J144" s="15" t="str">
        <f>_xlfn.XLOOKUP(C144,'0. Master Data Group Name'!B:B,'0. Master Data Group Name'!C:C)</f>
        <v>EQP-LAWPACK1</v>
      </c>
      <c r="K144" s="16">
        <f>IFERROR(ROUNDDOWN(_xlfn.XLOOKUP(E144,[2]All!$B:$B,[2]All!$K:$K),0),"")</f>
        <v>364</v>
      </c>
      <c r="L144" s="16">
        <f t="shared" si="4"/>
        <v>327.60000000000002</v>
      </c>
      <c r="M144" s="16">
        <f t="shared" si="5"/>
        <v>400.40000000000003</v>
      </c>
    </row>
    <row r="145" spans="2:13" x14ac:dyDescent="0.3">
      <c r="B145" s="10">
        <v>20</v>
      </c>
      <c r="C145" s="11" t="s">
        <v>13</v>
      </c>
      <c r="D145" s="11" t="s">
        <v>195</v>
      </c>
      <c r="E145" s="11">
        <v>7940</v>
      </c>
      <c r="F145" s="17">
        <v>44158.804837962998</v>
      </c>
      <c r="G145" s="14" t="s">
        <v>199</v>
      </c>
      <c r="H145" s="13">
        <v>309</v>
      </c>
      <c r="I145" s="14">
        <v>7940</v>
      </c>
      <c r="J145" s="15" t="str">
        <f>_xlfn.XLOOKUP(C145,'0. Master Data Group Name'!B:B,'0. Master Data Group Name'!C:C)</f>
        <v>EQP-LAWPACK1</v>
      </c>
      <c r="K145" s="16">
        <f>IFERROR(ROUNDDOWN(_xlfn.XLOOKUP(E145,[2]All!$B:$B,[2]All!$K:$K),0),"")</f>
        <v>188</v>
      </c>
      <c r="L145" s="16">
        <f t="shared" si="4"/>
        <v>169.20000000000002</v>
      </c>
      <c r="M145" s="16">
        <f t="shared" si="5"/>
        <v>206.8</v>
      </c>
    </row>
    <row r="146" spans="2:13" x14ac:dyDescent="0.3">
      <c r="B146" s="10">
        <v>20</v>
      </c>
      <c r="C146" s="11" t="s">
        <v>13</v>
      </c>
      <c r="D146" s="11" t="s">
        <v>200</v>
      </c>
      <c r="E146" s="11">
        <v>7910</v>
      </c>
      <c r="F146" s="17">
        <v>44158.882152777798</v>
      </c>
      <c r="G146" s="14" t="s">
        <v>201</v>
      </c>
      <c r="H146" s="13">
        <v>528</v>
      </c>
      <c r="I146" s="14">
        <v>7910</v>
      </c>
      <c r="J146" s="15" t="str">
        <f>_xlfn.XLOOKUP(C146,'0. Master Data Group Name'!B:B,'0. Master Data Group Name'!C:C)</f>
        <v>EQP-LAWPACK1</v>
      </c>
      <c r="K146" s="16">
        <f>IFERROR(ROUNDDOWN(_xlfn.XLOOKUP(E146,[2]All!$B:$B,[2]All!$K:$K),0),"")</f>
        <v>349</v>
      </c>
      <c r="L146" s="16">
        <f t="shared" si="4"/>
        <v>314.10000000000002</v>
      </c>
      <c r="M146" s="16">
        <f t="shared" si="5"/>
        <v>383.90000000000003</v>
      </c>
    </row>
    <row r="147" spans="2:13" x14ac:dyDescent="0.3">
      <c r="B147" s="10">
        <v>20</v>
      </c>
      <c r="C147" s="11" t="s">
        <v>13</v>
      </c>
      <c r="D147" s="11" t="s">
        <v>200</v>
      </c>
      <c r="E147" s="11">
        <v>24661</v>
      </c>
      <c r="F147" s="17">
        <v>44159.291689814803</v>
      </c>
      <c r="G147" s="14" t="s">
        <v>202</v>
      </c>
      <c r="H147" s="13">
        <v>841</v>
      </c>
      <c r="I147" s="14">
        <v>24661</v>
      </c>
      <c r="J147" s="15" t="str">
        <f>_xlfn.XLOOKUP(C147,'0. Master Data Group Name'!B:B,'0. Master Data Group Name'!C:C)</f>
        <v>EQP-LAWPACK1</v>
      </c>
      <c r="K147" s="16">
        <f>IFERROR(ROUNDDOWN(_xlfn.XLOOKUP(E147,[2]All!$B:$B,[2]All!$K:$K),0),"")</f>
        <v>364</v>
      </c>
      <c r="L147" s="16">
        <f t="shared" si="4"/>
        <v>327.60000000000002</v>
      </c>
      <c r="M147" s="16">
        <f t="shared" si="5"/>
        <v>400.40000000000003</v>
      </c>
    </row>
    <row r="148" spans="2:13" x14ac:dyDescent="0.3">
      <c r="B148" s="10">
        <v>20</v>
      </c>
      <c r="C148" s="11" t="s">
        <v>13</v>
      </c>
      <c r="D148" s="11" t="s">
        <v>200</v>
      </c>
      <c r="E148" s="11">
        <v>2941</v>
      </c>
      <c r="F148" s="17">
        <v>44159.415833333303</v>
      </c>
      <c r="G148" s="14" t="s">
        <v>203</v>
      </c>
      <c r="H148" s="13">
        <v>334</v>
      </c>
      <c r="I148" s="14">
        <v>2941</v>
      </c>
      <c r="J148" s="15" t="str">
        <f>_xlfn.XLOOKUP(C148,'0. Master Data Group Name'!B:B,'0. Master Data Group Name'!C:C)</f>
        <v>EQP-LAWPACK1</v>
      </c>
      <c r="K148" s="16">
        <f>IFERROR(ROUNDDOWN(_xlfn.XLOOKUP(E148,[2]All!$B:$B,[2]All!$K:$K),0),"")</f>
        <v>217</v>
      </c>
      <c r="L148" s="16">
        <f t="shared" si="4"/>
        <v>195.3</v>
      </c>
      <c r="M148" s="16">
        <f t="shared" si="5"/>
        <v>238.70000000000002</v>
      </c>
    </row>
    <row r="149" spans="2:13" x14ac:dyDescent="0.3">
      <c r="B149" s="10">
        <v>20</v>
      </c>
      <c r="C149" s="11" t="s">
        <v>13</v>
      </c>
      <c r="D149" s="11" t="s">
        <v>200</v>
      </c>
      <c r="E149" s="11">
        <v>2661</v>
      </c>
      <c r="F149" s="17">
        <v>44159.4941203704</v>
      </c>
      <c r="G149" s="14" t="s">
        <v>204</v>
      </c>
      <c r="H149" s="13">
        <v>1080</v>
      </c>
      <c r="I149" s="14">
        <v>2661</v>
      </c>
      <c r="J149" s="15" t="str">
        <f>_xlfn.XLOOKUP(C149,'0. Master Data Group Name'!B:B,'0. Master Data Group Name'!C:C)</f>
        <v>EQP-LAWPACK1</v>
      </c>
      <c r="K149" s="16">
        <f>IFERROR(ROUNDDOWN(_xlfn.XLOOKUP(E149,[2]All!$B:$B,[2]All!$K:$K),0),"")</f>
        <v>217</v>
      </c>
      <c r="L149" s="16">
        <f t="shared" si="4"/>
        <v>195.3</v>
      </c>
      <c r="M149" s="16">
        <f t="shared" si="5"/>
        <v>238.70000000000002</v>
      </c>
    </row>
    <row r="150" spans="2:13" x14ac:dyDescent="0.3">
      <c r="B150" s="10">
        <v>20</v>
      </c>
      <c r="C150" s="11" t="s">
        <v>13</v>
      </c>
      <c r="D150" s="11" t="s">
        <v>205</v>
      </c>
      <c r="E150" s="11">
        <v>2946</v>
      </c>
      <c r="F150" s="17">
        <v>44159.904791666697</v>
      </c>
      <c r="G150" s="14" t="s">
        <v>206</v>
      </c>
      <c r="H150" s="13">
        <v>255</v>
      </c>
      <c r="I150" s="14">
        <v>2946</v>
      </c>
      <c r="J150" s="15" t="str">
        <f>_xlfn.XLOOKUP(C150,'0. Master Data Group Name'!B:B,'0. Master Data Group Name'!C:C)</f>
        <v>EQP-LAWPACK1</v>
      </c>
      <c r="K150" s="16">
        <f>IFERROR(ROUNDDOWN(_xlfn.XLOOKUP(E150,[2]All!$B:$B,[2]All!$K:$K),0),"")</f>
        <v>217</v>
      </c>
      <c r="L150" s="16">
        <f t="shared" si="4"/>
        <v>195.3</v>
      </c>
      <c r="M150" s="16">
        <f t="shared" si="5"/>
        <v>238.70000000000002</v>
      </c>
    </row>
    <row r="151" spans="2:13" x14ac:dyDescent="0.3">
      <c r="B151" s="10">
        <v>20</v>
      </c>
      <c r="C151" s="11" t="s">
        <v>13</v>
      </c>
      <c r="D151" s="11" t="s">
        <v>207</v>
      </c>
      <c r="E151" s="11">
        <v>27405</v>
      </c>
      <c r="F151" s="17">
        <v>44166.354039351798</v>
      </c>
      <c r="G151" s="14" t="s">
        <v>208</v>
      </c>
      <c r="H151" s="13">
        <v>772</v>
      </c>
      <c r="I151" s="14">
        <v>27405</v>
      </c>
      <c r="J151" s="15" t="str">
        <f>_xlfn.XLOOKUP(C151,'0. Master Data Group Name'!B:B,'0. Master Data Group Name'!C:C)</f>
        <v>EQP-LAWPACK1</v>
      </c>
      <c r="K151" s="16">
        <f>IFERROR(ROUNDDOWN(_xlfn.XLOOKUP(E151,[2]All!$B:$B,[2]All!$K:$K),0),"")</f>
        <v>260</v>
      </c>
      <c r="L151" s="16">
        <f t="shared" si="4"/>
        <v>234</v>
      </c>
      <c r="M151" s="16">
        <f t="shared" si="5"/>
        <v>286</v>
      </c>
    </row>
    <row r="152" spans="2:13" x14ac:dyDescent="0.3">
      <c r="B152" s="10">
        <v>20</v>
      </c>
      <c r="C152" s="11" t="s">
        <v>13</v>
      </c>
      <c r="D152" s="11" t="s">
        <v>207</v>
      </c>
      <c r="E152" s="11">
        <v>27805</v>
      </c>
      <c r="F152" s="17">
        <v>44166.438738425903</v>
      </c>
      <c r="G152" s="14" t="s">
        <v>209</v>
      </c>
      <c r="H152" s="13">
        <v>218</v>
      </c>
      <c r="I152" s="14">
        <v>27805</v>
      </c>
      <c r="J152" s="15" t="str">
        <f>_xlfn.XLOOKUP(C152,'0. Master Data Group Name'!B:B,'0. Master Data Group Name'!C:C)</f>
        <v>EQP-LAWPACK1</v>
      </c>
      <c r="K152" s="16">
        <f>IFERROR(ROUNDDOWN(_xlfn.XLOOKUP(E152,[2]All!$B:$B,[2]All!$K:$K),0),"")</f>
        <v>260</v>
      </c>
      <c r="L152" s="16">
        <f t="shared" si="4"/>
        <v>234</v>
      </c>
      <c r="M152" s="16">
        <f t="shared" si="5"/>
        <v>286</v>
      </c>
    </row>
    <row r="153" spans="2:13" x14ac:dyDescent="0.3">
      <c r="B153" s="10">
        <v>20</v>
      </c>
      <c r="C153" s="11" t="s">
        <v>13</v>
      </c>
      <c r="D153" s="11" t="s">
        <v>207</v>
      </c>
      <c r="E153" s="11">
        <v>27405</v>
      </c>
      <c r="F153" s="17">
        <v>44166.469756944403</v>
      </c>
      <c r="G153" s="14" t="s">
        <v>210</v>
      </c>
      <c r="H153" s="13">
        <v>10</v>
      </c>
      <c r="I153" s="14">
        <v>27405</v>
      </c>
      <c r="J153" s="15" t="str">
        <f>_xlfn.XLOOKUP(C153,'0. Master Data Group Name'!B:B,'0. Master Data Group Name'!C:C)</f>
        <v>EQP-LAWPACK1</v>
      </c>
      <c r="K153" s="16">
        <f>IFERROR(ROUNDDOWN(_xlfn.XLOOKUP(E153,[2]All!$B:$B,[2]All!$K:$K),0),"")</f>
        <v>260</v>
      </c>
      <c r="L153" s="16">
        <f t="shared" si="4"/>
        <v>234</v>
      </c>
      <c r="M153" s="16">
        <f t="shared" si="5"/>
        <v>286</v>
      </c>
    </row>
    <row r="154" spans="2:13" x14ac:dyDescent="0.3">
      <c r="B154" s="10">
        <v>20</v>
      </c>
      <c r="C154" s="11" t="s">
        <v>13</v>
      </c>
      <c r="D154" s="11" t="s">
        <v>207</v>
      </c>
      <c r="E154" s="11">
        <v>27805</v>
      </c>
      <c r="F154" s="17">
        <v>44166.472141203703</v>
      </c>
      <c r="G154" s="14" t="s">
        <v>211</v>
      </c>
      <c r="H154" s="13">
        <v>160</v>
      </c>
      <c r="I154" s="14">
        <v>27805</v>
      </c>
      <c r="J154" s="15" t="str">
        <f>_xlfn.XLOOKUP(C154,'0. Master Data Group Name'!B:B,'0. Master Data Group Name'!C:C)</f>
        <v>EQP-LAWPACK1</v>
      </c>
      <c r="K154" s="16">
        <f>IFERROR(ROUNDDOWN(_xlfn.XLOOKUP(E154,[2]All!$B:$B,[2]All!$K:$K),0),"")</f>
        <v>260</v>
      </c>
      <c r="L154" s="16">
        <f t="shared" si="4"/>
        <v>234</v>
      </c>
      <c r="M154" s="16">
        <f t="shared" si="5"/>
        <v>286</v>
      </c>
    </row>
    <row r="155" spans="2:13" x14ac:dyDescent="0.3">
      <c r="B155" s="10">
        <v>20</v>
      </c>
      <c r="C155" s="11" t="s">
        <v>13</v>
      </c>
      <c r="D155" s="11" t="s">
        <v>207</v>
      </c>
      <c r="E155" s="11">
        <v>27405</v>
      </c>
      <c r="F155" s="17">
        <v>44166.5148611111</v>
      </c>
      <c r="G155" s="14" t="s">
        <v>212</v>
      </c>
      <c r="H155" s="13">
        <v>65</v>
      </c>
      <c r="I155" s="14">
        <v>27405</v>
      </c>
      <c r="J155" s="15" t="str">
        <f>_xlfn.XLOOKUP(C155,'0. Master Data Group Name'!B:B,'0. Master Data Group Name'!C:C)</f>
        <v>EQP-LAWPACK1</v>
      </c>
      <c r="K155" s="16">
        <f>IFERROR(ROUNDDOWN(_xlfn.XLOOKUP(E155,[2]All!$B:$B,[2]All!$K:$K),0),"")</f>
        <v>260</v>
      </c>
      <c r="L155" s="16">
        <f t="shared" si="4"/>
        <v>234</v>
      </c>
      <c r="M155" s="16">
        <f t="shared" si="5"/>
        <v>286</v>
      </c>
    </row>
    <row r="156" spans="2:13" x14ac:dyDescent="0.3">
      <c r="B156" s="10">
        <v>20</v>
      </c>
      <c r="C156" s="11" t="s">
        <v>13</v>
      </c>
      <c r="D156" s="11" t="s">
        <v>207</v>
      </c>
      <c r="E156" s="11">
        <v>27805</v>
      </c>
      <c r="F156" s="17">
        <v>44166.529710648101</v>
      </c>
      <c r="G156" s="14" t="s">
        <v>213</v>
      </c>
      <c r="H156" s="13">
        <v>232</v>
      </c>
      <c r="I156" s="14">
        <v>27805</v>
      </c>
      <c r="J156" s="15" t="str">
        <f>_xlfn.XLOOKUP(C156,'0. Master Data Group Name'!B:B,'0. Master Data Group Name'!C:C)</f>
        <v>EQP-LAWPACK1</v>
      </c>
      <c r="K156" s="16">
        <f>IFERROR(ROUNDDOWN(_xlfn.XLOOKUP(E156,[2]All!$B:$B,[2]All!$K:$K),0),"")</f>
        <v>260</v>
      </c>
      <c r="L156" s="16">
        <f t="shared" si="4"/>
        <v>234</v>
      </c>
      <c r="M156" s="16">
        <f t="shared" si="5"/>
        <v>286</v>
      </c>
    </row>
    <row r="157" spans="2:13" x14ac:dyDescent="0.3">
      <c r="B157" s="10">
        <v>20</v>
      </c>
      <c r="C157" s="11" t="s">
        <v>13</v>
      </c>
      <c r="D157" s="11" t="s">
        <v>207</v>
      </c>
      <c r="E157" s="11">
        <v>27405</v>
      </c>
      <c r="F157" s="17">
        <v>44166.575243055602</v>
      </c>
      <c r="G157" s="14" t="s">
        <v>214</v>
      </c>
      <c r="H157" s="13">
        <v>664</v>
      </c>
      <c r="I157" s="14">
        <v>27405</v>
      </c>
      <c r="J157" s="15" t="str">
        <f>_xlfn.XLOOKUP(C157,'0. Master Data Group Name'!B:B,'0. Master Data Group Name'!C:C)</f>
        <v>EQP-LAWPACK1</v>
      </c>
      <c r="K157" s="16">
        <f>IFERROR(ROUNDDOWN(_xlfn.XLOOKUP(E157,[2]All!$B:$B,[2]All!$K:$K),0),"")</f>
        <v>260</v>
      </c>
      <c r="L157" s="16">
        <f t="shared" si="4"/>
        <v>234</v>
      </c>
      <c r="M157" s="16">
        <f t="shared" si="5"/>
        <v>286</v>
      </c>
    </row>
    <row r="158" spans="2:13" x14ac:dyDescent="0.3">
      <c r="B158" s="10">
        <v>20</v>
      </c>
      <c r="C158" s="11" t="s">
        <v>13</v>
      </c>
      <c r="D158" s="11" t="s">
        <v>215</v>
      </c>
      <c r="E158" s="11">
        <v>2675</v>
      </c>
      <c r="F158" s="17">
        <v>44166.686087962997</v>
      </c>
      <c r="G158" s="14" t="s">
        <v>216</v>
      </c>
      <c r="H158" s="13">
        <v>915</v>
      </c>
      <c r="I158" s="14">
        <v>2675</v>
      </c>
      <c r="J158" s="15" t="str">
        <f>_xlfn.XLOOKUP(C158,'0. Master Data Group Name'!B:B,'0. Master Data Group Name'!C:C)</f>
        <v>EQP-LAWPACK1</v>
      </c>
      <c r="K158" s="16">
        <f>IFERROR(ROUNDDOWN(_xlfn.XLOOKUP(E158,[2]All!$B:$B,[2]All!$K:$K),0),"")</f>
        <v>217</v>
      </c>
      <c r="L158" s="16">
        <f t="shared" si="4"/>
        <v>195.3</v>
      </c>
      <c r="M158" s="16">
        <f t="shared" si="5"/>
        <v>238.70000000000002</v>
      </c>
    </row>
    <row r="159" spans="2:13" x14ac:dyDescent="0.3">
      <c r="B159" s="10">
        <v>20</v>
      </c>
      <c r="C159" s="11" t="s">
        <v>13</v>
      </c>
      <c r="D159" s="11" t="s">
        <v>215</v>
      </c>
      <c r="E159" s="11">
        <v>2661</v>
      </c>
      <c r="F159" s="17">
        <v>44167.2726736111</v>
      </c>
      <c r="G159" s="14" t="s">
        <v>217</v>
      </c>
      <c r="H159" s="13">
        <v>0</v>
      </c>
      <c r="I159" s="14">
        <v>2661</v>
      </c>
      <c r="J159" s="15" t="str">
        <f>_xlfn.XLOOKUP(C159,'0. Master Data Group Name'!B:B,'0. Master Data Group Name'!C:C)</f>
        <v>EQP-LAWPACK1</v>
      </c>
      <c r="K159" s="16">
        <f>IFERROR(ROUNDDOWN(_xlfn.XLOOKUP(E159,[2]All!$B:$B,[2]All!$K:$K),0),"")</f>
        <v>217</v>
      </c>
      <c r="L159" s="16">
        <f t="shared" si="4"/>
        <v>195.3</v>
      </c>
      <c r="M159" s="16">
        <f t="shared" si="5"/>
        <v>238.70000000000002</v>
      </c>
    </row>
    <row r="160" spans="2:13" x14ac:dyDescent="0.3">
      <c r="B160" s="10">
        <v>20</v>
      </c>
      <c r="C160" s="11" t="s">
        <v>13</v>
      </c>
      <c r="D160" s="11" t="s">
        <v>215</v>
      </c>
      <c r="E160" s="11">
        <v>2661</v>
      </c>
      <c r="F160" s="17">
        <v>44167.290196759299</v>
      </c>
      <c r="G160" s="14" t="s">
        <v>218</v>
      </c>
      <c r="H160" s="13">
        <v>451</v>
      </c>
      <c r="I160" s="14">
        <v>2661</v>
      </c>
      <c r="J160" s="15" t="str">
        <f>_xlfn.XLOOKUP(C160,'0. Master Data Group Name'!B:B,'0. Master Data Group Name'!C:C)</f>
        <v>EQP-LAWPACK1</v>
      </c>
      <c r="K160" s="16">
        <f>IFERROR(ROUNDDOWN(_xlfn.XLOOKUP(E160,[2]All!$B:$B,[2]All!$K:$K),0),"")</f>
        <v>217</v>
      </c>
      <c r="L160" s="16">
        <f t="shared" si="4"/>
        <v>195.3</v>
      </c>
      <c r="M160" s="16">
        <f t="shared" si="5"/>
        <v>238.70000000000002</v>
      </c>
    </row>
    <row r="161" spans="2:13" x14ac:dyDescent="0.3">
      <c r="B161" s="10">
        <v>20</v>
      </c>
      <c r="C161" s="11" t="s">
        <v>13</v>
      </c>
      <c r="D161" s="11" t="s">
        <v>215</v>
      </c>
      <c r="E161" s="11">
        <v>2661</v>
      </c>
      <c r="F161" s="17">
        <v>44167.394490740699</v>
      </c>
      <c r="G161" s="14" t="s">
        <v>219</v>
      </c>
      <c r="H161" s="13">
        <v>607</v>
      </c>
      <c r="I161" s="14">
        <v>2661</v>
      </c>
      <c r="J161" s="15" t="str">
        <f>_xlfn.XLOOKUP(C161,'0. Master Data Group Name'!B:B,'0. Master Data Group Name'!C:C)</f>
        <v>EQP-LAWPACK1</v>
      </c>
      <c r="K161" s="16">
        <f>IFERROR(ROUNDDOWN(_xlfn.XLOOKUP(E161,[2]All!$B:$B,[2]All!$K:$K),0),"")</f>
        <v>217</v>
      </c>
      <c r="L161" s="16">
        <f t="shared" si="4"/>
        <v>195.3</v>
      </c>
      <c r="M161" s="16">
        <f t="shared" si="5"/>
        <v>238.70000000000002</v>
      </c>
    </row>
    <row r="162" spans="2:13" x14ac:dyDescent="0.3">
      <c r="B162" s="10">
        <v>20</v>
      </c>
      <c r="C162" s="11" t="s">
        <v>13</v>
      </c>
      <c r="D162" s="11" t="s">
        <v>215</v>
      </c>
      <c r="E162" s="11">
        <v>2666</v>
      </c>
      <c r="F162" s="17">
        <v>44167.516284722202</v>
      </c>
      <c r="G162" s="14" t="s">
        <v>220</v>
      </c>
      <c r="H162" s="13">
        <v>683</v>
      </c>
      <c r="I162" s="14">
        <v>2666</v>
      </c>
      <c r="J162" s="15" t="str">
        <f>_xlfn.XLOOKUP(C162,'0. Master Data Group Name'!B:B,'0. Master Data Group Name'!C:C)</f>
        <v>EQP-LAWPACK1</v>
      </c>
      <c r="K162" s="16">
        <f>IFERROR(ROUNDDOWN(_xlfn.XLOOKUP(E162,[2]All!$B:$B,[2]All!$K:$K),0),"")</f>
        <v>217</v>
      </c>
      <c r="L162" s="16">
        <f t="shared" si="4"/>
        <v>195.3</v>
      </c>
      <c r="M162" s="16">
        <f t="shared" si="5"/>
        <v>238.70000000000002</v>
      </c>
    </row>
    <row r="163" spans="2:13" x14ac:dyDescent="0.3">
      <c r="B163" s="10">
        <v>20</v>
      </c>
      <c r="C163" s="11" t="s">
        <v>13</v>
      </c>
      <c r="D163" s="11" t="s">
        <v>215</v>
      </c>
      <c r="E163" s="11">
        <v>2670</v>
      </c>
      <c r="F163" s="17">
        <v>44167.679432870398</v>
      </c>
      <c r="G163" s="14" t="s">
        <v>221</v>
      </c>
      <c r="H163" s="13">
        <v>663</v>
      </c>
      <c r="I163" s="14">
        <v>2670</v>
      </c>
      <c r="J163" s="15" t="str">
        <f>_xlfn.XLOOKUP(C163,'0. Master Data Group Name'!B:B,'0. Master Data Group Name'!C:C)</f>
        <v>EQP-LAWPACK1</v>
      </c>
      <c r="K163" s="16">
        <f>IFERROR(ROUNDDOWN(_xlfn.XLOOKUP(E163,[2]All!$B:$B,[2]All!$K:$K),0),"")</f>
        <v>217</v>
      </c>
      <c r="L163" s="16">
        <f t="shared" si="4"/>
        <v>195.3</v>
      </c>
      <c r="M163" s="16">
        <f t="shared" si="5"/>
        <v>238.70000000000002</v>
      </c>
    </row>
    <row r="164" spans="2:13" x14ac:dyDescent="0.3">
      <c r="B164" s="10">
        <v>20</v>
      </c>
      <c r="C164" s="11" t="s">
        <v>13</v>
      </c>
      <c r="D164" s="11" t="s">
        <v>222</v>
      </c>
      <c r="E164" s="11">
        <v>24675</v>
      </c>
      <c r="F164" s="17">
        <v>44167.825138888897</v>
      </c>
      <c r="G164" s="14" t="s">
        <v>223</v>
      </c>
      <c r="H164" s="13">
        <v>660</v>
      </c>
      <c r="I164" s="14">
        <v>24675</v>
      </c>
      <c r="J164" s="15" t="str">
        <f>_xlfn.XLOOKUP(C164,'0. Master Data Group Name'!B:B,'0. Master Data Group Name'!C:C)</f>
        <v>EQP-LAWPACK1</v>
      </c>
      <c r="K164" s="16">
        <f>IFERROR(ROUNDDOWN(_xlfn.XLOOKUP(E164,[2]All!$B:$B,[2]All!$K:$K),0),"")</f>
        <v>364</v>
      </c>
      <c r="L164" s="16">
        <f t="shared" si="4"/>
        <v>327.60000000000002</v>
      </c>
      <c r="M164" s="16">
        <f t="shared" si="5"/>
        <v>400.40000000000003</v>
      </c>
    </row>
    <row r="165" spans="2:13" x14ac:dyDescent="0.3">
      <c r="B165" s="10">
        <v>20</v>
      </c>
      <c r="C165" s="11" t="s">
        <v>13</v>
      </c>
      <c r="D165" s="11" t="s">
        <v>222</v>
      </c>
      <c r="E165" s="11">
        <v>24661</v>
      </c>
      <c r="F165" s="17">
        <v>44168.294409722199</v>
      </c>
      <c r="G165" s="14" t="s">
        <v>224</v>
      </c>
      <c r="H165" s="13">
        <v>1022</v>
      </c>
      <c r="I165" s="14">
        <v>24661</v>
      </c>
      <c r="J165" s="15" t="str">
        <f>_xlfn.XLOOKUP(C165,'0. Master Data Group Name'!B:B,'0. Master Data Group Name'!C:C)</f>
        <v>EQP-LAWPACK1</v>
      </c>
      <c r="K165" s="16">
        <f>IFERROR(ROUNDDOWN(_xlfn.XLOOKUP(E165,[2]All!$B:$B,[2]All!$K:$K),0),"")</f>
        <v>364</v>
      </c>
      <c r="L165" s="16">
        <f t="shared" si="4"/>
        <v>327.60000000000002</v>
      </c>
      <c r="M165" s="16">
        <f t="shared" si="5"/>
        <v>400.40000000000003</v>
      </c>
    </row>
    <row r="166" spans="2:13" x14ac:dyDescent="0.3">
      <c r="B166" s="10">
        <v>20</v>
      </c>
      <c r="C166" s="11" t="s">
        <v>13</v>
      </c>
      <c r="D166" s="11" t="s">
        <v>225</v>
      </c>
      <c r="E166" s="11">
        <v>27805</v>
      </c>
      <c r="F166" s="17">
        <v>44172.292986111097</v>
      </c>
      <c r="G166" s="14" t="s">
        <v>226</v>
      </c>
      <c r="H166" s="13">
        <v>11</v>
      </c>
      <c r="I166" s="14">
        <v>27805</v>
      </c>
      <c r="J166" s="15" t="str">
        <f>_xlfn.XLOOKUP(C166,'0. Master Data Group Name'!B:B,'0. Master Data Group Name'!C:C)</f>
        <v>EQP-LAWPACK1</v>
      </c>
      <c r="K166" s="16">
        <f>IFERROR(ROUNDDOWN(_xlfn.XLOOKUP(E166,[2]All!$B:$B,[2]All!$K:$K),0),"")</f>
        <v>260</v>
      </c>
      <c r="L166" s="16">
        <f t="shared" si="4"/>
        <v>234</v>
      </c>
      <c r="M166" s="16">
        <f t="shared" si="5"/>
        <v>286</v>
      </c>
    </row>
    <row r="167" spans="2:13" x14ac:dyDescent="0.3">
      <c r="B167" s="10">
        <v>20</v>
      </c>
      <c r="C167" s="11" t="s">
        <v>13</v>
      </c>
      <c r="D167" s="11" t="s">
        <v>225</v>
      </c>
      <c r="E167" s="11">
        <v>27405</v>
      </c>
      <c r="F167" s="17">
        <v>44172.319664351897</v>
      </c>
      <c r="G167" s="14" t="s">
        <v>227</v>
      </c>
      <c r="H167" s="13">
        <v>53</v>
      </c>
      <c r="I167" s="14">
        <v>27405</v>
      </c>
      <c r="J167" s="15" t="str">
        <f>_xlfn.XLOOKUP(C167,'0. Master Data Group Name'!B:B,'0. Master Data Group Name'!C:C)</f>
        <v>EQP-LAWPACK1</v>
      </c>
      <c r="K167" s="16">
        <f>IFERROR(ROUNDDOWN(_xlfn.XLOOKUP(E167,[2]All!$B:$B,[2]All!$K:$K),0),"")</f>
        <v>260</v>
      </c>
      <c r="L167" s="16">
        <f t="shared" si="4"/>
        <v>234</v>
      </c>
      <c r="M167" s="16">
        <f t="shared" si="5"/>
        <v>286</v>
      </c>
    </row>
    <row r="168" spans="2:13" x14ac:dyDescent="0.3">
      <c r="B168" s="10">
        <v>20</v>
      </c>
      <c r="C168" s="11" t="s">
        <v>13</v>
      </c>
      <c r="D168" s="11" t="s">
        <v>225</v>
      </c>
      <c r="E168" s="11">
        <v>27805</v>
      </c>
      <c r="F168" s="17">
        <v>44172.327013888898</v>
      </c>
      <c r="G168" s="14" t="s">
        <v>228</v>
      </c>
      <c r="H168" s="13">
        <v>172</v>
      </c>
      <c r="I168" s="14">
        <v>27805</v>
      </c>
      <c r="J168" s="15" t="str">
        <f>_xlfn.XLOOKUP(C168,'0. Master Data Group Name'!B:B,'0. Master Data Group Name'!C:C)</f>
        <v>EQP-LAWPACK1</v>
      </c>
      <c r="K168" s="16">
        <f>IFERROR(ROUNDDOWN(_xlfn.XLOOKUP(E168,[2]All!$B:$B,[2]All!$K:$K),0),"")</f>
        <v>260</v>
      </c>
      <c r="L168" s="16">
        <f t="shared" si="4"/>
        <v>234</v>
      </c>
      <c r="M168" s="16">
        <f t="shared" si="5"/>
        <v>286</v>
      </c>
    </row>
    <row r="169" spans="2:13" x14ac:dyDescent="0.3">
      <c r="B169" s="10">
        <v>20</v>
      </c>
      <c r="C169" s="11" t="s">
        <v>13</v>
      </c>
      <c r="D169" s="11" t="s">
        <v>229</v>
      </c>
      <c r="E169" s="11">
        <v>27405</v>
      </c>
      <c r="F169" s="17">
        <v>44172.362094907403</v>
      </c>
      <c r="G169" s="14" t="s">
        <v>230</v>
      </c>
      <c r="H169" s="13">
        <v>2219</v>
      </c>
      <c r="I169" s="14">
        <v>27405</v>
      </c>
      <c r="J169" s="15" t="str">
        <f>_xlfn.XLOOKUP(C169,'0. Master Data Group Name'!B:B,'0. Master Data Group Name'!C:C)</f>
        <v>EQP-LAWPACK1</v>
      </c>
      <c r="K169" s="16">
        <f>IFERROR(ROUNDDOWN(_xlfn.XLOOKUP(E169,[2]All!$B:$B,[2]All!$K:$K),0),"")</f>
        <v>260</v>
      </c>
      <c r="L169" s="16">
        <f t="shared" si="4"/>
        <v>234</v>
      </c>
      <c r="M169" s="16">
        <f t="shared" si="5"/>
        <v>286</v>
      </c>
    </row>
    <row r="170" spans="2:13" x14ac:dyDescent="0.3">
      <c r="B170" s="10">
        <v>20</v>
      </c>
      <c r="C170" s="11" t="s">
        <v>13</v>
      </c>
      <c r="D170" s="11" t="s">
        <v>229</v>
      </c>
      <c r="E170" s="11">
        <v>96605</v>
      </c>
      <c r="F170" s="17">
        <v>44173.291597222204</v>
      </c>
      <c r="G170" s="14" t="s">
        <v>231</v>
      </c>
      <c r="H170" s="13">
        <v>770</v>
      </c>
      <c r="I170" s="14">
        <v>96605</v>
      </c>
      <c r="J170" s="15" t="str">
        <f>_xlfn.XLOOKUP(C170,'0. Master Data Group Name'!B:B,'0. Master Data Group Name'!C:C)</f>
        <v>EQP-LAWPACK1</v>
      </c>
      <c r="K170" s="16">
        <f>IFERROR(ROUNDDOWN(_xlfn.XLOOKUP(E170,[2]All!$B:$B,[2]All!$K:$K),0),"")</f>
        <v>347</v>
      </c>
      <c r="L170" s="16">
        <f t="shared" si="4"/>
        <v>312.3</v>
      </c>
      <c r="M170" s="16">
        <f t="shared" si="5"/>
        <v>381.70000000000005</v>
      </c>
    </row>
    <row r="171" spans="2:13" x14ac:dyDescent="0.3">
      <c r="B171" s="10">
        <v>20</v>
      </c>
      <c r="C171" s="11" t="s">
        <v>13</v>
      </c>
      <c r="D171" s="11" t="s">
        <v>229</v>
      </c>
      <c r="E171" s="11">
        <v>24869</v>
      </c>
      <c r="F171" s="17">
        <v>44173.418391203697</v>
      </c>
      <c r="G171" s="14" t="s">
        <v>232</v>
      </c>
      <c r="H171" s="13">
        <v>1</v>
      </c>
      <c r="I171" s="14">
        <v>24869</v>
      </c>
      <c r="J171" s="15" t="str">
        <f>_xlfn.XLOOKUP(C171,'0. Master Data Group Name'!B:B,'0. Master Data Group Name'!C:C)</f>
        <v>EQP-LAWPACK1</v>
      </c>
      <c r="K171" s="16">
        <f>IFERROR(ROUNDDOWN(_xlfn.XLOOKUP(E171,[2]All!$B:$B,[2]All!$K:$K),0),"")</f>
        <v>333</v>
      </c>
      <c r="L171" s="16">
        <f t="shared" si="4"/>
        <v>299.7</v>
      </c>
      <c r="M171" s="16">
        <f t="shared" si="5"/>
        <v>366.3</v>
      </c>
    </row>
    <row r="172" spans="2:13" x14ac:dyDescent="0.3">
      <c r="B172" s="10">
        <v>20</v>
      </c>
      <c r="C172" s="11" t="s">
        <v>13</v>
      </c>
      <c r="D172" s="11" t="s">
        <v>229</v>
      </c>
      <c r="E172" s="11">
        <v>88888</v>
      </c>
      <c r="F172" s="17">
        <v>44173.422581018502</v>
      </c>
      <c r="G172" s="14" t="s">
        <v>233</v>
      </c>
      <c r="H172" s="13">
        <v>1</v>
      </c>
      <c r="I172" s="14">
        <v>88888</v>
      </c>
      <c r="J172" s="15" t="str">
        <f>_xlfn.XLOOKUP(C172,'0. Master Data Group Name'!B:B,'0. Master Data Group Name'!C:C)</f>
        <v>EQP-LAWPACK1</v>
      </c>
      <c r="K172" s="16" t="str">
        <f>IFERROR(ROUNDDOWN(_xlfn.XLOOKUP(E172,[2]All!$B:$B,[2]All!$K:$K),0),"")</f>
        <v/>
      </c>
      <c r="L172" s="16" t="str">
        <f t="shared" si="4"/>
        <v/>
      </c>
      <c r="M172" s="16" t="str">
        <f t="shared" si="5"/>
        <v/>
      </c>
    </row>
    <row r="173" spans="2:13" x14ac:dyDescent="0.3">
      <c r="B173" s="10">
        <v>20</v>
      </c>
      <c r="C173" s="11" t="s">
        <v>13</v>
      </c>
      <c r="D173" s="11" t="s">
        <v>229</v>
      </c>
      <c r="E173" s="11">
        <v>24869</v>
      </c>
      <c r="F173" s="17">
        <v>44173.426365740699</v>
      </c>
      <c r="G173" s="14" t="s">
        <v>234</v>
      </c>
      <c r="H173" s="13">
        <v>2460</v>
      </c>
      <c r="I173" s="14">
        <v>24869</v>
      </c>
      <c r="J173" s="15" t="str">
        <f>_xlfn.XLOOKUP(C173,'0. Master Data Group Name'!B:B,'0. Master Data Group Name'!C:C)</f>
        <v>EQP-LAWPACK1</v>
      </c>
      <c r="K173" s="16">
        <f>IFERROR(ROUNDDOWN(_xlfn.XLOOKUP(E173,[2]All!$B:$B,[2]All!$K:$K),0),"")</f>
        <v>333</v>
      </c>
      <c r="L173" s="16">
        <f t="shared" si="4"/>
        <v>299.7</v>
      </c>
      <c r="M173" s="16">
        <f t="shared" si="5"/>
        <v>366.3</v>
      </c>
    </row>
    <row r="174" spans="2:13" x14ac:dyDescent="0.3">
      <c r="B174" s="10">
        <v>20</v>
      </c>
      <c r="C174" s="11" t="s">
        <v>13</v>
      </c>
      <c r="D174" s="11" t="s">
        <v>235</v>
      </c>
      <c r="E174" s="11">
        <v>2670</v>
      </c>
      <c r="F174" s="17">
        <v>44173.746261574102</v>
      </c>
      <c r="G174" s="14" t="s">
        <v>236</v>
      </c>
      <c r="H174" s="13">
        <v>335</v>
      </c>
      <c r="I174" s="14">
        <v>2670</v>
      </c>
      <c r="J174" s="15" t="str">
        <f>_xlfn.XLOOKUP(C174,'0. Master Data Group Name'!B:B,'0. Master Data Group Name'!C:C)</f>
        <v>EQP-LAWPACK1</v>
      </c>
      <c r="K174" s="16">
        <f>IFERROR(ROUNDDOWN(_xlfn.XLOOKUP(E174,[2]All!$B:$B,[2]All!$K:$K),0),"")</f>
        <v>217</v>
      </c>
      <c r="L174" s="16">
        <f t="shared" si="4"/>
        <v>195.3</v>
      </c>
      <c r="M174" s="16">
        <f t="shared" si="5"/>
        <v>238.70000000000002</v>
      </c>
    </row>
    <row r="175" spans="2:13" x14ac:dyDescent="0.3">
      <c r="B175" s="10">
        <v>20</v>
      </c>
      <c r="C175" s="11" t="s">
        <v>13</v>
      </c>
      <c r="D175" s="11" t="s">
        <v>237</v>
      </c>
      <c r="E175" s="11">
        <v>57199</v>
      </c>
      <c r="F175" s="17">
        <v>44174.303576388898</v>
      </c>
      <c r="G175" s="14" t="s">
        <v>238</v>
      </c>
      <c r="H175" s="13">
        <v>0</v>
      </c>
      <c r="I175" s="14">
        <v>57199</v>
      </c>
      <c r="J175" s="15" t="str">
        <f>_xlfn.XLOOKUP(C175,'0. Master Data Group Name'!B:B,'0. Master Data Group Name'!C:C)</f>
        <v>EQP-LAWPACK1</v>
      </c>
      <c r="K175" s="16">
        <f>IFERROR(ROUNDDOWN(_xlfn.XLOOKUP(E175,[2]All!$B:$B,[2]All!$K:$K),0),"")</f>
        <v>480</v>
      </c>
      <c r="L175" s="16">
        <f t="shared" si="4"/>
        <v>432</v>
      </c>
      <c r="M175" s="16">
        <f t="shared" si="5"/>
        <v>528</v>
      </c>
    </row>
    <row r="176" spans="2:13" x14ac:dyDescent="0.3">
      <c r="B176" s="10">
        <v>20</v>
      </c>
      <c r="C176" s="11" t="s">
        <v>13</v>
      </c>
      <c r="D176" s="11" t="s">
        <v>237</v>
      </c>
      <c r="E176" s="11">
        <v>24661</v>
      </c>
      <c r="F176" s="17">
        <v>44175.291250000002</v>
      </c>
      <c r="G176" s="14" t="s">
        <v>239</v>
      </c>
      <c r="H176" s="13">
        <v>1096</v>
      </c>
      <c r="I176" s="14">
        <v>24661</v>
      </c>
      <c r="J176" s="15" t="str">
        <f>_xlfn.XLOOKUP(C176,'0. Master Data Group Name'!B:B,'0. Master Data Group Name'!C:C)</f>
        <v>EQP-LAWPACK1</v>
      </c>
      <c r="K176" s="16">
        <f>IFERROR(ROUNDDOWN(_xlfn.XLOOKUP(E176,[2]All!$B:$B,[2]All!$K:$K),0),"")</f>
        <v>364</v>
      </c>
      <c r="L176" s="16">
        <f t="shared" si="4"/>
        <v>327.60000000000002</v>
      </c>
      <c r="M176" s="16">
        <f t="shared" si="5"/>
        <v>400.40000000000003</v>
      </c>
    </row>
    <row r="177" spans="2:13" x14ac:dyDescent="0.3">
      <c r="B177" s="10">
        <v>20</v>
      </c>
      <c r="C177" s="11" t="s">
        <v>13</v>
      </c>
      <c r="D177" s="11" t="s">
        <v>237</v>
      </c>
      <c r="E177" s="11">
        <v>7661</v>
      </c>
      <c r="F177" s="17">
        <v>44175.453298611101</v>
      </c>
      <c r="G177" s="14" t="s">
        <v>240</v>
      </c>
      <c r="H177" s="13">
        <v>284</v>
      </c>
      <c r="I177" s="14">
        <v>7661</v>
      </c>
      <c r="J177" s="15" t="str">
        <f>_xlfn.XLOOKUP(C177,'0. Master Data Group Name'!B:B,'0. Master Data Group Name'!C:C)</f>
        <v>EQP-LAWPACK1</v>
      </c>
      <c r="K177" s="16">
        <f>IFERROR(ROUNDDOWN(_xlfn.XLOOKUP(E177,[2]All!$B:$B,[2]All!$K:$K),0),"")</f>
        <v>358</v>
      </c>
      <c r="L177" s="16">
        <f t="shared" si="4"/>
        <v>322.2</v>
      </c>
      <c r="M177" s="16">
        <f t="shared" si="5"/>
        <v>393.8</v>
      </c>
    </row>
    <row r="178" spans="2:13" x14ac:dyDescent="0.3">
      <c r="B178" s="10">
        <v>20</v>
      </c>
      <c r="C178" s="11" t="s">
        <v>13</v>
      </c>
      <c r="D178" s="11" t="s">
        <v>241</v>
      </c>
      <c r="E178" s="11">
        <v>27805</v>
      </c>
      <c r="F178" s="17">
        <v>44179.296076388899</v>
      </c>
      <c r="G178" s="14" t="s">
        <v>242</v>
      </c>
      <c r="H178" s="13">
        <v>1109</v>
      </c>
      <c r="I178" s="14">
        <v>27805</v>
      </c>
      <c r="J178" s="15" t="str">
        <f>_xlfn.XLOOKUP(C178,'0. Master Data Group Name'!B:B,'0. Master Data Group Name'!C:C)</f>
        <v>EQP-LAWPACK1</v>
      </c>
      <c r="K178" s="16">
        <f>IFERROR(ROUNDDOWN(_xlfn.XLOOKUP(E178,[2]All!$B:$B,[2]All!$K:$K),0),"")</f>
        <v>260</v>
      </c>
      <c r="L178" s="16">
        <f t="shared" si="4"/>
        <v>234</v>
      </c>
      <c r="M178" s="16">
        <f t="shared" si="5"/>
        <v>286</v>
      </c>
    </row>
    <row r="179" spans="2:13" x14ac:dyDescent="0.3">
      <c r="B179" s="10">
        <v>20</v>
      </c>
      <c r="C179" s="11" t="s">
        <v>13</v>
      </c>
      <c r="D179" s="11" t="s">
        <v>243</v>
      </c>
      <c r="E179" s="11">
        <v>27405</v>
      </c>
      <c r="F179" s="17">
        <v>44179.5625462963</v>
      </c>
      <c r="G179" s="14" t="s">
        <v>244</v>
      </c>
      <c r="H179" s="13">
        <v>2246</v>
      </c>
      <c r="I179" s="14">
        <v>27405</v>
      </c>
      <c r="J179" s="15" t="str">
        <f>_xlfn.XLOOKUP(C179,'0. Master Data Group Name'!B:B,'0. Master Data Group Name'!C:C)</f>
        <v>EQP-LAWPACK1</v>
      </c>
      <c r="K179" s="16">
        <f>IFERROR(ROUNDDOWN(_xlfn.XLOOKUP(E179,[2]All!$B:$B,[2]All!$K:$K),0),"")</f>
        <v>260</v>
      </c>
      <c r="L179" s="16">
        <f t="shared" si="4"/>
        <v>234</v>
      </c>
      <c r="M179" s="16">
        <f t="shared" si="5"/>
        <v>286</v>
      </c>
    </row>
    <row r="180" spans="2:13" x14ac:dyDescent="0.3">
      <c r="B180" s="10">
        <v>20</v>
      </c>
      <c r="C180" s="11" t="s">
        <v>13</v>
      </c>
      <c r="D180" s="11" t="s">
        <v>243</v>
      </c>
      <c r="E180" s="11">
        <v>2666</v>
      </c>
      <c r="F180" s="17">
        <v>44180.290034722202</v>
      </c>
      <c r="G180" s="14" t="s">
        <v>245</v>
      </c>
      <c r="H180" s="13">
        <v>590</v>
      </c>
      <c r="I180" s="14">
        <v>2666</v>
      </c>
      <c r="J180" s="15" t="str">
        <f>_xlfn.XLOOKUP(C180,'0. Master Data Group Name'!B:B,'0. Master Data Group Name'!C:C)</f>
        <v>EQP-LAWPACK1</v>
      </c>
      <c r="K180" s="16">
        <f>IFERROR(ROUNDDOWN(_xlfn.XLOOKUP(E180,[2]All!$B:$B,[2]All!$K:$K),0),"")</f>
        <v>217</v>
      </c>
      <c r="L180" s="16">
        <f t="shared" si="4"/>
        <v>195.3</v>
      </c>
      <c r="M180" s="16">
        <f t="shared" si="5"/>
        <v>238.70000000000002</v>
      </c>
    </row>
    <row r="181" spans="2:13" x14ac:dyDescent="0.3">
      <c r="B181" s="10">
        <v>20</v>
      </c>
      <c r="C181" s="11" t="s">
        <v>13</v>
      </c>
      <c r="D181" s="11" t="s">
        <v>243</v>
      </c>
      <c r="E181" s="11">
        <v>2661</v>
      </c>
      <c r="F181" s="17">
        <v>44180.440173611103</v>
      </c>
      <c r="G181" s="14" t="s">
        <v>246</v>
      </c>
      <c r="H181" s="13">
        <v>1928</v>
      </c>
      <c r="I181" s="14">
        <v>2661</v>
      </c>
      <c r="J181" s="15" t="str">
        <f>_xlfn.XLOOKUP(C181,'0. Master Data Group Name'!B:B,'0. Master Data Group Name'!C:C)</f>
        <v>EQP-LAWPACK1</v>
      </c>
      <c r="K181" s="16">
        <f>IFERROR(ROUNDDOWN(_xlfn.XLOOKUP(E181,[2]All!$B:$B,[2]All!$K:$K),0),"")</f>
        <v>217</v>
      </c>
      <c r="L181" s="16">
        <f t="shared" si="4"/>
        <v>195.3</v>
      </c>
      <c r="M181" s="16">
        <f t="shared" si="5"/>
        <v>238.70000000000002</v>
      </c>
    </row>
    <row r="182" spans="2:13" x14ac:dyDescent="0.3">
      <c r="B182" s="10">
        <v>20</v>
      </c>
      <c r="C182" s="11" t="s">
        <v>13</v>
      </c>
      <c r="D182" s="11" t="s">
        <v>247</v>
      </c>
      <c r="E182" s="11">
        <v>2941</v>
      </c>
      <c r="F182" s="17">
        <v>44180.834791666697</v>
      </c>
      <c r="G182" s="14" t="s">
        <v>248</v>
      </c>
      <c r="H182" s="13">
        <v>671</v>
      </c>
      <c r="I182" s="14">
        <v>2941</v>
      </c>
      <c r="J182" s="15" t="str">
        <f>_xlfn.XLOOKUP(C182,'0. Master Data Group Name'!B:B,'0. Master Data Group Name'!C:C)</f>
        <v>EQP-LAWPACK1</v>
      </c>
      <c r="K182" s="16">
        <f>IFERROR(ROUNDDOWN(_xlfn.XLOOKUP(E182,[2]All!$B:$B,[2]All!$K:$K),0),"")</f>
        <v>217</v>
      </c>
      <c r="L182" s="16">
        <f t="shared" si="4"/>
        <v>195.3</v>
      </c>
      <c r="M182" s="16">
        <f t="shared" si="5"/>
        <v>238.70000000000002</v>
      </c>
    </row>
    <row r="183" spans="2:13" x14ac:dyDescent="0.3">
      <c r="B183" s="10">
        <v>20</v>
      </c>
      <c r="C183" s="11" t="s">
        <v>13</v>
      </c>
      <c r="D183" s="11" t="s">
        <v>247</v>
      </c>
      <c r="E183" s="11">
        <v>87199</v>
      </c>
      <c r="F183" s="17">
        <v>44181.2918055556</v>
      </c>
      <c r="G183" s="14" t="s">
        <v>249</v>
      </c>
      <c r="H183" s="13">
        <v>11</v>
      </c>
      <c r="I183" s="14">
        <v>87199</v>
      </c>
      <c r="J183" s="15" t="str">
        <f>_xlfn.XLOOKUP(C183,'0. Master Data Group Name'!B:B,'0. Master Data Group Name'!C:C)</f>
        <v>EQP-LAWPACK1</v>
      </c>
      <c r="K183" s="16">
        <f>IFERROR(ROUNDDOWN(_xlfn.XLOOKUP(E183,[2]All!$B:$B,[2]All!$K:$K),0),"")</f>
        <v>186</v>
      </c>
      <c r="L183" s="16">
        <f t="shared" si="4"/>
        <v>167.4</v>
      </c>
      <c r="M183" s="16">
        <f t="shared" si="5"/>
        <v>204.60000000000002</v>
      </c>
    </row>
    <row r="184" spans="2:13" x14ac:dyDescent="0.3">
      <c r="B184" s="10">
        <v>20</v>
      </c>
      <c r="C184" s="11" t="s">
        <v>13</v>
      </c>
      <c r="D184" s="11" t="s">
        <v>247</v>
      </c>
      <c r="E184" s="11">
        <v>88888</v>
      </c>
      <c r="F184" s="17">
        <v>44181.339861111097</v>
      </c>
      <c r="G184" s="14" t="s">
        <v>250</v>
      </c>
      <c r="H184" s="13">
        <v>0</v>
      </c>
      <c r="I184" s="14">
        <v>88888</v>
      </c>
      <c r="J184" s="15" t="str">
        <f>_xlfn.XLOOKUP(C184,'0. Master Data Group Name'!B:B,'0. Master Data Group Name'!C:C)</f>
        <v>EQP-LAWPACK1</v>
      </c>
      <c r="K184" s="16" t="str">
        <f>IFERROR(ROUNDDOWN(_xlfn.XLOOKUP(E184,[2]All!$B:$B,[2]All!$K:$K),0),"")</f>
        <v/>
      </c>
      <c r="L184" s="16" t="str">
        <f t="shared" si="4"/>
        <v/>
      </c>
      <c r="M184" s="16" t="str">
        <f t="shared" si="5"/>
        <v/>
      </c>
    </row>
    <row r="185" spans="2:13" x14ac:dyDescent="0.3">
      <c r="B185" s="10">
        <v>20</v>
      </c>
      <c r="C185" s="11" t="s">
        <v>13</v>
      </c>
      <c r="D185" s="11" t="s">
        <v>247</v>
      </c>
      <c r="E185" s="11">
        <v>87199</v>
      </c>
      <c r="F185" s="17">
        <v>44181.343009259297</v>
      </c>
      <c r="G185" s="14" t="s">
        <v>251</v>
      </c>
      <c r="H185" s="13">
        <v>872</v>
      </c>
      <c r="I185" s="14">
        <v>87199</v>
      </c>
      <c r="J185" s="15" t="str">
        <f>_xlfn.XLOOKUP(C185,'0. Master Data Group Name'!B:B,'0. Master Data Group Name'!C:C)</f>
        <v>EQP-LAWPACK1</v>
      </c>
      <c r="K185" s="16">
        <f>IFERROR(ROUNDDOWN(_xlfn.XLOOKUP(E185,[2]All!$B:$B,[2]All!$K:$K),0),"")</f>
        <v>186</v>
      </c>
      <c r="L185" s="16">
        <f t="shared" si="4"/>
        <v>167.4</v>
      </c>
      <c r="M185" s="16">
        <f t="shared" si="5"/>
        <v>204.60000000000002</v>
      </c>
    </row>
    <row r="186" spans="2:13" x14ac:dyDescent="0.3">
      <c r="B186" s="10">
        <v>20</v>
      </c>
      <c r="C186" s="11" t="s">
        <v>13</v>
      </c>
      <c r="D186" s="11" t="s">
        <v>252</v>
      </c>
      <c r="E186" s="11">
        <v>87174</v>
      </c>
      <c r="F186" s="17">
        <v>44181.565069444398</v>
      </c>
      <c r="G186" s="14" t="s">
        <v>253</v>
      </c>
      <c r="H186" s="13">
        <v>1547</v>
      </c>
      <c r="I186" s="14">
        <v>87174</v>
      </c>
      <c r="J186" s="15" t="str">
        <f>_xlfn.XLOOKUP(C186,'0. Master Data Group Name'!B:B,'0. Master Data Group Name'!C:C)</f>
        <v>EQP-LAWPACK1</v>
      </c>
      <c r="K186" s="16">
        <f>IFERROR(ROUNDDOWN(_xlfn.XLOOKUP(E186,[2]All!$B:$B,[2]All!$K:$K),0),"")</f>
        <v>261</v>
      </c>
      <c r="L186" s="16">
        <f t="shared" si="4"/>
        <v>234.9</v>
      </c>
      <c r="M186" s="16">
        <f t="shared" si="5"/>
        <v>287.10000000000002</v>
      </c>
    </row>
    <row r="187" spans="2:13" x14ac:dyDescent="0.3">
      <c r="B187" s="10">
        <v>20</v>
      </c>
      <c r="C187" s="11" t="s">
        <v>13</v>
      </c>
      <c r="D187" s="11" t="s">
        <v>254</v>
      </c>
      <c r="E187" s="11">
        <v>87174</v>
      </c>
      <c r="F187" s="17">
        <v>44188.331782407397</v>
      </c>
      <c r="G187" s="14" t="s">
        <v>255</v>
      </c>
      <c r="H187" s="13">
        <v>0</v>
      </c>
      <c r="I187" s="14">
        <v>87174</v>
      </c>
      <c r="J187" s="15" t="str">
        <f>_xlfn.XLOOKUP(C187,'0. Master Data Group Name'!B:B,'0. Master Data Group Name'!C:C)</f>
        <v>EQP-LAWPACK1</v>
      </c>
      <c r="K187" s="16">
        <f>IFERROR(ROUNDDOWN(_xlfn.XLOOKUP(E187,[2]All!$B:$B,[2]All!$K:$K),0),"")</f>
        <v>261</v>
      </c>
      <c r="L187" s="16">
        <f t="shared" si="4"/>
        <v>234.9</v>
      </c>
      <c r="M187" s="16">
        <f t="shared" si="5"/>
        <v>287.10000000000002</v>
      </c>
    </row>
    <row r="188" spans="2:13" x14ac:dyDescent="0.3">
      <c r="B188" s="10">
        <v>19</v>
      </c>
      <c r="C188" s="11" t="s">
        <v>13</v>
      </c>
      <c r="D188" s="11" t="s">
        <v>254</v>
      </c>
      <c r="E188" s="11">
        <v>87174</v>
      </c>
      <c r="F188" s="17">
        <v>44188.331759259301</v>
      </c>
      <c r="G188" s="14" t="s">
        <v>256</v>
      </c>
      <c r="H188" s="13">
        <v>255</v>
      </c>
      <c r="I188" s="14">
        <v>87174</v>
      </c>
      <c r="J188" s="15" t="str">
        <f>_xlfn.XLOOKUP(C188,'0. Master Data Group Name'!B:B,'0. Master Data Group Name'!C:C)</f>
        <v>EQP-LAWPACK1</v>
      </c>
      <c r="K188" s="16">
        <f>IFERROR(ROUNDDOWN(_xlfn.XLOOKUP(E188,[2]All!$B:$B,[2]All!$K:$K),0),"")</f>
        <v>261</v>
      </c>
      <c r="L188" s="16">
        <f t="shared" si="4"/>
        <v>234.9</v>
      </c>
      <c r="M188" s="16">
        <f t="shared" si="5"/>
        <v>287.10000000000002</v>
      </c>
    </row>
    <row r="189" spans="2:13" x14ac:dyDescent="0.3">
      <c r="B189" s="10">
        <v>20</v>
      </c>
      <c r="C189" s="11" t="s">
        <v>13</v>
      </c>
      <c r="D189" s="11" t="s">
        <v>254</v>
      </c>
      <c r="E189" s="11">
        <v>87174</v>
      </c>
      <c r="F189" s="17">
        <v>44188.331828703696</v>
      </c>
      <c r="G189" s="14" t="s">
        <v>257</v>
      </c>
      <c r="H189" s="13">
        <v>255</v>
      </c>
      <c r="I189" s="14">
        <v>87174</v>
      </c>
      <c r="J189" s="15" t="str">
        <f>_xlfn.XLOOKUP(C189,'0. Master Data Group Name'!B:B,'0. Master Data Group Name'!C:C)</f>
        <v>EQP-LAWPACK1</v>
      </c>
      <c r="K189" s="16">
        <f>IFERROR(ROUNDDOWN(_xlfn.XLOOKUP(E189,[2]All!$B:$B,[2]All!$K:$K),0),"")</f>
        <v>261</v>
      </c>
      <c r="L189" s="16">
        <f t="shared" si="4"/>
        <v>234.9</v>
      </c>
      <c r="M189" s="16">
        <f t="shared" si="5"/>
        <v>287.10000000000002</v>
      </c>
    </row>
    <row r="190" spans="2:13" x14ac:dyDescent="0.3">
      <c r="B190" s="10">
        <v>20</v>
      </c>
      <c r="C190" s="11" t="s">
        <v>13</v>
      </c>
      <c r="D190" s="11" t="s">
        <v>254</v>
      </c>
      <c r="E190" s="11">
        <v>87174</v>
      </c>
      <c r="F190" s="17">
        <v>44188.4161342593</v>
      </c>
      <c r="G190" s="14" t="s">
        <v>258</v>
      </c>
      <c r="H190" s="13">
        <v>166</v>
      </c>
      <c r="I190" s="14">
        <v>87174</v>
      </c>
      <c r="J190" s="15" t="str">
        <f>_xlfn.XLOOKUP(C190,'0. Master Data Group Name'!B:B,'0. Master Data Group Name'!C:C)</f>
        <v>EQP-LAWPACK1</v>
      </c>
      <c r="K190" s="16">
        <f>IFERROR(ROUNDDOWN(_xlfn.XLOOKUP(E190,[2]All!$B:$B,[2]All!$K:$K),0),"")</f>
        <v>261</v>
      </c>
      <c r="L190" s="16">
        <f t="shared" si="4"/>
        <v>234.9</v>
      </c>
      <c r="M190" s="16">
        <f t="shared" si="5"/>
        <v>287.10000000000002</v>
      </c>
    </row>
    <row r="191" spans="2:13" x14ac:dyDescent="0.3">
      <c r="B191" s="10">
        <v>20</v>
      </c>
      <c r="C191" s="11" t="s">
        <v>13</v>
      </c>
      <c r="D191" s="11" t="s">
        <v>259</v>
      </c>
      <c r="E191" s="11">
        <v>2675</v>
      </c>
      <c r="F191" s="17">
        <v>44195.290937500002</v>
      </c>
      <c r="G191" s="14" t="s">
        <v>260</v>
      </c>
      <c r="H191" s="13">
        <v>301</v>
      </c>
      <c r="I191" s="14">
        <v>2675</v>
      </c>
      <c r="J191" s="15" t="str">
        <f>_xlfn.XLOOKUP(C191,'0. Master Data Group Name'!B:B,'0. Master Data Group Name'!C:C)</f>
        <v>EQP-LAWPACK1</v>
      </c>
      <c r="K191" s="16">
        <f>IFERROR(ROUNDDOWN(_xlfn.XLOOKUP(E191,[2]All!$B:$B,[2]All!$K:$K),0),"")</f>
        <v>217</v>
      </c>
      <c r="L191" s="16">
        <f t="shared" si="4"/>
        <v>195.3</v>
      </c>
      <c r="M191" s="16">
        <f t="shared" si="5"/>
        <v>238.70000000000002</v>
      </c>
    </row>
    <row r="192" spans="2:13" x14ac:dyDescent="0.3">
      <c r="B192" s="10">
        <v>20</v>
      </c>
      <c r="C192" s="11" t="s">
        <v>13</v>
      </c>
      <c r="D192" s="11" t="s">
        <v>259</v>
      </c>
      <c r="E192" s="11">
        <v>2661</v>
      </c>
      <c r="F192" s="17">
        <v>44195.374386574098</v>
      </c>
      <c r="G192" s="14" t="s">
        <v>261</v>
      </c>
      <c r="H192" s="13">
        <v>854</v>
      </c>
      <c r="I192" s="14">
        <v>2661</v>
      </c>
      <c r="J192" s="15" t="str">
        <f>_xlfn.XLOOKUP(C192,'0. Master Data Group Name'!B:B,'0. Master Data Group Name'!C:C)</f>
        <v>EQP-LAWPACK1</v>
      </c>
      <c r="K192" s="16">
        <f>IFERROR(ROUNDDOWN(_xlfn.XLOOKUP(E192,[2]All!$B:$B,[2]All!$K:$K),0),"")</f>
        <v>217</v>
      </c>
      <c r="L192" s="16">
        <f t="shared" si="4"/>
        <v>195.3</v>
      </c>
      <c r="M192" s="16">
        <f t="shared" si="5"/>
        <v>238.70000000000002</v>
      </c>
    </row>
    <row r="193" spans="2:13" x14ac:dyDescent="0.3">
      <c r="B193" s="10">
        <v>20</v>
      </c>
      <c r="C193" s="11" t="s">
        <v>13</v>
      </c>
      <c r="D193" s="11" t="s">
        <v>259</v>
      </c>
      <c r="E193" s="11">
        <v>24661</v>
      </c>
      <c r="F193" s="17">
        <v>44195.541875000003</v>
      </c>
      <c r="G193" s="14" t="s">
        <v>262</v>
      </c>
      <c r="H193" s="13">
        <v>64</v>
      </c>
      <c r="I193" s="14">
        <v>24661</v>
      </c>
      <c r="J193" s="15" t="str">
        <f>_xlfn.XLOOKUP(C193,'0. Master Data Group Name'!B:B,'0. Master Data Group Name'!C:C)</f>
        <v>EQP-LAWPACK1</v>
      </c>
      <c r="K193" s="16">
        <f>IFERROR(ROUNDDOWN(_xlfn.XLOOKUP(E193,[2]All!$B:$B,[2]All!$K:$K),0),"")</f>
        <v>364</v>
      </c>
      <c r="L193" s="16">
        <f t="shared" si="4"/>
        <v>327.60000000000002</v>
      </c>
      <c r="M193" s="16">
        <f t="shared" si="5"/>
        <v>400.40000000000003</v>
      </c>
    </row>
    <row r="194" spans="2:13" x14ac:dyDescent="0.3">
      <c r="B194" s="10">
        <v>20</v>
      </c>
      <c r="C194" s="11" t="s">
        <v>13</v>
      </c>
      <c r="D194" s="11" t="s">
        <v>259</v>
      </c>
      <c r="E194" s="11">
        <v>24961</v>
      </c>
      <c r="F194" s="17">
        <v>44195.560729166697</v>
      </c>
      <c r="G194" s="14" t="s">
        <v>263</v>
      </c>
      <c r="H194" s="13">
        <v>8</v>
      </c>
      <c r="I194" s="14">
        <v>24961</v>
      </c>
      <c r="J194" s="15" t="str">
        <f>_xlfn.XLOOKUP(C194,'0. Master Data Group Name'!B:B,'0. Master Data Group Name'!C:C)</f>
        <v>EQP-LAWPACK1</v>
      </c>
      <c r="K194" s="16">
        <f>IFERROR(ROUNDDOWN(_xlfn.XLOOKUP(E194,[2]All!$B:$B,[2]All!$K:$K),0),"")</f>
        <v>364</v>
      </c>
      <c r="L194" s="16">
        <f t="shared" si="4"/>
        <v>327.60000000000002</v>
      </c>
      <c r="M194" s="16">
        <f t="shared" si="5"/>
        <v>400.40000000000003</v>
      </c>
    </row>
    <row r="195" spans="2:13" x14ac:dyDescent="0.3">
      <c r="B195" s="10">
        <v>20</v>
      </c>
      <c r="C195" s="11" t="s">
        <v>13</v>
      </c>
      <c r="D195" s="11" t="s">
        <v>259</v>
      </c>
      <c r="E195" s="11">
        <v>24670</v>
      </c>
      <c r="F195" s="17">
        <v>44195.562222222201</v>
      </c>
      <c r="G195" s="14" t="s">
        <v>264</v>
      </c>
      <c r="H195" s="13">
        <v>0</v>
      </c>
      <c r="I195" s="14">
        <v>24670</v>
      </c>
      <c r="J195" s="15" t="str">
        <f>_xlfn.XLOOKUP(C195,'0. Master Data Group Name'!B:B,'0. Master Data Group Name'!C:C)</f>
        <v>EQP-LAWPACK1</v>
      </c>
      <c r="K195" s="16">
        <f>IFERROR(ROUNDDOWN(_xlfn.XLOOKUP(E195,[2]All!$B:$B,[2]All!$K:$K),0),"")</f>
        <v>364</v>
      </c>
      <c r="L195" s="16">
        <f t="shared" si="4"/>
        <v>327.60000000000002</v>
      </c>
      <c r="M195" s="16">
        <f t="shared" si="5"/>
        <v>400.40000000000003</v>
      </c>
    </row>
    <row r="196" spans="2:13" x14ac:dyDescent="0.3">
      <c r="B196" s="10">
        <v>20</v>
      </c>
      <c r="C196" s="11" t="s">
        <v>13</v>
      </c>
      <c r="D196" s="11" t="s">
        <v>259</v>
      </c>
      <c r="E196" s="11">
        <v>24961</v>
      </c>
      <c r="F196" s="17">
        <v>44195.562418981499</v>
      </c>
      <c r="G196" s="14" t="s">
        <v>265</v>
      </c>
      <c r="H196" s="13">
        <v>1615</v>
      </c>
      <c r="I196" s="14">
        <v>24961</v>
      </c>
      <c r="J196" s="15" t="str">
        <f>_xlfn.XLOOKUP(C196,'0. Master Data Group Name'!B:B,'0. Master Data Group Name'!C:C)</f>
        <v>EQP-LAWPACK1</v>
      </c>
      <c r="K196" s="16">
        <f>IFERROR(ROUNDDOWN(_xlfn.XLOOKUP(E196,[2]All!$B:$B,[2]All!$K:$K),0),"")</f>
        <v>364</v>
      </c>
      <c r="L196" s="16">
        <f t="shared" ref="L196:L259" si="6">IFERROR(K196*0.9,"")</f>
        <v>327.60000000000002</v>
      </c>
      <c r="M196" s="16">
        <f t="shared" ref="M196:M259" si="7">IFERROR(K196*1.1,"")</f>
        <v>400.40000000000003</v>
      </c>
    </row>
    <row r="197" spans="2:13" x14ac:dyDescent="0.3">
      <c r="B197" s="10">
        <v>20</v>
      </c>
      <c r="C197" s="11" t="s">
        <v>13</v>
      </c>
      <c r="D197" s="11" t="s">
        <v>259</v>
      </c>
      <c r="E197" s="11">
        <v>24661</v>
      </c>
      <c r="F197" s="17">
        <v>44195.759560185201</v>
      </c>
      <c r="G197" s="14" t="s">
        <v>266</v>
      </c>
      <c r="H197" s="13">
        <v>536</v>
      </c>
      <c r="I197" s="14">
        <v>24661</v>
      </c>
      <c r="J197" s="15" t="str">
        <f>_xlfn.XLOOKUP(C197,'0. Master Data Group Name'!B:B,'0. Master Data Group Name'!C:C)</f>
        <v>EQP-LAWPACK1</v>
      </c>
      <c r="K197" s="16">
        <f>IFERROR(ROUNDDOWN(_xlfn.XLOOKUP(E197,[2]All!$B:$B,[2]All!$K:$K),0),"")</f>
        <v>364</v>
      </c>
      <c r="L197" s="16">
        <f t="shared" si="6"/>
        <v>327.60000000000002</v>
      </c>
      <c r="M197" s="16">
        <f t="shared" si="7"/>
        <v>400.40000000000003</v>
      </c>
    </row>
    <row r="198" spans="2:13" x14ac:dyDescent="0.3">
      <c r="B198" s="10">
        <v>20</v>
      </c>
      <c r="C198" s="11" t="s">
        <v>13</v>
      </c>
      <c r="D198" s="11" t="s">
        <v>267</v>
      </c>
      <c r="E198" s="11">
        <v>24670</v>
      </c>
      <c r="F198" s="17">
        <v>44195.836053240702</v>
      </c>
      <c r="G198" s="14" t="s">
        <v>268</v>
      </c>
      <c r="H198" s="13">
        <v>437</v>
      </c>
      <c r="I198" s="14">
        <v>24670</v>
      </c>
      <c r="J198" s="15" t="str">
        <f>_xlfn.XLOOKUP(C198,'0. Master Data Group Name'!B:B,'0. Master Data Group Name'!C:C)</f>
        <v>EQP-LAWPACK1</v>
      </c>
      <c r="K198" s="16">
        <f>IFERROR(ROUNDDOWN(_xlfn.XLOOKUP(E198,[2]All!$B:$B,[2]All!$K:$K),0),"")</f>
        <v>364</v>
      </c>
      <c r="L198" s="16">
        <f t="shared" si="6"/>
        <v>327.60000000000002</v>
      </c>
      <c r="M198" s="16">
        <f t="shared" si="7"/>
        <v>400.40000000000003</v>
      </c>
    </row>
    <row r="199" spans="2:13" x14ac:dyDescent="0.3">
      <c r="B199" s="10">
        <v>20</v>
      </c>
      <c r="C199" s="11" t="s">
        <v>13</v>
      </c>
      <c r="D199" s="11" t="s">
        <v>267</v>
      </c>
      <c r="E199" s="11">
        <v>2666</v>
      </c>
      <c r="F199" s="17">
        <v>44200.290474537003</v>
      </c>
      <c r="G199" s="14" t="s">
        <v>269</v>
      </c>
      <c r="H199" s="13">
        <v>1014</v>
      </c>
      <c r="I199" s="14">
        <v>2666</v>
      </c>
      <c r="J199" s="15" t="str">
        <f>_xlfn.XLOOKUP(C199,'0. Master Data Group Name'!B:B,'0. Master Data Group Name'!C:C)</f>
        <v>EQP-LAWPACK1</v>
      </c>
      <c r="K199" s="16">
        <f>IFERROR(ROUNDDOWN(_xlfn.XLOOKUP(E199,[2]All!$B:$B,[2]All!$K:$K),0),"")</f>
        <v>217</v>
      </c>
      <c r="L199" s="16">
        <f t="shared" si="6"/>
        <v>195.3</v>
      </c>
      <c r="M199" s="16">
        <f t="shared" si="7"/>
        <v>238.70000000000002</v>
      </c>
    </row>
    <row r="200" spans="2:13" x14ac:dyDescent="0.3">
      <c r="B200" s="10">
        <v>20</v>
      </c>
      <c r="C200" s="11" t="s">
        <v>13</v>
      </c>
      <c r="D200" s="11" t="s">
        <v>267</v>
      </c>
      <c r="E200" s="11">
        <v>2941</v>
      </c>
      <c r="F200" s="17">
        <v>44200.505509259303</v>
      </c>
      <c r="G200" s="14" t="s">
        <v>270</v>
      </c>
      <c r="H200" s="13">
        <v>673</v>
      </c>
      <c r="I200" s="14">
        <v>2941</v>
      </c>
      <c r="J200" s="15" t="str">
        <f>_xlfn.XLOOKUP(C200,'0. Master Data Group Name'!B:B,'0. Master Data Group Name'!C:C)</f>
        <v>EQP-LAWPACK1</v>
      </c>
      <c r="K200" s="16">
        <f>IFERROR(ROUNDDOWN(_xlfn.XLOOKUP(E200,[2]All!$B:$B,[2]All!$K:$K),0),"")</f>
        <v>217</v>
      </c>
      <c r="L200" s="16">
        <f t="shared" si="6"/>
        <v>195.3</v>
      </c>
      <c r="M200" s="16">
        <f t="shared" si="7"/>
        <v>238.70000000000002</v>
      </c>
    </row>
    <row r="201" spans="2:13" x14ac:dyDescent="0.3">
      <c r="B201" s="10">
        <v>20</v>
      </c>
      <c r="C201" s="11" t="s">
        <v>13</v>
      </c>
      <c r="D201" s="11" t="s">
        <v>271</v>
      </c>
      <c r="E201" s="11">
        <v>2661</v>
      </c>
      <c r="F201" s="17">
        <v>44200.647615740701</v>
      </c>
      <c r="G201" s="14" t="s">
        <v>272</v>
      </c>
      <c r="H201" s="13">
        <v>1480</v>
      </c>
      <c r="I201" s="14">
        <v>2661</v>
      </c>
      <c r="J201" s="15" t="str">
        <f>_xlfn.XLOOKUP(C201,'0. Master Data Group Name'!B:B,'0. Master Data Group Name'!C:C)</f>
        <v>EQP-LAWPACK1</v>
      </c>
      <c r="K201" s="16">
        <f>IFERROR(ROUNDDOWN(_xlfn.XLOOKUP(E201,[2]All!$B:$B,[2]All!$K:$K),0),"")</f>
        <v>217</v>
      </c>
      <c r="L201" s="16">
        <f t="shared" si="6"/>
        <v>195.3</v>
      </c>
      <c r="M201" s="16">
        <f t="shared" si="7"/>
        <v>238.70000000000002</v>
      </c>
    </row>
    <row r="202" spans="2:13" x14ac:dyDescent="0.3">
      <c r="B202" s="10">
        <v>20</v>
      </c>
      <c r="C202" s="11" t="s">
        <v>13</v>
      </c>
      <c r="D202" s="11" t="s">
        <v>271</v>
      </c>
      <c r="E202" s="11">
        <v>24869</v>
      </c>
      <c r="F202" s="17">
        <v>44201.299189814803</v>
      </c>
      <c r="G202" s="14" t="s">
        <v>273</v>
      </c>
      <c r="H202" s="13">
        <v>2183</v>
      </c>
      <c r="I202" s="14">
        <v>24869</v>
      </c>
      <c r="J202" s="15" t="str">
        <f>_xlfn.XLOOKUP(C202,'0. Master Data Group Name'!B:B,'0. Master Data Group Name'!C:C)</f>
        <v>EQP-LAWPACK1</v>
      </c>
      <c r="K202" s="16">
        <f>IFERROR(ROUNDDOWN(_xlfn.XLOOKUP(E202,[2]All!$B:$B,[2]All!$K:$K),0),"")</f>
        <v>333</v>
      </c>
      <c r="L202" s="16">
        <f t="shared" si="6"/>
        <v>299.7</v>
      </c>
      <c r="M202" s="16">
        <f t="shared" si="7"/>
        <v>366.3</v>
      </c>
    </row>
    <row r="203" spans="2:13" x14ac:dyDescent="0.3">
      <c r="B203" s="10">
        <v>20</v>
      </c>
      <c r="C203" s="11" t="s">
        <v>13</v>
      </c>
      <c r="D203" s="11" t="s">
        <v>271</v>
      </c>
      <c r="E203" s="11">
        <v>24661</v>
      </c>
      <c r="F203" s="17">
        <v>44201.547534722202</v>
      </c>
      <c r="G203" s="14" t="s">
        <v>274</v>
      </c>
      <c r="H203" s="13">
        <v>2475</v>
      </c>
      <c r="I203" s="14">
        <v>24661</v>
      </c>
      <c r="J203" s="15" t="str">
        <f>_xlfn.XLOOKUP(C203,'0. Master Data Group Name'!B:B,'0. Master Data Group Name'!C:C)</f>
        <v>EQP-LAWPACK1</v>
      </c>
      <c r="K203" s="16">
        <f>IFERROR(ROUNDDOWN(_xlfn.XLOOKUP(E203,[2]All!$B:$B,[2]All!$K:$K),0),"")</f>
        <v>364</v>
      </c>
      <c r="L203" s="16">
        <f t="shared" si="6"/>
        <v>327.60000000000002</v>
      </c>
      <c r="M203" s="16">
        <f t="shared" si="7"/>
        <v>400.40000000000003</v>
      </c>
    </row>
    <row r="204" spans="2:13" x14ac:dyDescent="0.3">
      <c r="B204" s="10">
        <v>20</v>
      </c>
      <c r="C204" s="11" t="s">
        <v>13</v>
      </c>
      <c r="D204" s="11" t="s">
        <v>271</v>
      </c>
      <c r="E204" s="11">
        <v>6661</v>
      </c>
      <c r="F204" s="17">
        <v>44201.850196759297</v>
      </c>
      <c r="G204" s="14" t="s">
        <v>275</v>
      </c>
      <c r="H204" s="13">
        <v>276</v>
      </c>
      <c r="I204" s="14">
        <v>6661</v>
      </c>
      <c r="J204" s="15" t="str">
        <f>_xlfn.XLOOKUP(C204,'0. Master Data Group Name'!B:B,'0. Master Data Group Name'!C:C)</f>
        <v>EQP-LAWPACK1</v>
      </c>
      <c r="K204" s="16">
        <f>IFERROR(ROUNDDOWN(_xlfn.XLOOKUP(E204,[2]All!$B:$B,[2]All!$K:$K),0),"")</f>
        <v>352</v>
      </c>
      <c r="L204" s="16">
        <f t="shared" si="6"/>
        <v>316.8</v>
      </c>
      <c r="M204" s="16">
        <f t="shared" si="7"/>
        <v>387.20000000000005</v>
      </c>
    </row>
    <row r="205" spans="2:13" x14ac:dyDescent="0.3">
      <c r="B205" s="10">
        <v>20</v>
      </c>
      <c r="C205" s="11" t="s">
        <v>13</v>
      </c>
      <c r="D205" s="11" t="s">
        <v>276</v>
      </c>
      <c r="E205" s="11">
        <v>99999</v>
      </c>
      <c r="F205" s="17">
        <v>44201.924398148098</v>
      </c>
      <c r="G205" s="14" t="s">
        <v>277</v>
      </c>
      <c r="H205" s="13">
        <v>0</v>
      </c>
      <c r="I205" s="14">
        <v>99999</v>
      </c>
      <c r="J205" s="15" t="str">
        <f>_xlfn.XLOOKUP(C205,'0. Master Data Group Name'!B:B,'0. Master Data Group Name'!C:C)</f>
        <v>EQP-LAWPACK1</v>
      </c>
      <c r="K205" s="16" t="str">
        <f>IFERROR(ROUNDDOWN(_xlfn.XLOOKUP(E205,[2]All!$B:$B,[2]All!$K:$K),0),"")</f>
        <v/>
      </c>
      <c r="L205" s="16" t="str">
        <f t="shared" si="6"/>
        <v/>
      </c>
      <c r="M205" s="16" t="str">
        <f t="shared" si="7"/>
        <v/>
      </c>
    </row>
    <row r="206" spans="2:13" x14ac:dyDescent="0.3">
      <c r="B206" s="10">
        <v>20</v>
      </c>
      <c r="C206" s="11" t="s">
        <v>13</v>
      </c>
      <c r="D206" s="11" t="s">
        <v>276</v>
      </c>
      <c r="E206" s="11">
        <v>2675</v>
      </c>
      <c r="F206" s="17">
        <v>44202.290115740703</v>
      </c>
      <c r="G206" s="14" t="s">
        <v>278</v>
      </c>
      <c r="H206" s="13">
        <v>1002</v>
      </c>
      <c r="I206" s="14">
        <v>2675</v>
      </c>
      <c r="J206" s="15" t="str">
        <f>_xlfn.XLOOKUP(C206,'0. Master Data Group Name'!B:B,'0. Master Data Group Name'!C:C)</f>
        <v>EQP-LAWPACK1</v>
      </c>
      <c r="K206" s="16">
        <f>IFERROR(ROUNDDOWN(_xlfn.XLOOKUP(E206,[2]All!$B:$B,[2]All!$K:$K),0),"")</f>
        <v>217</v>
      </c>
      <c r="L206" s="16">
        <f t="shared" si="6"/>
        <v>195.3</v>
      </c>
      <c r="M206" s="16">
        <f t="shared" si="7"/>
        <v>238.70000000000002</v>
      </c>
    </row>
    <row r="207" spans="2:13" x14ac:dyDescent="0.3">
      <c r="B207" s="10">
        <v>20</v>
      </c>
      <c r="C207" s="11" t="s">
        <v>13</v>
      </c>
      <c r="D207" s="11" t="s">
        <v>276</v>
      </c>
      <c r="E207" s="11">
        <v>2670</v>
      </c>
      <c r="F207" s="17">
        <v>44202.491724537002</v>
      </c>
      <c r="G207" s="14" t="s">
        <v>279</v>
      </c>
      <c r="H207" s="13">
        <v>884</v>
      </c>
      <c r="I207" s="14">
        <v>2670</v>
      </c>
      <c r="J207" s="15" t="str">
        <f>_xlfn.XLOOKUP(C207,'0. Master Data Group Name'!B:B,'0. Master Data Group Name'!C:C)</f>
        <v>EQP-LAWPACK1</v>
      </c>
      <c r="K207" s="16">
        <f>IFERROR(ROUNDDOWN(_xlfn.XLOOKUP(E207,[2]All!$B:$B,[2]All!$K:$K),0),"")</f>
        <v>217</v>
      </c>
      <c r="L207" s="16">
        <f t="shared" si="6"/>
        <v>195.3</v>
      </c>
      <c r="M207" s="16">
        <f t="shared" si="7"/>
        <v>238.70000000000002</v>
      </c>
    </row>
    <row r="208" spans="2:13" x14ac:dyDescent="0.3">
      <c r="B208" s="10">
        <v>20</v>
      </c>
      <c r="C208" s="11" t="s">
        <v>13</v>
      </c>
      <c r="D208" s="11" t="s">
        <v>276</v>
      </c>
      <c r="E208" s="11">
        <v>24670</v>
      </c>
      <c r="F208" s="17">
        <v>44202.662673611099</v>
      </c>
      <c r="G208" s="14" t="s">
        <v>280</v>
      </c>
      <c r="H208" s="13">
        <v>1200</v>
      </c>
      <c r="I208" s="14">
        <v>24670</v>
      </c>
      <c r="J208" s="15" t="str">
        <f>_xlfn.XLOOKUP(C208,'0. Master Data Group Name'!B:B,'0. Master Data Group Name'!C:C)</f>
        <v>EQP-LAWPACK1</v>
      </c>
      <c r="K208" s="16">
        <f>IFERROR(ROUNDDOWN(_xlfn.XLOOKUP(E208,[2]All!$B:$B,[2]All!$K:$K),0),"")</f>
        <v>364</v>
      </c>
      <c r="L208" s="16">
        <f t="shared" si="6"/>
        <v>327.60000000000002</v>
      </c>
      <c r="M208" s="16">
        <f t="shared" si="7"/>
        <v>400.40000000000003</v>
      </c>
    </row>
    <row r="209" spans="2:13" x14ac:dyDescent="0.3">
      <c r="B209" s="10">
        <v>20</v>
      </c>
      <c r="C209" s="11" t="s">
        <v>13</v>
      </c>
      <c r="D209" s="11" t="s">
        <v>276</v>
      </c>
      <c r="E209" s="11">
        <v>6661</v>
      </c>
      <c r="F209" s="17">
        <v>44202.8062152778</v>
      </c>
      <c r="G209" s="14" t="s">
        <v>281</v>
      </c>
      <c r="H209" s="13">
        <v>0</v>
      </c>
      <c r="I209" s="14">
        <v>6661</v>
      </c>
      <c r="J209" s="15" t="str">
        <f>_xlfn.XLOOKUP(C209,'0. Master Data Group Name'!B:B,'0. Master Data Group Name'!C:C)</f>
        <v>EQP-LAWPACK1</v>
      </c>
      <c r="K209" s="16">
        <f>IFERROR(ROUNDDOWN(_xlfn.XLOOKUP(E209,[2]All!$B:$B,[2]All!$K:$K),0),"")</f>
        <v>352</v>
      </c>
      <c r="L209" s="16">
        <f t="shared" si="6"/>
        <v>316.8</v>
      </c>
      <c r="M209" s="16">
        <f t="shared" si="7"/>
        <v>387.20000000000005</v>
      </c>
    </row>
    <row r="210" spans="2:13" x14ac:dyDescent="0.3">
      <c r="B210" s="10">
        <v>20</v>
      </c>
      <c r="C210" s="11" t="s">
        <v>13</v>
      </c>
      <c r="D210" s="11" t="s">
        <v>276</v>
      </c>
      <c r="E210" s="11">
        <v>24670</v>
      </c>
      <c r="F210" s="17">
        <v>44202.806689814803</v>
      </c>
      <c r="G210" s="14" t="s">
        <v>282</v>
      </c>
      <c r="H210" s="13">
        <v>2</v>
      </c>
      <c r="I210" s="14">
        <v>24670</v>
      </c>
      <c r="J210" s="15" t="str">
        <f>_xlfn.XLOOKUP(C210,'0. Master Data Group Name'!B:B,'0. Master Data Group Name'!C:C)</f>
        <v>EQP-LAWPACK1</v>
      </c>
      <c r="K210" s="16">
        <f>IFERROR(ROUNDDOWN(_xlfn.XLOOKUP(E210,[2]All!$B:$B,[2]All!$K:$K),0),"")</f>
        <v>364</v>
      </c>
      <c r="L210" s="16">
        <f t="shared" si="6"/>
        <v>327.60000000000002</v>
      </c>
      <c r="M210" s="16">
        <f t="shared" si="7"/>
        <v>400.40000000000003</v>
      </c>
    </row>
    <row r="211" spans="2:13" x14ac:dyDescent="0.3">
      <c r="B211" s="10">
        <v>20</v>
      </c>
      <c r="C211" s="11" t="s">
        <v>13</v>
      </c>
      <c r="D211" s="11" t="s">
        <v>276</v>
      </c>
      <c r="E211" s="11">
        <v>6661</v>
      </c>
      <c r="F211" s="17">
        <v>44202.807546296302</v>
      </c>
      <c r="G211" s="14" t="s">
        <v>283</v>
      </c>
      <c r="H211" s="13">
        <v>788</v>
      </c>
      <c r="I211" s="14">
        <v>6661</v>
      </c>
      <c r="J211" s="15" t="str">
        <f>_xlfn.XLOOKUP(C211,'0. Master Data Group Name'!B:B,'0. Master Data Group Name'!C:C)</f>
        <v>EQP-LAWPACK1</v>
      </c>
      <c r="K211" s="16">
        <f>IFERROR(ROUNDDOWN(_xlfn.XLOOKUP(E211,[2]All!$B:$B,[2]All!$K:$K),0),"")</f>
        <v>352</v>
      </c>
      <c r="L211" s="16">
        <f t="shared" si="6"/>
        <v>316.8</v>
      </c>
      <c r="M211" s="16">
        <f t="shared" si="7"/>
        <v>387.20000000000005</v>
      </c>
    </row>
    <row r="212" spans="2:13" x14ac:dyDescent="0.3">
      <c r="B212" s="10">
        <v>20</v>
      </c>
      <c r="C212" s="11" t="s">
        <v>13</v>
      </c>
      <c r="D212" s="11" t="s">
        <v>284</v>
      </c>
      <c r="E212" s="11">
        <v>99999</v>
      </c>
      <c r="F212" s="17">
        <v>44202.9207060185</v>
      </c>
      <c r="G212" s="14" t="s">
        <v>285</v>
      </c>
      <c r="H212" s="13">
        <v>0</v>
      </c>
      <c r="I212" s="14">
        <v>99999</v>
      </c>
      <c r="J212" s="15" t="str">
        <f>_xlfn.XLOOKUP(C212,'0. Master Data Group Name'!B:B,'0. Master Data Group Name'!C:C)</f>
        <v>EQP-LAWPACK1</v>
      </c>
      <c r="K212" s="16" t="str">
        <f>IFERROR(ROUNDDOWN(_xlfn.XLOOKUP(E212,[2]All!$B:$B,[2]All!$K:$K),0),"")</f>
        <v/>
      </c>
      <c r="L212" s="16" t="str">
        <f t="shared" si="6"/>
        <v/>
      </c>
      <c r="M212" s="16" t="str">
        <f t="shared" si="7"/>
        <v/>
      </c>
    </row>
    <row r="213" spans="2:13" x14ac:dyDescent="0.3">
      <c r="B213" s="10">
        <v>20</v>
      </c>
      <c r="C213" s="11" t="s">
        <v>13</v>
      </c>
      <c r="D213" s="11" t="s">
        <v>284</v>
      </c>
      <c r="E213" s="11">
        <v>27405</v>
      </c>
      <c r="F213" s="17">
        <v>44203.295821759297</v>
      </c>
      <c r="G213" s="14" t="s">
        <v>286</v>
      </c>
      <c r="H213" s="13">
        <v>1354</v>
      </c>
      <c r="I213" s="14">
        <v>27405</v>
      </c>
      <c r="J213" s="15" t="str">
        <f>_xlfn.XLOOKUP(C213,'0. Master Data Group Name'!B:B,'0. Master Data Group Name'!C:C)</f>
        <v>EQP-LAWPACK1</v>
      </c>
      <c r="K213" s="16">
        <f>IFERROR(ROUNDDOWN(_xlfn.XLOOKUP(E213,[2]All!$B:$B,[2]All!$K:$K),0),"")</f>
        <v>260</v>
      </c>
      <c r="L213" s="16">
        <f t="shared" si="6"/>
        <v>234</v>
      </c>
      <c r="M213" s="16">
        <f t="shared" si="7"/>
        <v>286</v>
      </c>
    </row>
    <row r="214" spans="2:13" x14ac:dyDescent="0.3">
      <c r="B214" s="10">
        <v>20</v>
      </c>
      <c r="C214" s="11" t="s">
        <v>13</v>
      </c>
      <c r="D214" s="11" t="s">
        <v>284</v>
      </c>
      <c r="E214" s="11">
        <v>99999</v>
      </c>
      <c r="F214" s="17">
        <v>44203.518391203703</v>
      </c>
      <c r="G214" s="14" t="s">
        <v>287</v>
      </c>
      <c r="H214" s="13">
        <v>0</v>
      </c>
      <c r="I214" s="14">
        <v>99999</v>
      </c>
      <c r="J214" s="15" t="str">
        <f>_xlfn.XLOOKUP(C214,'0. Master Data Group Name'!B:B,'0. Master Data Group Name'!C:C)</f>
        <v>EQP-LAWPACK1</v>
      </c>
      <c r="K214" s="16" t="str">
        <f>IFERROR(ROUNDDOWN(_xlfn.XLOOKUP(E214,[2]All!$B:$B,[2]All!$K:$K),0),"")</f>
        <v/>
      </c>
      <c r="L214" s="16" t="str">
        <f t="shared" si="6"/>
        <v/>
      </c>
      <c r="M214" s="16" t="str">
        <f t="shared" si="7"/>
        <v/>
      </c>
    </row>
    <row r="215" spans="2:13" x14ac:dyDescent="0.3">
      <c r="B215" s="10">
        <v>20</v>
      </c>
      <c r="C215" s="11" t="s">
        <v>13</v>
      </c>
      <c r="D215" s="11" t="s">
        <v>284</v>
      </c>
      <c r="E215" s="11">
        <v>99999</v>
      </c>
      <c r="F215" s="17">
        <v>44203.590995370403</v>
      </c>
      <c r="G215" s="14" t="s">
        <v>288</v>
      </c>
      <c r="H215" s="13">
        <v>0</v>
      </c>
      <c r="I215" s="14">
        <v>99999</v>
      </c>
      <c r="J215" s="15" t="str">
        <f>_xlfn.XLOOKUP(C215,'0. Master Data Group Name'!B:B,'0. Master Data Group Name'!C:C)</f>
        <v>EQP-LAWPACK1</v>
      </c>
      <c r="K215" s="16" t="str">
        <f>IFERROR(ROUNDDOWN(_xlfn.XLOOKUP(E215,[2]All!$B:$B,[2]All!$K:$K),0),"")</f>
        <v/>
      </c>
      <c r="L215" s="16" t="str">
        <f t="shared" si="6"/>
        <v/>
      </c>
      <c r="M215" s="16" t="str">
        <f t="shared" si="7"/>
        <v/>
      </c>
    </row>
    <row r="216" spans="2:13" x14ac:dyDescent="0.3">
      <c r="B216" s="10">
        <v>20</v>
      </c>
      <c r="C216" s="11" t="s">
        <v>13</v>
      </c>
      <c r="D216" s="11" t="s">
        <v>289</v>
      </c>
      <c r="E216" s="11">
        <v>99999</v>
      </c>
      <c r="F216" s="17">
        <v>44203.995289351798</v>
      </c>
      <c r="G216" s="14" t="s">
        <v>290</v>
      </c>
      <c r="H216" s="13">
        <v>2</v>
      </c>
      <c r="I216" s="14">
        <v>99999</v>
      </c>
      <c r="J216" s="15" t="str">
        <f>_xlfn.XLOOKUP(C216,'0. Master Data Group Name'!B:B,'0. Master Data Group Name'!C:C)</f>
        <v>EQP-LAWPACK1</v>
      </c>
      <c r="K216" s="16" t="str">
        <f>IFERROR(ROUNDDOWN(_xlfn.XLOOKUP(E216,[2]All!$B:$B,[2]All!$K:$K),0),"")</f>
        <v/>
      </c>
      <c r="L216" s="16" t="str">
        <f t="shared" si="6"/>
        <v/>
      </c>
      <c r="M216" s="16" t="str">
        <f t="shared" si="7"/>
        <v/>
      </c>
    </row>
    <row r="217" spans="2:13" x14ac:dyDescent="0.3">
      <c r="B217" s="10">
        <v>20</v>
      </c>
      <c r="C217" s="11" t="s">
        <v>13</v>
      </c>
      <c r="D217" s="11" t="s">
        <v>291</v>
      </c>
      <c r="E217" s="11">
        <v>27405</v>
      </c>
      <c r="F217" s="17">
        <v>44208.297025462998</v>
      </c>
      <c r="G217" s="14" t="s">
        <v>292</v>
      </c>
      <c r="H217" s="13">
        <v>1490</v>
      </c>
      <c r="I217" s="14">
        <v>27405</v>
      </c>
      <c r="J217" s="15" t="str">
        <f>_xlfn.XLOOKUP(C217,'0. Master Data Group Name'!B:B,'0. Master Data Group Name'!C:C)</f>
        <v>EQP-LAWPACK1</v>
      </c>
      <c r="K217" s="16">
        <f>IFERROR(ROUNDDOWN(_xlfn.XLOOKUP(E217,[2]All!$B:$B,[2]All!$K:$K),0),"")</f>
        <v>260</v>
      </c>
      <c r="L217" s="16">
        <f t="shared" si="6"/>
        <v>234</v>
      </c>
      <c r="M217" s="16">
        <f t="shared" si="7"/>
        <v>286</v>
      </c>
    </row>
    <row r="218" spans="2:13" x14ac:dyDescent="0.3">
      <c r="B218" s="10">
        <v>20</v>
      </c>
      <c r="C218" s="11" t="s">
        <v>13</v>
      </c>
      <c r="D218" s="11" t="s">
        <v>295</v>
      </c>
      <c r="E218" s="11">
        <v>2661</v>
      </c>
      <c r="F218" s="17">
        <v>44210.504976851902</v>
      </c>
      <c r="G218" s="14" t="s">
        <v>296</v>
      </c>
      <c r="H218" s="13">
        <v>1370</v>
      </c>
      <c r="I218" s="14">
        <v>2661</v>
      </c>
      <c r="J218" s="15" t="str">
        <f>_xlfn.XLOOKUP(C218,'0. Master Data Group Name'!B:B,'0. Master Data Group Name'!C:C)</f>
        <v>EQP-LAWPACK1</v>
      </c>
      <c r="K218" s="16">
        <f>IFERROR(ROUNDDOWN(_xlfn.XLOOKUP(E218,[2]All!$B:$B,[2]All!$K:$K),0),"")</f>
        <v>217</v>
      </c>
      <c r="L218" s="16">
        <f t="shared" si="6"/>
        <v>195.3</v>
      </c>
      <c r="M218" s="16">
        <f t="shared" si="7"/>
        <v>238.70000000000002</v>
      </c>
    </row>
    <row r="219" spans="2:13" x14ac:dyDescent="0.3">
      <c r="B219" s="10">
        <v>20</v>
      </c>
      <c r="C219" s="11" t="s">
        <v>13</v>
      </c>
      <c r="D219" s="11" t="s">
        <v>295</v>
      </c>
      <c r="E219" s="11">
        <v>2675</v>
      </c>
      <c r="F219" s="17">
        <v>44210.853113425903</v>
      </c>
      <c r="G219" s="14" t="s">
        <v>297</v>
      </c>
      <c r="H219" s="13">
        <v>449</v>
      </c>
      <c r="I219" s="14">
        <v>2675</v>
      </c>
      <c r="J219" s="15" t="str">
        <f>_xlfn.XLOOKUP(C219,'0. Master Data Group Name'!B:B,'0. Master Data Group Name'!C:C)</f>
        <v>EQP-LAWPACK1</v>
      </c>
      <c r="K219" s="16">
        <f>IFERROR(ROUNDDOWN(_xlfn.XLOOKUP(E219,[2]All!$B:$B,[2]All!$K:$K),0),"")</f>
        <v>217</v>
      </c>
      <c r="L219" s="16">
        <f t="shared" si="6"/>
        <v>195.3</v>
      </c>
      <c r="M219" s="16">
        <f t="shared" si="7"/>
        <v>238.70000000000002</v>
      </c>
    </row>
    <row r="220" spans="2:13" x14ac:dyDescent="0.3">
      <c r="B220" s="10">
        <v>20</v>
      </c>
      <c r="C220" s="11" t="s">
        <v>13</v>
      </c>
      <c r="D220" s="11" t="s">
        <v>298</v>
      </c>
      <c r="E220" s="11">
        <v>2666</v>
      </c>
      <c r="F220" s="17">
        <v>44210.949861111098</v>
      </c>
      <c r="G220" s="14" t="s">
        <v>299</v>
      </c>
      <c r="H220" s="13">
        <v>168</v>
      </c>
      <c r="I220" s="14">
        <v>2666</v>
      </c>
      <c r="J220" s="15" t="str">
        <f>_xlfn.XLOOKUP(C220,'0. Master Data Group Name'!B:B,'0. Master Data Group Name'!C:C)</f>
        <v>EQP-LAWPACK1</v>
      </c>
      <c r="K220" s="16">
        <f>IFERROR(ROUNDDOWN(_xlfn.XLOOKUP(E220,[2]All!$B:$B,[2]All!$K:$K),0),"")</f>
        <v>217</v>
      </c>
      <c r="L220" s="16">
        <f t="shared" si="6"/>
        <v>195.3</v>
      </c>
      <c r="M220" s="16">
        <f t="shared" si="7"/>
        <v>238.70000000000002</v>
      </c>
    </row>
    <row r="221" spans="2:13" x14ac:dyDescent="0.3">
      <c r="B221" s="10">
        <v>20</v>
      </c>
      <c r="C221" s="11" t="s">
        <v>13</v>
      </c>
      <c r="D221" s="11" t="s">
        <v>300</v>
      </c>
      <c r="E221" s="11">
        <v>2991</v>
      </c>
      <c r="F221" s="17">
        <v>44214.2817013889</v>
      </c>
      <c r="G221" s="14" t="s">
        <v>301</v>
      </c>
      <c r="H221" s="13">
        <v>1</v>
      </c>
      <c r="I221" s="14">
        <v>2991</v>
      </c>
      <c r="J221" s="15" t="str">
        <f>_xlfn.XLOOKUP(C221,'0. Master Data Group Name'!B:B,'0. Master Data Group Name'!C:C)</f>
        <v>EQP-LAWPACK1</v>
      </c>
      <c r="K221" s="16">
        <f>IFERROR(ROUNDDOWN(_xlfn.XLOOKUP(E221,[2]All!$B:$B,[2]All!$K:$K),0),"")</f>
        <v>217</v>
      </c>
      <c r="L221" s="16">
        <f t="shared" si="6"/>
        <v>195.3</v>
      </c>
      <c r="M221" s="16">
        <f t="shared" si="7"/>
        <v>238.70000000000002</v>
      </c>
    </row>
    <row r="222" spans="2:13" x14ac:dyDescent="0.3">
      <c r="B222" s="10">
        <v>20</v>
      </c>
      <c r="C222" s="11" t="s">
        <v>13</v>
      </c>
      <c r="D222" s="11" t="s">
        <v>302</v>
      </c>
      <c r="E222" s="11">
        <v>2670</v>
      </c>
      <c r="F222" s="17">
        <v>44214.716099537</v>
      </c>
      <c r="G222" s="14" t="s">
        <v>303</v>
      </c>
      <c r="H222" s="13">
        <v>1037</v>
      </c>
      <c r="I222" s="14">
        <v>2670</v>
      </c>
      <c r="J222" s="15" t="str">
        <f>_xlfn.XLOOKUP(C222,'0. Master Data Group Name'!B:B,'0. Master Data Group Name'!C:C)</f>
        <v>EQP-LAWPACK1</v>
      </c>
      <c r="K222" s="16">
        <f>IFERROR(ROUNDDOWN(_xlfn.XLOOKUP(E222,[2]All!$B:$B,[2]All!$K:$K),0),"")</f>
        <v>217</v>
      </c>
      <c r="L222" s="16">
        <f t="shared" si="6"/>
        <v>195.3</v>
      </c>
      <c r="M222" s="16">
        <f t="shared" si="7"/>
        <v>238.70000000000002</v>
      </c>
    </row>
    <row r="223" spans="2:13" x14ac:dyDescent="0.3">
      <c r="B223" s="10">
        <v>20</v>
      </c>
      <c r="C223" s="11" t="s">
        <v>13</v>
      </c>
      <c r="D223" s="11" t="s">
        <v>300</v>
      </c>
      <c r="E223" s="11">
        <v>99999</v>
      </c>
      <c r="F223" s="17">
        <v>44211.695324074099</v>
      </c>
      <c r="G223" s="14" t="s">
        <v>304</v>
      </c>
      <c r="H223" s="13">
        <v>0</v>
      </c>
      <c r="I223" s="14">
        <v>99999</v>
      </c>
      <c r="J223" s="15" t="str">
        <f>_xlfn.XLOOKUP(C223,'0. Master Data Group Name'!B:B,'0. Master Data Group Name'!C:C)</f>
        <v>EQP-LAWPACK1</v>
      </c>
      <c r="K223" s="16" t="str">
        <f>IFERROR(ROUNDDOWN(_xlfn.XLOOKUP(E223,[2]All!$B:$B,[2]All!$K:$K),0),"")</f>
        <v/>
      </c>
      <c r="L223" s="16" t="str">
        <f t="shared" si="6"/>
        <v/>
      </c>
      <c r="M223" s="16" t="str">
        <f t="shared" si="7"/>
        <v/>
      </c>
    </row>
    <row r="224" spans="2:13" x14ac:dyDescent="0.3">
      <c r="B224" s="10">
        <v>20</v>
      </c>
      <c r="C224" s="11" t="s">
        <v>13</v>
      </c>
      <c r="D224" s="11" t="s">
        <v>302</v>
      </c>
      <c r="E224" s="11">
        <v>2675</v>
      </c>
      <c r="F224" s="17">
        <v>44215.297256944403</v>
      </c>
      <c r="G224" s="14" t="s">
        <v>305</v>
      </c>
      <c r="H224" s="13">
        <v>530</v>
      </c>
      <c r="I224" s="14">
        <v>2675</v>
      </c>
      <c r="J224" s="15" t="str">
        <f>_xlfn.XLOOKUP(C224,'0. Master Data Group Name'!B:B,'0. Master Data Group Name'!C:C)</f>
        <v>EQP-LAWPACK1</v>
      </c>
      <c r="K224" s="16">
        <f>IFERROR(ROUNDDOWN(_xlfn.XLOOKUP(E224,[2]All!$B:$B,[2]All!$K:$K),0),"")</f>
        <v>217</v>
      </c>
      <c r="L224" s="16">
        <f t="shared" si="6"/>
        <v>195.3</v>
      </c>
      <c r="M224" s="16">
        <f t="shared" si="7"/>
        <v>238.70000000000002</v>
      </c>
    </row>
    <row r="225" spans="2:13" x14ac:dyDescent="0.3">
      <c r="B225" s="10">
        <v>20</v>
      </c>
      <c r="C225" s="11" t="s">
        <v>13</v>
      </c>
      <c r="D225" s="11" t="s">
        <v>295</v>
      </c>
      <c r="E225" s="11">
        <v>2661</v>
      </c>
      <c r="F225" s="17">
        <v>44210.501851851899</v>
      </c>
      <c r="G225" s="14" t="s">
        <v>306</v>
      </c>
      <c r="H225" s="13">
        <v>0</v>
      </c>
      <c r="I225" s="14">
        <v>2661</v>
      </c>
      <c r="J225" s="15" t="str">
        <f>_xlfn.XLOOKUP(C225,'0. Master Data Group Name'!B:B,'0. Master Data Group Name'!C:C)</f>
        <v>EQP-LAWPACK1</v>
      </c>
      <c r="K225" s="16">
        <f>IFERROR(ROUNDDOWN(_xlfn.XLOOKUP(E225,[2]All!$B:$B,[2]All!$K:$K),0),"")</f>
        <v>217</v>
      </c>
      <c r="L225" s="16">
        <f t="shared" si="6"/>
        <v>195.3</v>
      </c>
      <c r="M225" s="16">
        <f t="shared" si="7"/>
        <v>238.70000000000002</v>
      </c>
    </row>
    <row r="226" spans="2:13" x14ac:dyDescent="0.3">
      <c r="B226" s="10">
        <v>20</v>
      </c>
      <c r="C226" s="11" t="s">
        <v>13</v>
      </c>
      <c r="D226" s="11" t="s">
        <v>300</v>
      </c>
      <c r="E226" s="11">
        <v>2991</v>
      </c>
      <c r="F226" s="17">
        <v>44214.295104166697</v>
      </c>
      <c r="G226" s="14" t="s">
        <v>308</v>
      </c>
      <c r="H226" s="13">
        <v>683</v>
      </c>
      <c r="I226" s="14">
        <v>2991</v>
      </c>
      <c r="J226" s="15" t="str">
        <f>_xlfn.XLOOKUP(C226,'0. Master Data Group Name'!B:B,'0. Master Data Group Name'!C:C)</f>
        <v>EQP-LAWPACK1</v>
      </c>
      <c r="K226" s="16">
        <f>IFERROR(ROUNDDOWN(_xlfn.XLOOKUP(E226,[2]All!$B:$B,[2]All!$K:$K),0),"")</f>
        <v>217</v>
      </c>
      <c r="L226" s="16">
        <f t="shared" si="6"/>
        <v>195.3</v>
      </c>
      <c r="M226" s="16">
        <f t="shared" si="7"/>
        <v>238.70000000000002</v>
      </c>
    </row>
    <row r="227" spans="2:13" x14ac:dyDescent="0.3">
      <c r="B227" s="10">
        <v>20</v>
      </c>
      <c r="C227" s="11" t="s">
        <v>13</v>
      </c>
      <c r="D227" s="11" t="s">
        <v>307</v>
      </c>
      <c r="E227" s="11">
        <v>2661</v>
      </c>
      <c r="F227" s="17">
        <v>44215.406192129602</v>
      </c>
      <c r="G227" s="14" t="s">
        <v>309</v>
      </c>
      <c r="H227" s="13">
        <v>2636</v>
      </c>
      <c r="I227" s="14">
        <v>2661</v>
      </c>
      <c r="J227" s="15" t="str">
        <f>_xlfn.XLOOKUP(C227,'0. Master Data Group Name'!B:B,'0. Master Data Group Name'!C:C)</f>
        <v>EQP-LAWPACK1</v>
      </c>
      <c r="K227" s="16">
        <f>IFERROR(ROUNDDOWN(_xlfn.XLOOKUP(E227,[2]All!$B:$B,[2]All!$K:$K),0),"")</f>
        <v>217</v>
      </c>
      <c r="L227" s="16">
        <f t="shared" si="6"/>
        <v>195.3</v>
      </c>
      <c r="M227" s="16">
        <f t="shared" si="7"/>
        <v>238.70000000000002</v>
      </c>
    </row>
    <row r="228" spans="2:13" x14ac:dyDescent="0.3">
      <c r="B228" s="10">
        <v>20</v>
      </c>
      <c r="C228" s="11" t="s">
        <v>13</v>
      </c>
      <c r="D228" s="11" t="s">
        <v>300</v>
      </c>
      <c r="E228" s="11">
        <v>2941</v>
      </c>
      <c r="F228" s="17">
        <v>44214.455115740697</v>
      </c>
      <c r="G228" s="14" t="s">
        <v>310</v>
      </c>
      <c r="H228" s="13">
        <v>1284</v>
      </c>
      <c r="I228" s="14">
        <v>2941</v>
      </c>
      <c r="J228" s="15" t="str">
        <f>_xlfn.XLOOKUP(C228,'0. Master Data Group Name'!B:B,'0. Master Data Group Name'!C:C)</f>
        <v>EQP-LAWPACK1</v>
      </c>
      <c r="K228" s="16">
        <f>IFERROR(ROUNDDOWN(_xlfn.XLOOKUP(E228,[2]All!$B:$B,[2]All!$K:$K),0),"")</f>
        <v>217</v>
      </c>
      <c r="L228" s="16">
        <f t="shared" si="6"/>
        <v>195.3</v>
      </c>
      <c r="M228" s="16">
        <f t="shared" si="7"/>
        <v>238.70000000000002</v>
      </c>
    </row>
    <row r="229" spans="2:13" x14ac:dyDescent="0.3">
      <c r="B229" s="10">
        <v>20</v>
      </c>
      <c r="C229" s="11" t="s">
        <v>13</v>
      </c>
      <c r="D229" s="11" t="s">
        <v>311</v>
      </c>
      <c r="E229" s="11">
        <v>99999</v>
      </c>
      <c r="F229" s="17">
        <v>44217.0561689815</v>
      </c>
      <c r="G229" s="14" t="s">
        <v>312</v>
      </c>
      <c r="H229" s="13">
        <v>0</v>
      </c>
      <c r="I229" s="14">
        <v>99999</v>
      </c>
      <c r="J229" s="15" t="str">
        <f>_xlfn.XLOOKUP(C229,'0. Master Data Group Name'!B:B,'0. Master Data Group Name'!C:C)</f>
        <v>EQP-LAWPACK1</v>
      </c>
      <c r="K229" s="16" t="str">
        <f>IFERROR(ROUNDDOWN(_xlfn.XLOOKUP(E229,[2]All!$B:$B,[2]All!$K:$K),0),"")</f>
        <v/>
      </c>
      <c r="L229" s="16" t="str">
        <f t="shared" si="6"/>
        <v/>
      </c>
      <c r="M229" s="16" t="str">
        <f t="shared" si="7"/>
        <v/>
      </c>
    </row>
    <row r="230" spans="2:13" x14ac:dyDescent="0.3">
      <c r="B230" s="10">
        <v>20</v>
      </c>
      <c r="C230" s="11" t="s">
        <v>13</v>
      </c>
      <c r="D230" s="11" t="s">
        <v>311</v>
      </c>
      <c r="E230" s="11">
        <v>2675</v>
      </c>
      <c r="F230" s="17">
        <v>44217.298171296301</v>
      </c>
      <c r="G230" s="14" t="s">
        <v>313</v>
      </c>
      <c r="H230" s="13">
        <v>493</v>
      </c>
      <c r="I230" s="14">
        <v>2675</v>
      </c>
      <c r="J230" s="15" t="str">
        <f>_xlfn.XLOOKUP(C230,'0. Master Data Group Name'!B:B,'0. Master Data Group Name'!C:C)</f>
        <v>EQP-LAWPACK1</v>
      </c>
      <c r="K230" s="16">
        <f>IFERROR(ROUNDDOWN(_xlfn.XLOOKUP(E230,[2]All!$B:$B,[2]All!$K:$K),0),"")</f>
        <v>217</v>
      </c>
      <c r="L230" s="16">
        <f t="shared" si="6"/>
        <v>195.3</v>
      </c>
      <c r="M230" s="16">
        <f t="shared" si="7"/>
        <v>238.70000000000002</v>
      </c>
    </row>
    <row r="231" spans="2:13" x14ac:dyDescent="0.3">
      <c r="B231" s="10">
        <v>20</v>
      </c>
      <c r="C231" s="11" t="s">
        <v>13</v>
      </c>
      <c r="D231" s="11" t="s">
        <v>311</v>
      </c>
      <c r="E231" s="11">
        <v>2666</v>
      </c>
      <c r="F231" s="17">
        <v>44217.441053240698</v>
      </c>
      <c r="G231" s="14" t="s">
        <v>314</v>
      </c>
      <c r="H231" s="13">
        <v>697</v>
      </c>
      <c r="I231" s="14">
        <v>2666</v>
      </c>
      <c r="J231" s="15" t="str">
        <f>_xlfn.XLOOKUP(C231,'0. Master Data Group Name'!B:B,'0. Master Data Group Name'!C:C)</f>
        <v>EQP-LAWPACK1</v>
      </c>
      <c r="K231" s="16">
        <f>IFERROR(ROUNDDOWN(_xlfn.XLOOKUP(E231,[2]All!$B:$B,[2]All!$K:$K),0),"")</f>
        <v>217</v>
      </c>
      <c r="L231" s="16">
        <f t="shared" si="6"/>
        <v>195.3</v>
      </c>
      <c r="M231" s="16">
        <f t="shared" si="7"/>
        <v>238.70000000000002</v>
      </c>
    </row>
    <row r="232" spans="2:13" x14ac:dyDescent="0.3">
      <c r="B232" s="10">
        <v>20</v>
      </c>
      <c r="C232" s="11" t="s">
        <v>13</v>
      </c>
      <c r="D232" s="11" t="s">
        <v>311</v>
      </c>
      <c r="E232" s="11">
        <v>2661</v>
      </c>
      <c r="F232" s="17">
        <v>44217.594259259298</v>
      </c>
      <c r="G232" s="14" t="s">
        <v>315</v>
      </c>
      <c r="H232" s="13">
        <v>1847</v>
      </c>
      <c r="I232" s="14">
        <v>2661</v>
      </c>
      <c r="J232" s="15" t="str">
        <f>_xlfn.XLOOKUP(C232,'0. Master Data Group Name'!B:B,'0. Master Data Group Name'!C:C)</f>
        <v>EQP-LAWPACK1</v>
      </c>
      <c r="K232" s="16">
        <f>IFERROR(ROUNDDOWN(_xlfn.XLOOKUP(E232,[2]All!$B:$B,[2]All!$K:$K),0),"")</f>
        <v>217</v>
      </c>
      <c r="L232" s="16">
        <f t="shared" si="6"/>
        <v>195.3</v>
      </c>
      <c r="M232" s="16">
        <f t="shared" si="7"/>
        <v>238.70000000000002</v>
      </c>
    </row>
    <row r="233" spans="2:13" x14ac:dyDescent="0.3">
      <c r="B233" s="10">
        <v>20</v>
      </c>
      <c r="C233" s="11" t="s">
        <v>13</v>
      </c>
      <c r="D233" s="11" t="s">
        <v>316</v>
      </c>
      <c r="E233" s="11">
        <v>99999</v>
      </c>
      <c r="F233" s="17">
        <v>44217.972557870402</v>
      </c>
      <c r="G233" s="14" t="s">
        <v>317</v>
      </c>
      <c r="H233" s="13">
        <v>0</v>
      </c>
      <c r="I233" s="14">
        <v>99999</v>
      </c>
      <c r="J233" s="15" t="str">
        <f>_xlfn.XLOOKUP(C233,'0. Master Data Group Name'!B:B,'0. Master Data Group Name'!C:C)</f>
        <v>EQP-LAWPACK1</v>
      </c>
      <c r="K233" s="16" t="str">
        <f>IFERROR(ROUNDDOWN(_xlfn.XLOOKUP(E233,[2]All!$B:$B,[2]All!$K:$K),0),"")</f>
        <v/>
      </c>
      <c r="L233" s="16" t="str">
        <f t="shared" si="6"/>
        <v/>
      </c>
      <c r="M233" s="16" t="str">
        <f t="shared" si="7"/>
        <v/>
      </c>
    </row>
    <row r="234" spans="2:13" x14ac:dyDescent="0.3">
      <c r="B234" s="10">
        <v>20</v>
      </c>
      <c r="C234" s="11" t="s">
        <v>13</v>
      </c>
      <c r="D234" s="11" t="s">
        <v>316</v>
      </c>
      <c r="E234" s="11">
        <v>27805</v>
      </c>
      <c r="F234" s="17">
        <v>44221.296550925901</v>
      </c>
      <c r="G234" s="14" t="s">
        <v>318</v>
      </c>
      <c r="H234" s="13">
        <v>8</v>
      </c>
      <c r="I234" s="14">
        <v>27805</v>
      </c>
      <c r="J234" s="15" t="str">
        <f>_xlfn.XLOOKUP(C234,'0. Master Data Group Name'!B:B,'0. Master Data Group Name'!C:C)</f>
        <v>EQP-LAWPACK1</v>
      </c>
      <c r="K234" s="16">
        <f>IFERROR(ROUNDDOWN(_xlfn.XLOOKUP(E234,[2]All!$B:$B,[2]All!$K:$K),0),"")</f>
        <v>260</v>
      </c>
      <c r="L234" s="16">
        <f t="shared" si="6"/>
        <v>234</v>
      </c>
      <c r="M234" s="16">
        <f t="shared" si="7"/>
        <v>286</v>
      </c>
    </row>
    <row r="235" spans="2:13" x14ac:dyDescent="0.3">
      <c r="B235" s="10">
        <v>20</v>
      </c>
      <c r="C235" s="11" t="s">
        <v>13</v>
      </c>
      <c r="D235" s="11" t="s">
        <v>316</v>
      </c>
      <c r="E235" s="11">
        <v>27405</v>
      </c>
      <c r="F235" s="17">
        <v>44221.339675925898</v>
      </c>
      <c r="G235" s="14" t="s">
        <v>319</v>
      </c>
      <c r="H235" s="13">
        <v>386</v>
      </c>
      <c r="I235" s="14">
        <v>27405</v>
      </c>
      <c r="J235" s="15" t="str">
        <f>_xlfn.XLOOKUP(C235,'0. Master Data Group Name'!B:B,'0. Master Data Group Name'!C:C)</f>
        <v>EQP-LAWPACK1</v>
      </c>
      <c r="K235" s="16">
        <f>IFERROR(ROUNDDOWN(_xlfn.XLOOKUP(E235,[2]All!$B:$B,[2]All!$K:$K),0),"")</f>
        <v>260</v>
      </c>
      <c r="L235" s="16">
        <f t="shared" si="6"/>
        <v>234</v>
      </c>
      <c r="M235" s="16">
        <f t="shared" si="7"/>
        <v>286</v>
      </c>
    </row>
    <row r="236" spans="2:13" x14ac:dyDescent="0.3">
      <c r="B236" s="10">
        <v>20</v>
      </c>
      <c r="C236" s="11" t="s">
        <v>13</v>
      </c>
      <c r="D236" s="11" t="s">
        <v>316</v>
      </c>
      <c r="E236" s="11">
        <v>27805</v>
      </c>
      <c r="F236" s="17">
        <v>44221.416064814803</v>
      </c>
      <c r="G236" s="14" t="s">
        <v>320</v>
      </c>
      <c r="H236" s="13">
        <v>2</v>
      </c>
      <c r="I236" s="14">
        <v>27805</v>
      </c>
      <c r="J236" s="15" t="str">
        <f>_xlfn.XLOOKUP(C236,'0. Master Data Group Name'!B:B,'0. Master Data Group Name'!C:C)</f>
        <v>EQP-LAWPACK1</v>
      </c>
      <c r="K236" s="16">
        <f>IFERROR(ROUNDDOWN(_xlfn.XLOOKUP(E236,[2]All!$B:$B,[2]All!$K:$K),0),"")</f>
        <v>260</v>
      </c>
      <c r="L236" s="16">
        <f t="shared" si="6"/>
        <v>234</v>
      </c>
      <c r="M236" s="16">
        <f t="shared" si="7"/>
        <v>286</v>
      </c>
    </row>
    <row r="237" spans="2:13" x14ac:dyDescent="0.3">
      <c r="B237" s="10">
        <v>20</v>
      </c>
      <c r="C237" s="11" t="s">
        <v>13</v>
      </c>
      <c r="D237" s="11" t="s">
        <v>316</v>
      </c>
      <c r="E237" s="11">
        <v>88888</v>
      </c>
      <c r="F237" s="17">
        <v>44221.427048611098</v>
      </c>
      <c r="G237" s="14" t="s">
        <v>321</v>
      </c>
      <c r="H237" s="13">
        <v>0</v>
      </c>
      <c r="I237" s="14">
        <v>88888</v>
      </c>
      <c r="J237" s="15" t="str">
        <f>_xlfn.XLOOKUP(C237,'0. Master Data Group Name'!B:B,'0. Master Data Group Name'!C:C)</f>
        <v>EQP-LAWPACK1</v>
      </c>
      <c r="K237" s="16" t="str">
        <f>IFERROR(ROUNDDOWN(_xlfn.XLOOKUP(E237,[2]All!$B:$B,[2]All!$K:$K),0),"")</f>
        <v/>
      </c>
      <c r="L237" s="16" t="str">
        <f t="shared" si="6"/>
        <v/>
      </c>
      <c r="M237" s="16" t="str">
        <f t="shared" si="7"/>
        <v/>
      </c>
    </row>
    <row r="238" spans="2:13" x14ac:dyDescent="0.3">
      <c r="B238" s="10">
        <v>20</v>
      </c>
      <c r="C238" s="11" t="s">
        <v>13</v>
      </c>
      <c r="D238" s="11" t="s">
        <v>316</v>
      </c>
      <c r="E238" s="11">
        <v>27805</v>
      </c>
      <c r="F238" s="17">
        <v>44221.4312152778</v>
      </c>
      <c r="G238" s="14" t="s">
        <v>322</v>
      </c>
      <c r="H238" s="13">
        <v>18</v>
      </c>
      <c r="I238" s="14">
        <v>27805</v>
      </c>
      <c r="J238" s="15" t="str">
        <f>_xlfn.XLOOKUP(C238,'0. Master Data Group Name'!B:B,'0. Master Data Group Name'!C:C)</f>
        <v>EQP-LAWPACK1</v>
      </c>
      <c r="K238" s="16">
        <f>IFERROR(ROUNDDOWN(_xlfn.XLOOKUP(E238,[2]All!$B:$B,[2]All!$K:$K),0),"")</f>
        <v>260</v>
      </c>
      <c r="L238" s="16">
        <f t="shared" si="6"/>
        <v>234</v>
      </c>
      <c r="M238" s="16">
        <f t="shared" si="7"/>
        <v>286</v>
      </c>
    </row>
    <row r="239" spans="2:13" x14ac:dyDescent="0.3">
      <c r="B239" s="10">
        <v>20</v>
      </c>
      <c r="C239" s="11" t="s">
        <v>13</v>
      </c>
      <c r="D239" s="11" t="s">
        <v>316</v>
      </c>
      <c r="E239" s="11">
        <v>88888</v>
      </c>
      <c r="F239" s="17">
        <v>44221.434282407397</v>
      </c>
      <c r="G239" s="14" t="s">
        <v>323</v>
      </c>
      <c r="H239" s="13">
        <v>0</v>
      </c>
      <c r="I239" s="14">
        <v>88888</v>
      </c>
      <c r="J239" s="15" t="str">
        <f>_xlfn.XLOOKUP(C239,'0. Master Data Group Name'!B:B,'0. Master Data Group Name'!C:C)</f>
        <v>EQP-LAWPACK1</v>
      </c>
      <c r="K239" s="16" t="str">
        <f>IFERROR(ROUNDDOWN(_xlfn.XLOOKUP(E239,[2]All!$B:$B,[2]All!$K:$K),0),"")</f>
        <v/>
      </c>
      <c r="L239" s="16" t="str">
        <f t="shared" si="6"/>
        <v/>
      </c>
      <c r="M239" s="16" t="str">
        <f t="shared" si="7"/>
        <v/>
      </c>
    </row>
    <row r="240" spans="2:13" x14ac:dyDescent="0.3">
      <c r="B240" s="10">
        <v>20</v>
      </c>
      <c r="C240" s="11" t="s">
        <v>13</v>
      </c>
      <c r="D240" s="11" t="s">
        <v>316</v>
      </c>
      <c r="E240" s="11">
        <v>27805</v>
      </c>
      <c r="F240" s="17">
        <v>44221.436435185198</v>
      </c>
      <c r="G240" s="14" t="s">
        <v>324</v>
      </c>
      <c r="H240" s="13">
        <v>1254</v>
      </c>
      <c r="I240" s="14">
        <v>27805</v>
      </c>
      <c r="J240" s="15" t="str">
        <f>_xlfn.XLOOKUP(C240,'0. Master Data Group Name'!B:B,'0. Master Data Group Name'!C:C)</f>
        <v>EQP-LAWPACK1</v>
      </c>
      <c r="K240" s="16">
        <f>IFERROR(ROUNDDOWN(_xlfn.XLOOKUP(E240,[2]All!$B:$B,[2]All!$K:$K),0),"")</f>
        <v>260</v>
      </c>
      <c r="L240" s="16">
        <f t="shared" si="6"/>
        <v>234</v>
      </c>
      <c r="M240" s="16">
        <f t="shared" si="7"/>
        <v>286</v>
      </c>
    </row>
    <row r="241" spans="2:13" x14ac:dyDescent="0.3">
      <c r="B241" s="10">
        <v>20</v>
      </c>
      <c r="C241" s="11" t="s">
        <v>13</v>
      </c>
      <c r="D241" s="11" t="s">
        <v>316</v>
      </c>
      <c r="E241" s="11">
        <v>27405</v>
      </c>
      <c r="F241" s="17">
        <v>44221.664629629602</v>
      </c>
      <c r="G241" s="14" t="s">
        <v>325</v>
      </c>
      <c r="H241" s="13">
        <v>1673</v>
      </c>
      <c r="I241" s="14">
        <v>27405</v>
      </c>
      <c r="J241" s="15" t="str">
        <f>_xlfn.XLOOKUP(C241,'0. Master Data Group Name'!B:B,'0. Master Data Group Name'!C:C)</f>
        <v>EQP-LAWPACK1</v>
      </c>
      <c r="K241" s="16">
        <f>IFERROR(ROUNDDOWN(_xlfn.XLOOKUP(E241,[2]All!$B:$B,[2]All!$K:$K),0),"")</f>
        <v>260</v>
      </c>
      <c r="L241" s="16">
        <f t="shared" si="6"/>
        <v>234</v>
      </c>
      <c r="M241" s="16">
        <f t="shared" si="7"/>
        <v>286</v>
      </c>
    </row>
    <row r="242" spans="2:13" x14ac:dyDescent="0.3">
      <c r="B242" s="10">
        <v>20</v>
      </c>
      <c r="C242" s="11" t="s">
        <v>13</v>
      </c>
      <c r="D242" s="11" t="s">
        <v>326</v>
      </c>
      <c r="E242" s="11">
        <v>99999</v>
      </c>
      <c r="F242" s="17">
        <v>44221.982280092598</v>
      </c>
      <c r="G242" s="14" t="s">
        <v>327</v>
      </c>
      <c r="H242" s="13">
        <v>0</v>
      </c>
      <c r="I242" s="14">
        <v>99999</v>
      </c>
      <c r="J242" s="15" t="str">
        <f>_xlfn.XLOOKUP(C242,'0. Master Data Group Name'!B:B,'0. Master Data Group Name'!C:C)</f>
        <v>EQP-LAWPACK1</v>
      </c>
      <c r="K242" s="16" t="str">
        <f>IFERROR(ROUNDDOWN(_xlfn.XLOOKUP(E242,[2]All!$B:$B,[2]All!$K:$K),0),"")</f>
        <v/>
      </c>
      <c r="L242" s="16" t="str">
        <f t="shared" si="6"/>
        <v/>
      </c>
      <c r="M242" s="16" t="str">
        <f t="shared" si="7"/>
        <v/>
      </c>
    </row>
    <row r="243" spans="2:13" x14ac:dyDescent="0.3">
      <c r="B243" s="10">
        <v>20</v>
      </c>
      <c r="C243" s="11" t="s">
        <v>13</v>
      </c>
      <c r="D243" s="11" t="s">
        <v>326</v>
      </c>
      <c r="E243" s="11">
        <v>2991</v>
      </c>
      <c r="F243" s="17">
        <v>44222.294837963003</v>
      </c>
      <c r="G243" s="14" t="s">
        <v>328</v>
      </c>
      <c r="H243" s="13">
        <v>767</v>
      </c>
      <c r="I243" s="14">
        <v>2991</v>
      </c>
      <c r="J243" s="15" t="str">
        <f>_xlfn.XLOOKUP(C243,'0. Master Data Group Name'!B:B,'0. Master Data Group Name'!C:C)</f>
        <v>EQP-LAWPACK1</v>
      </c>
      <c r="K243" s="16">
        <f>IFERROR(ROUNDDOWN(_xlfn.XLOOKUP(E243,[2]All!$B:$B,[2]All!$K:$K),0),"")</f>
        <v>217</v>
      </c>
      <c r="L243" s="16">
        <f t="shared" si="6"/>
        <v>195.3</v>
      </c>
      <c r="M243" s="16">
        <f t="shared" si="7"/>
        <v>238.70000000000002</v>
      </c>
    </row>
    <row r="244" spans="2:13" x14ac:dyDescent="0.3">
      <c r="B244" s="10">
        <v>20</v>
      </c>
      <c r="C244" s="11" t="s">
        <v>13</v>
      </c>
      <c r="D244" s="11" t="s">
        <v>326</v>
      </c>
      <c r="E244" s="11">
        <v>2941</v>
      </c>
      <c r="F244" s="17">
        <v>44222.451377314799</v>
      </c>
      <c r="G244" s="14" t="s">
        <v>329</v>
      </c>
      <c r="H244" s="13">
        <v>0</v>
      </c>
      <c r="I244" s="14">
        <v>2941</v>
      </c>
      <c r="J244" s="15" t="str">
        <f>_xlfn.XLOOKUP(C244,'0. Master Data Group Name'!B:B,'0. Master Data Group Name'!C:C)</f>
        <v>EQP-LAWPACK1</v>
      </c>
      <c r="K244" s="16">
        <f>IFERROR(ROUNDDOWN(_xlfn.XLOOKUP(E244,[2]All!$B:$B,[2]All!$K:$K),0),"")</f>
        <v>217</v>
      </c>
      <c r="L244" s="16">
        <f t="shared" si="6"/>
        <v>195.3</v>
      </c>
      <c r="M244" s="16">
        <f t="shared" si="7"/>
        <v>238.70000000000002</v>
      </c>
    </row>
    <row r="245" spans="2:13" x14ac:dyDescent="0.3">
      <c r="B245" s="10">
        <v>20</v>
      </c>
      <c r="C245" s="11" t="s">
        <v>13</v>
      </c>
      <c r="D245" s="11" t="s">
        <v>326</v>
      </c>
      <c r="E245" s="11">
        <v>88888</v>
      </c>
      <c r="F245" s="17">
        <v>44222.456793981502</v>
      </c>
      <c r="G245" s="14" t="s">
        <v>330</v>
      </c>
      <c r="H245" s="13">
        <v>0</v>
      </c>
      <c r="I245" s="14">
        <v>88888</v>
      </c>
      <c r="J245" s="15" t="str">
        <f>_xlfn.XLOOKUP(C245,'0. Master Data Group Name'!B:B,'0. Master Data Group Name'!C:C)</f>
        <v>EQP-LAWPACK1</v>
      </c>
      <c r="K245" s="16" t="str">
        <f>IFERROR(ROUNDDOWN(_xlfn.XLOOKUP(E245,[2]All!$B:$B,[2]All!$K:$K),0),"")</f>
        <v/>
      </c>
      <c r="L245" s="16" t="str">
        <f t="shared" si="6"/>
        <v/>
      </c>
      <c r="M245" s="16" t="str">
        <f t="shared" si="7"/>
        <v/>
      </c>
    </row>
    <row r="246" spans="2:13" x14ac:dyDescent="0.3">
      <c r="B246" s="10">
        <v>20</v>
      </c>
      <c r="C246" s="11" t="s">
        <v>13</v>
      </c>
      <c r="D246" s="11" t="s">
        <v>326</v>
      </c>
      <c r="E246" s="11">
        <v>2941</v>
      </c>
      <c r="F246" s="17">
        <v>44222.4676273148</v>
      </c>
      <c r="G246" s="14" t="s">
        <v>331</v>
      </c>
      <c r="H246" s="13">
        <v>749</v>
      </c>
      <c r="I246" s="14">
        <v>2941</v>
      </c>
      <c r="J246" s="15" t="str">
        <f>_xlfn.XLOOKUP(C246,'0. Master Data Group Name'!B:B,'0. Master Data Group Name'!C:C)</f>
        <v>EQP-LAWPACK1</v>
      </c>
      <c r="K246" s="16">
        <f>IFERROR(ROUNDDOWN(_xlfn.XLOOKUP(E246,[2]All!$B:$B,[2]All!$K:$K),0),"")</f>
        <v>217</v>
      </c>
      <c r="L246" s="16">
        <f t="shared" si="6"/>
        <v>195.3</v>
      </c>
      <c r="M246" s="16">
        <f t="shared" si="7"/>
        <v>238.70000000000002</v>
      </c>
    </row>
    <row r="247" spans="2:13" x14ac:dyDescent="0.3">
      <c r="B247" s="10">
        <v>20</v>
      </c>
      <c r="C247" s="11" t="s">
        <v>13</v>
      </c>
      <c r="D247" s="11" t="s">
        <v>326</v>
      </c>
      <c r="E247" s="11">
        <v>24661</v>
      </c>
      <c r="F247" s="17">
        <v>44222.625300925902</v>
      </c>
      <c r="G247" s="14" t="s">
        <v>332</v>
      </c>
      <c r="H247" s="13">
        <v>1547</v>
      </c>
      <c r="I247" s="14">
        <v>24661</v>
      </c>
      <c r="J247" s="15" t="str">
        <f>_xlfn.XLOOKUP(C247,'0. Master Data Group Name'!B:B,'0. Master Data Group Name'!C:C)</f>
        <v>EQP-LAWPACK1</v>
      </c>
      <c r="K247" s="16">
        <f>IFERROR(ROUNDDOWN(_xlfn.XLOOKUP(E247,[2]All!$B:$B,[2]All!$K:$K),0),"")</f>
        <v>364</v>
      </c>
      <c r="L247" s="16">
        <f t="shared" si="6"/>
        <v>327.60000000000002</v>
      </c>
      <c r="M247" s="16">
        <f t="shared" si="7"/>
        <v>400.40000000000003</v>
      </c>
    </row>
    <row r="248" spans="2:13" x14ac:dyDescent="0.3">
      <c r="B248" s="10">
        <v>20</v>
      </c>
      <c r="C248" s="11" t="s">
        <v>13</v>
      </c>
      <c r="D248" s="11" t="s">
        <v>326</v>
      </c>
      <c r="E248" s="11">
        <v>7941</v>
      </c>
      <c r="F248" s="17">
        <v>44222.845335648097</v>
      </c>
      <c r="G248" s="14" t="s">
        <v>333</v>
      </c>
      <c r="H248" s="13">
        <v>3</v>
      </c>
      <c r="I248" s="14">
        <v>7941</v>
      </c>
      <c r="J248" s="15" t="str">
        <f>_xlfn.XLOOKUP(C248,'0. Master Data Group Name'!B:B,'0. Master Data Group Name'!C:C)</f>
        <v>EQP-LAWPACK1</v>
      </c>
      <c r="K248" s="16">
        <f>IFERROR(ROUNDDOWN(_xlfn.XLOOKUP(E248,[2]All!$B:$B,[2]All!$K:$K),0),"")</f>
        <v>349</v>
      </c>
      <c r="L248" s="16">
        <f t="shared" si="6"/>
        <v>314.10000000000002</v>
      </c>
      <c r="M248" s="16">
        <f t="shared" si="7"/>
        <v>383.90000000000003</v>
      </c>
    </row>
    <row r="249" spans="2:13" x14ac:dyDescent="0.3">
      <c r="B249" s="10">
        <v>20</v>
      </c>
      <c r="C249" s="11" t="s">
        <v>13</v>
      </c>
      <c r="D249" s="11" t="s">
        <v>326</v>
      </c>
      <c r="E249" s="11">
        <v>7941</v>
      </c>
      <c r="F249" s="17">
        <v>44222.846574074101</v>
      </c>
      <c r="G249" s="14" t="s">
        <v>334</v>
      </c>
      <c r="H249" s="13">
        <v>646</v>
      </c>
      <c r="I249" s="14">
        <v>7941</v>
      </c>
      <c r="J249" s="15" t="str">
        <f>_xlfn.XLOOKUP(C249,'0. Master Data Group Name'!B:B,'0. Master Data Group Name'!C:C)</f>
        <v>EQP-LAWPACK1</v>
      </c>
      <c r="K249" s="16">
        <f>IFERROR(ROUNDDOWN(_xlfn.XLOOKUP(E249,[2]All!$B:$B,[2]All!$K:$K),0),"")</f>
        <v>349</v>
      </c>
      <c r="L249" s="16">
        <f t="shared" si="6"/>
        <v>314.10000000000002</v>
      </c>
      <c r="M249" s="16">
        <f t="shared" si="7"/>
        <v>383.90000000000003</v>
      </c>
    </row>
    <row r="250" spans="2:13" x14ac:dyDescent="0.3">
      <c r="B250" s="10">
        <v>20</v>
      </c>
      <c r="C250" s="11" t="s">
        <v>13</v>
      </c>
      <c r="D250" s="11" t="s">
        <v>335</v>
      </c>
      <c r="E250" s="11">
        <v>99999</v>
      </c>
      <c r="F250" s="17">
        <v>44222.978379629603</v>
      </c>
      <c r="G250" s="14" t="s">
        <v>336</v>
      </c>
      <c r="H250" s="13">
        <v>0</v>
      </c>
      <c r="I250" s="14">
        <v>99999</v>
      </c>
      <c r="J250" s="15" t="str">
        <f>_xlfn.XLOOKUP(C250,'0. Master Data Group Name'!B:B,'0. Master Data Group Name'!C:C)</f>
        <v>EQP-LAWPACK1</v>
      </c>
      <c r="K250" s="16" t="str">
        <f>IFERROR(ROUNDDOWN(_xlfn.XLOOKUP(E250,[2]All!$B:$B,[2]All!$K:$K),0),"")</f>
        <v/>
      </c>
      <c r="L250" s="16" t="str">
        <f t="shared" si="6"/>
        <v/>
      </c>
      <c r="M250" s="16" t="str">
        <f t="shared" si="7"/>
        <v/>
      </c>
    </row>
    <row r="251" spans="2:13" x14ac:dyDescent="0.3">
      <c r="B251" s="10">
        <v>20</v>
      </c>
      <c r="C251" s="11" t="s">
        <v>13</v>
      </c>
      <c r="D251" s="11" t="s">
        <v>335</v>
      </c>
      <c r="E251" s="11">
        <v>88888</v>
      </c>
      <c r="F251" s="17">
        <v>44223.459780092599</v>
      </c>
      <c r="G251" s="14" t="s">
        <v>337</v>
      </c>
      <c r="H251" s="13">
        <v>0</v>
      </c>
      <c r="I251" s="14">
        <v>88888</v>
      </c>
      <c r="J251" s="15" t="str">
        <f>_xlfn.XLOOKUP(C251,'0. Master Data Group Name'!B:B,'0. Master Data Group Name'!C:C)</f>
        <v>EQP-LAWPACK1</v>
      </c>
      <c r="K251" s="16" t="str">
        <f>IFERROR(ROUNDDOWN(_xlfn.XLOOKUP(E251,[2]All!$B:$B,[2]All!$K:$K),0),"")</f>
        <v/>
      </c>
      <c r="L251" s="16" t="str">
        <f t="shared" si="6"/>
        <v/>
      </c>
      <c r="M251" s="16" t="str">
        <f t="shared" si="7"/>
        <v/>
      </c>
    </row>
    <row r="252" spans="2:13" x14ac:dyDescent="0.3">
      <c r="B252" s="10">
        <v>20</v>
      </c>
      <c r="C252" s="11" t="s">
        <v>13</v>
      </c>
      <c r="D252" s="11" t="s">
        <v>293</v>
      </c>
      <c r="E252" s="11">
        <v>27405</v>
      </c>
      <c r="F252" s="17">
        <v>44207.737731481502</v>
      </c>
      <c r="G252" s="14" t="s">
        <v>338</v>
      </c>
      <c r="H252" s="13">
        <v>876</v>
      </c>
      <c r="I252" s="14">
        <v>27405</v>
      </c>
      <c r="J252" s="15" t="str">
        <f>_xlfn.XLOOKUP(C252,'0. Master Data Group Name'!B:B,'0. Master Data Group Name'!C:C)</f>
        <v>EQP-LAWPACK1</v>
      </c>
      <c r="K252" s="16">
        <f>IFERROR(ROUNDDOWN(_xlfn.XLOOKUP(E252,[2]All!$B:$B,[2]All!$K:$K),0),"")</f>
        <v>260</v>
      </c>
      <c r="L252" s="16">
        <f t="shared" si="6"/>
        <v>234</v>
      </c>
      <c r="M252" s="16">
        <f t="shared" si="7"/>
        <v>286</v>
      </c>
    </row>
    <row r="253" spans="2:13" x14ac:dyDescent="0.3">
      <c r="B253" s="10">
        <v>20</v>
      </c>
      <c r="C253" s="11" t="s">
        <v>13</v>
      </c>
      <c r="D253" s="11" t="s">
        <v>335</v>
      </c>
      <c r="E253" s="11">
        <v>88888</v>
      </c>
      <c r="F253" s="17">
        <v>44223.604108796302</v>
      </c>
      <c r="G253" s="14" t="s">
        <v>339</v>
      </c>
      <c r="H253" s="13">
        <v>0</v>
      </c>
      <c r="I253" s="14">
        <v>88888</v>
      </c>
      <c r="J253" s="15" t="str">
        <f>_xlfn.XLOOKUP(C253,'0. Master Data Group Name'!B:B,'0. Master Data Group Name'!C:C)</f>
        <v>EQP-LAWPACK1</v>
      </c>
      <c r="K253" s="16" t="str">
        <f>IFERROR(ROUNDDOWN(_xlfn.XLOOKUP(E253,[2]All!$B:$B,[2]All!$K:$K),0),"")</f>
        <v/>
      </c>
      <c r="L253" s="16" t="str">
        <f t="shared" si="6"/>
        <v/>
      </c>
      <c r="M253" s="16" t="str">
        <f t="shared" si="7"/>
        <v/>
      </c>
    </row>
    <row r="254" spans="2:13" x14ac:dyDescent="0.3">
      <c r="B254" s="10">
        <v>20</v>
      </c>
      <c r="C254" s="11" t="s">
        <v>13</v>
      </c>
      <c r="D254" s="11" t="s">
        <v>335</v>
      </c>
      <c r="E254" s="11">
        <v>88888</v>
      </c>
      <c r="F254" s="17">
        <v>44223.611608796302</v>
      </c>
      <c r="G254" s="14" t="s">
        <v>340</v>
      </c>
      <c r="H254" s="13">
        <v>1</v>
      </c>
      <c r="I254" s="14">
        <v>88888</v>
      </c>
      <c r="J254" s="15" t="str">
        <f>_xlfn.XLOOKUP(C254,'0. Master Data Group Name'!B:B,'0. Master Data Group Name'!C:C)</f>
        <v>EQP-LAWPACK1</v>
      </c>
      <c r="K254" s="16" t="str">
        <f>IFERROR(ROUNDDOWN(_xlfn.XLOOKUP(E254,[2]All!$B:$B,[2]All!$K:$K),0),"")</f>
        <v/>
      </c>
      <c r="L254" s="16" t="str">
        <f t="shared" si="6"/>
        <v/>
      </c>
      <c r="M254" s="16" t="str">
        <f t="shared" si="7"/>
        <v/>
      </c>
    </row>
    <row r="255" spans="2:13" x14ac:dyDescent="0.3">
      <c r="B255" s="10">
        <v>20</v>
      </c>
      <c r="C255" s="11" t="s">
        <v>13</v>
      </c>
      <c r="D255" s="11" t="s">
        <v>341</v>
      </c>
      <c r="E255" s="11">
        <v>99999</v>
      </c>
      <c r="F255" s="17">
        <v>44224.039942129602</v>
      </c>
      <c r="G255" s="14" t="s">
        <v>342</v>
      </c>
      <c r="H255" s="13">
        <v>0</v>
      </c>
      <c r="I255" s="14">
        <v>99999</v>
      </c>
      <c r="J255" s="15" t="str">
        <f>_xlfn.XLOOKUP(C255,'0. Master Data Group Name'!B:B,'0. Master Data Group Name'!C:C)</f>
        <v>EQP-LAWPACK1</v>
      </c>
      <c r="K255" s="16" t="str">
        <f>IFERROR(ROUNDDOWN(_xlfn.XLOOKUP(E255,[2]All!$B:$B,[2]All!$K:$K),0),"")</f>
        <v/>
      </c>
      <c r="L255" s="16" t="str">
        <f t="shared" si="6"/>
        <v/>
      </c>
      <c r="M255" s="16" t="str">
        <f t="shared" si="7"/>
        <v/>
      </c>
    </row>
    <row r="256" spans="2:13" x14ac:dyDescent="0.3">
      <c r="B256" s="10">
        <v>20</v>
      </c>
      <c r="C256" s="11" t="s">
        <v>13</v>
      </c>
      <c r="D256" s="11" t="s">
        <v>341</v>
      </c>
      <c r="E256" s="11">
        <v>88888</v>
      </c>
      <c r="F256" s="17">
        <v>44224.486886574101</v>
      </c>
      <c r="G256" s="14" t="s">
        <v>343</v>
      </c>
      <c r="H256" s="13">
        <v>0</v>
      </c>
      <c r="I256" s="14">
        <v>88888</v>
      </c>
      <c r="J256" s="15" t="str">
        <f>_xlfn.XLOOKUP(C256,'0. Master Data Group Name'!B:B,'0. Master Data Group Name'!C:C)</f>
        <v>EQP-LAWPACK1</v>
      </c>
      <c r="K256" s="16" t="str">
        <f>IFERROR(ROUNDDOWN(_xlfn.XLOOKUP(E256,[2]All!$B:$B,[2]All!$K:$K),0),"")</f>
        <v/>
      </c>
      <c r="L256" s="16" t="str">
        <f t="shared" si="6"/>
        <v/>
      </c>
      <c r="M256" s="16" t="str">
        <f t="shared" si="7"/>
        <v/>
      </c>
    </row>
    <row r="257" spans="2:13" x14ac:dyDescent="0.3">
      <c r="B257" s="10">
        <v>20</v>
      </c>
      <c r="C257" s="11" t="s">
        <v>13</v>
      </c>
      <c r="D257" s="11" t="s">
        <v>291</v>
      </c>
      <c r="E257" s="11">
        <v>99999</v>
      </c>
      <c r="F257" s="17">
        <v>44207.967094907399</v>
      </c>
      <c r="G257" s="14" t="s">
        <v>344</v>
      </c>
      <c r="H257" s="13">
        <v>0</v>
      </c>
      <c r="I257" s="14">
        <v>99999</v>
      </c>
      <c r="J257" s="15" t="str">
        <f>_xlfn.XLOOKUP(C257,'0. Master Data Group Name'!B:B,'0. Master Data Group Name'!C:C)</f>
        <v>EQP-LAWPACK1</v>
      </c>
      <c r="K257" s="16" t="str">
        <f>IFERROR(ROUNDDOWN(_xlfn.XLOOKUP(E257,[2]All!$B:$B,[2]All!$K:$K),0),"")</f>
        <v/>
      </c>
      <c r="L257" s="16" t="str">
        <f t="shared" si="6"/>
        <v/>
      </c>
      <c r="M257" s="16" t="str">
        <f t="shared" si="7"/>
        <v/>
      </c>
    </row>
    <row r="258" spans="2:13" x14ac:dyDescent="0.3">
      <c r="B258" s="10">
        <v>20</v>
      </c>
      <c r="C258" s="11" t="s">
        <v>13</v>
      </c>
      <c r="D258" s="11" t="s">
        <v>341</v>
      </c>
      <c r="E258" s="11">
        <v>88888</v>
      </c>
      <c r="F258" s="17">
        <v>44224.619907407403</v>
      </c>
      <c r="G258" s="14" t="s">
        <v>345</v>
      </c>
      <c r="H258" s="13">
        <v>0</v>
      </c>
      <c r="I258" s="14">
        <v>88888</v>
      </c>
      <c r="J258" s="15" t="str">
        <f>_xlfn.XLOOKUP(C258,'0. Master Data Group Name'!B:B,'0. Master Data Group Name'!C:C)</f>
        <v>EQP-LAWPACK1</v>
      </c>
      <c r="K258" s="16" t="str">
        <f>IFERROR(ROUNDDOWN(_xlfn.XLOOKUP(E258,[2]All!$B:$B,[2]All!$K:$K),0),"")</f>
        <v/>
      </c>
      <c r="L258" s="16" t="str">
        <f t="shared" si="6"/>
        <v/>
      </c>
      <c r="M258" s="16" t="str">
        <f t="shared" si="7"/>
        <v/>
      </c>
    </row>
    <row r="259" spans="2:13" x14ac:dyDescent="0.3">
      <c r="B259" s="10">
        <v>20</v>
      </c>
      <c r="C259" s="11" t="s">
        <v>13</v>
      </c>
      <c r="D259" s="11" t="s">
        <v>341</v>
      </c>
      <c r="E259" s="11">
        <v>88888</v>
      </c>
      <c r="F259" s="17">
        <v>44224.6343865741</v>
      </c>
      <c r="G259" s="14" t="s">
        <v>346</v>
      </c>
      <c r="H259" s="13">
        <v>0</v>
      </c>
      <c r="I259" s="14">
        <v>88888</v>
      </c>
      <c r="J259" s="15" t="str">
        <f>_xlfn.XLOOKUP(C259,'0. Master Data Group Name'!B:B,'0. Master Data Group Name'!C:C)</f>
        <v>EQP-LAWPACK1</v>
      </c>
      <c r="K259" s="16" t="str">
        <f>IFERROR(ROUNDDOWN(_xlfn.XLOOKUP(E259,[2]All!$B:$B,[2]All!$K:$K),0),"")</f>
        <v/>
      </c>
      <c r="L259" s="16" t="str">
        <f t="shared" si="6"/>
        <v/>
      </c>
      <c r="M259" s="16" t="str">
        <f t="shared" si="7"/>
        <v/>
      </c>
    </row>
    <row r="260" spans="2:13" x14ac:dyDescent="0.3">
      <c r="B260" s="10">
        <v>20</v>
      </c>
      <c r="C260" s="11" t="s">
        <v>13</v>
      </c>
      <c r="D260" s="11" t="s">
        <v>294</v>
      </c>
      <c r="E260" s="11">
        <v>99999</v>
      </c>
      <c r="F260" s="17">
        <v>44224.9832986111</v>
      </c>
      <c r="G260" s="14" t="s">
        <v>347</v>
      </c>
      <c r="H260" s="13">
        <v>0</v>
      </c>
      <c r="I260" s="14">
        <v>99999</v>
      </c>
      <c r="J260" s="15" t="str">
        <f>_xlfn.XLOOKUP(C260,'0. Master Data Group Name'!B:B,'0. Master Data Group Name'!C:C)</f>
        <v>EQP-LAWPACK1</v>
      </c>
      <c r="K260" s="16" t="str">
        <f>IFERROR(ROUNDDOWN(_xlfn.XLOOKUP(E260,[2]All!$B:$B,[2]All!$K:$K),0),"")</f>
        <v/>
      </c>
      <c r="L260" s="16" t="str">
        <f t="shared" ref="L260:L323" si="8">IFERROR(K260*0.9,"")</f>
        <v/>
      </c>
      <c r="M260" s="16" t="str">
        <f t="shared" ref="M260:M323" si="9">IFERROR(K260*1.1,"")</f>
        <v/>
      </c>
    </row>
    <row r="261" spans="2:13" x14ac:dyDescent="0.3">
      <c r="B261" s="10">
        <v>20</v>
      </c>
      <c r="C261" s="11" t="s">
        <v>13</v>
      </c>
      <c r="D261" s="11" t="s">
        <v>348</v>
      </c>
      <c r="E261" s="11">
        <v>99999</v>
      </c>
      <c r="F261" s="17">
        <v>44226.014398148101</v>
      </c>
      <c r="G261" s="14" t="s">
        <v>349</v>
      </c>
      <c r="H261" s="13">
        <v>0</v>
      </c>
      <c r="I261" s="14">
        <v>99999</v>
      </c>
      <c r="J261" s="15" t="str">
        <f>_xlfn.XLOOKUP(C261,'0. Master Data Group Name'!B:B,'0. Master Data Group Name'!C:C)</f>
        <v>EQP-LAWPACK1</v>
      </c>
      <c r="K261" s="16" t="str">
        <f>IFERROR(ROUNDDOWN(_xlfn.XLOOKUP(E261,[2]All!$B:$B,[2]All!$K:$K),0),"")</f>
        <v/>
      </c>
      <c r="L261" s="16" t="str">
        <f t="shared" si="8"/>
        <v/>
      </c>
      <c r="M261" s="16" t="str">
        <f t="shared" si="9"/>
        <v/>
      </c>
    </row>
    <row r="262" spans="2:13" x14ac:dyDescent="0.3">
      <c r="B262" s="10">
        <v>20</v>
      </c>
      <c r="C262" s="11" t="s">
        <v>13</v>
      </c>
      <c r="D262" s="11" t="s">
        <v>350</v>
      </c>
      <c r="E262" s="11">
        <v>99999</v>
      </c>
      <c r="F262" s="17">
        <v>44228.614247685196</v>
      </c>
      <c r="G262" s="14" t="s">
        <v>351</v>
      </c>
      <c r="H262" s="13">
        <v>0</v>
      </c>
      <c r="I262" s="14">
        <v>99999</v>
      </c>
      <c r="J262" s="15" t="str">
        <f>_xlfn.XLOOKUP(C262,'0. Master Data Group Name'!B:B,'0. Master Data Group Name'!C:C)</f>
        <v>EQP-LAWPACK1</v>
      </c>
      <c r="K262" s="16" t="str">
        <f>IFERROR(ROUNDDOWN(_xlfn.XLOOKUP(E262,[2]All!$B:$B,[2]All!$K:$K),0),"")</f>
        <v/>
      </c>
      <c r="L262" s="16" t="str">
        <f t="shared" si="8"/>
        <v/>
      </c>
      <c r="M262" s="16" t="str">
        <f t="shared" si="9"/>
        <v/>
      </c>
    </row>
    <row r="263" spans="2:13" x14ac:dyDescent="0.3">
      <c r="B263" s="10">
        <v>20</v>
      </c>
      <c r="C263" s="11" t="s">
        <v>13</v>
      </c>
      <c r="D263" s="11" t="s">
        <v>352</v>
      </c>
      <c r="E263" s="11">
        <v>2940</v>
      </c>
      <c r="F263" s="17">
        <v>44229.609386574099</v>
      </c>
      <c r="G263" s="14" t="s">
        <v>353</v>
      </c>
      <c r="H263" s="13">
        <v>953</v>
      </c>
      <c r="I263" s="14">
        <v>2940</v>
      </c>
      <c r="J263" s="15" t="str">
        <f>_xlfn.XLOOKUP(C263,'0. Master Data Group Name'!B:B,'0. Master Data Group Name'!C:C)</f>
        <v>EQP-LAWPACK1</v>
      </c>
      <c r="K263" s="16">
        <f>IFERROR(ROUNDDOWN(_xlfn.XLOOKUP(E263,[2]All!$B:$B,[2]All!$K:$K),0),"")</f>
        <v>217</v>
      </c>
      <c r="L263" s="16">
        <f t="shared" si="8"/>
        <v>195.3</v>
      </c>
      <c r="M263" s="16">
        <f t="shared" si="9"/>
        <v>238.70000000000002</v>
      </c>
    </row>
    <row r="264" spans="2:13" x14ac:dyDescent="0.3">
      <c r="B264" s="10">
        <v>20</v>
      </c>
      <c r="C264" s="11" t="s">
        <v>13</v>
      </c>
      <c r="D264" s="11" t="s">
        <v>348</v>
      </c>
      <c r="E264" s="11">
        <v>2991</v>
      </c>
      <c r="F264" s="17">
        <v>44228.295694444401</v>
      </c>
      <c r="G264" s="14" t="s">
        <v>354</v>
      </c>
      <c r="H264" s="13">
        <v>442</v>
      </c>
      <c r="I264" s="14">
        <v>2991</v>
      </c>
      <c r="J264" s="15" t="str">
        <f>_xlfn.XLOOKUP(C264,'0. Master Data Group Name'!B:B,'0. Master Data Group Name'!C:C)</f>
        <v>EQP-LAWPACK1</v>
      </c>
      <c r="K264" s="16">
        <f>IFERROR(ROUNDDOWN(_xlfn.XLOOKUP(E264,[2]All!$B:$B,[2]All!$K:$K),0),"")</f>
        <v>217</v>
      </c>
      <c r="L264" s="16">
        <f t="shared" si="8"/>
        <v>195.3</v>
      </c>
      <c r="M264" s="16">
        <f t="shared" si="9"/>
        <v>238.70000000000002</v>
      </c>
    </row>
    <row r="265" spans="2:13" x14ac:dyDescent="0.3">
      <c r="B265" s="10">
        <v>20</v>
      </c>
      <c r="C265" s="11" t="s">
        <v>13</v>
      </c>
      <c r="D265" s="11" t="s">
        <v>352</v>
      </c>
      <c r="E265" s="11">
        <v>7910</v>
      </c>
      <c r="F265" s="17">
        <v>44230.019699074102</v>
      </c>
      <c r="G265" s="14" t="s">
        <v>355</v>
      </c>
      <c r="H265" s="13">
        <v>43</v>
      </c>
      <c r="I265" s="14">
        <v>7910</v>
      </c>
      <c r="J265" s="15" t="str">
        <f>_xlfn.XLOOKUP(C265,'0. Master Data Group Name'!B:B,'0. Master Data Group Name'!C:C)</f>
        <v>EQP-LAWPACK1</v>
      </c>
      <c r="K265" s="16">
        <f>IFERROR(ROUNDDOWN(_xlfn.XLOOKUP(E265,[2]All!$B:$B,[2]All!$K:$K),0),"")</f>
        <v>349</v>
      </c>
      <c r="L265" s="16">
        <f t="shared" si="8"/>
        <v>314.10000000000002</v>
      </c>
      <c r="M265" s="16">
        <f t="shared" si="9"/>
        <v>383.90000000000003</v>
      </c>
    </row>
    <row r="266" spans="2:13" x14ac:dyDescent="0.3">
      <c r="B266" s="10">
        <v>20</v>
      </c>
      <c r="C266" s="11" t="s">
        <v>13</v>
      </c>
      <c r="D266" s="11" t="s">
        <v>352</v>
      </c>
      <c r="E266" s="11">
        <v>99999</v>
      </c>
      <c r="F266" s="17">
        <v>44230.059351851902</v>
      </c>
      <c r="G266" s="14" t="s">
        <v>356</v>
      </c>
      <c r="H266" s="13">
        <v>0</v>
      </c>
      <c r="I266" s="14">
        <v>99999</v>
      </c>
      <c r="J266" s="15" t="str">
        <f>_xlfn.XLOOKUP(C266,'0. Master Data Group Name'!B:B,'0. Master Data Group Name'!C:C)</f>
        <v>EQP-LAWPACK1</v>
      </c>
      <c r="K266" s="16" t="str">
        <f>IFERROR(ROUNDDOWN(_xlfn.XLOOKUP(E266,[2]All!$B:$B,[2]All!$K:$K),0),"")</f>
        <v/>
      </c>
      <c r="L266" s="16" t="str">
        <f t="shared" si="8"/>
        <v/>
      </c>
      <c r="M266" s="16" t="str">
        <f t="shared" si="9"/>
        <v/>
      </c>
    </row>
    <row r="267" spans="2:13" x14ac:dyDescent="0.3">
      <c r="B267" s="10">
        <v>20</v>
      </c>
      <c r="C267" s="11" t="s">
        <v>13</v>
      </c>
      <c r="D267" s="11" t="s">
        <v>352</v>
      </c>
      <c r="E267" s="11">
        <v>7941</v>
      </c>
      <c r="F267" s="17">
        <v>44230.318587962996</v>
      </c>
      <c r="G267" s="14" t="s">
        <v>357</v>
      </c>
      <c r="H267" s="13">
        <v>626</v>
      </c>
      <c r="I267" s="14">
        <v>7941</v>
      </c>
      <c r="J267" s="15" t="str">
        <f>_xlfn.XLOOKUP(C267,'0. Master Data Group Name'!B:B,'0. Master Data Group Name'!C:C)</f>
        <v>EQP-LAWPACK1</v>
      </c>
      <c r="K267" s="16">
        <f>IFERROR(ROUNDDOWN(_xlfn.XLOOKUP(E267,[2]All!$B:$B,[2]All!$K:$K),0),"")</f>
        <v>349</v>
      </c>
      <c r="L267" s="16">
        <f t="shared" si="8"/>
        <v>314.10000000000002</v>
      </c>
      <c r="M267" s="16">
        <f t="shared" si="9"/>
        <v>383.90000000000003</v>
      </c>
    </row>
    <row r="268" spans="2:13" x14ac:dyDescent="0.3">
      <c r="B268" s="10">
        <v>20</v>
      </c>
      <c r="C268" s="11" t="s">
        <v>13</v>
      </c>
      <c r="D268" s="11" t="s">
        <v>352</v>
      </c>
      <c r="E268" s="11">
        <v>24661</v>
      </c>
      <c r="F268" s="17">
        <v>44230.457129629598</v>
      </c>
      <c r="G268" s="14" t="s">
        <v>358</v>
      </c>
      <c r="H268" s="13">
        <v>315</v>
      </c>
      <c r="I268" s="14">
        <v>24661</v>
      </c>
      <c r="J268" s="15" t="str">
        <f>_xlfn.XLOOKUP(C268,'0. Master Data Group Name'!B:B,'0. Master Data Group Name'!C:C)</f>
        <v>EQP-LAWPACK1</v>
      </c>
      <c r="K268" s="16">
        <f>IFERROR(ROUNDDOWN(_xlfn.XLOOKUP(E268,[2]All!$B:$B,[2]All!$K:$K),0),"")</f>
        <v>364</v>
      </c>
      <c r="L268" s="16">
        <f t="shared" si="8"/>
        <v>327.60000000000002</v>
      </c>
      <c r="M268" s="16">
        <f t="shared" si="9"/>
        <v>400.40000000000003</v>
      </c>
    </row>
    <row r="269" spans="2:13" x14ac:dyDescent="0.3">
      <c r="B269" s="10">
        <v>20</v>
      </c>
      <c r="C269" s="11" t="s">
        <v>13</v>
      </c>
      <c r="D269" s="11" t="s">
        <v>352</v>
      </c>
      <c r="E269" s="11">
        <v>7910</v>
      </c>
      <c r="F269" s="17">
        <v>44230.532314814802</v>
      </c>
      <c r="G269" s="14" t="s">
        <v>359</v>
      </c>
      <c r="H269" s="13">
        <v>443</v>
      </c>
      <c r="I269" s="14">
        <v>7910</v>
      </c>
      <c r="J269" s="15" t="str">
        <f>_xlfn.XLOOKUP(C269,'0. Master Data Group Name'!B:B,'0. Master Data Group Name'!C:C)</f>
        <v>EQP-LAWPACK1</v>
      </c>
      <c r="K269" s="16">
        <f>IFERROR(ROUNDDOWN(_xlfn.XLOOKUP(E269,[2]All!$B:$B,[2]All!$K:$K),0),"")</f>
        <v>349</v>
      </c>
      <c r="L269" s="16">
        <f t="shared" si="8"/>
        <v>314.10000000000002</v>
      </c>
      <c r="M269" s="16">
        <f t="shared" si="9"/>
        <v>383.90000000000003</v>
      </c>
    </row>
    <row r="270" spans="2:13" x14ac:dyDescent="0.3">
      <c r="B270" s="10">
        <v>20</v>
      </c>
      <c r="C270" s="11" t="s">
        <v>13</v>
      </c>
      <c r="D270" s="11" t="s">
        <v>352</v>
      </c>
      <c r="E270" s="11">
        <v>24675</v>
      </c>
      <c r="F270" s="17">
        <v>44230.6036342593</v>
      </c>
      <c r="G270" s="14" t="s">
        <v>360</v>
      </c>
      <c r="H270" s="13">
        <v>516</v>
      </c>
      <c r="I270" s="14">
        <v>24675</v>
      </c>
      <c r="J270" s="15" t="str">
        <f>_xlfn.XLOOKUP(C270,'0. Master Data Group Name'!B:B,'0. Master Data Group Name'!C:C)</f>
        <v>EQP-LAWPACK1</v>
      </c>
      <c r="K270" s="16">
        <f>IFERROR(ROUNDDOWN(_xlfn.XLOOKUP(E270,[2]All!$B:$B,[2]All!$K:$K),0),"")</f>
        <v>364</v>
      </c>
      <c r="L270" s="16">
        <f t="shared" si="8"/>
        <v>327.60000000000002</v>
      </c>
      <c r="M270" s="16">
        <f t="shared" si="9"/>
        <v>400.40000000000003</v>
      </c>
    </row>
    <row r="271" spans="2:13" x14ac:dyDescent="0.3">
      <c r="B271" s="10">
        <v>20</v>
      </c>
      <c r="C271" s="11" t="s">
        <v>13</v>
      </c>
      <c r="D271" s="11" t="s">
        <v>361</v>
      </c>
      <c r="E271" s="11">
        <v>24670</v>
      </c>
      <c r="F271" s="17">
        <v>44230.679502314801</v>
      </c>
      <c r="G271" s="14" t="s">
        <v>362</v>
      </c>
      <c r="H271" s="13">
        <v>2298</v>
      </c>
      <c r="I271" s="14">
        <v>24670</v>
      </c>
      <c r="J271" s="15" t="str">
        <f>_xlfn.XLOOKUP(C271,'0. Master Data Group Name'!B:B,'0. Master Data Group Name'!C:C)</f>
        <v>EQP-LAWPACK1</v>
      </c>
      <c r="K271" s="16">
        <f>IFERROR(ROUNDDOWN(_xlfn.XLOOKUP(E271,[2]All!$B:$B,[2]All!$K:$K),0),"")</f>
        <v>364</v>
      </c>
      <c r="L271" s="16">
        <f t="shared" si="8"/>
        <v>327.60000000000002</v>
      </c>
      <c r="M271" s="16">
        <f t="shared" si="9"/>
        <v>400.40000000000003</v>
      </c>
    </row>
    <row r="272" spans="2:13" x14ac:dyDescent="0.3">
      <c r="B272" s="10">
        <v>20</v>
      </c>
      <c r="C272" s="11" t="s">
        <v>13</v>
      </c>
      <c r="D272" s="11" t="s">
        <v>348</v>
      </c>
      <c r="E272" s="11">
        <v>2661</v>
      </c>
      <c r="F272" s="17">
        <v>44228.407453703701</v>
      </c>
      <c r="G272" s="14" t="s">
        <v>363</v>
      </c>
      <c r="H272" s="13">
        <v>330</v>
      </c>
      <c r="I272" s="14">
        <v>2661</v>
      </c>
      <c r="J272" s="15" t="str">
        <f>_xlfn.XLOOKUP(C272,'0. Master Data Group Name'!B:B,'0. Master Data Group Name'!C:C)</f>
        <v>EQP-LAWPACK1</v>
      </c>
      <c r="K272" s="16">
        <f>IFERROR(ROUNDDOWN(_xlfn.XLOOKUP(E272,[2]All!$B:$B,[2]All!$K:$K),0),"")</f>
        <v>217</v>
      </c>
      <c r="L272" s="16">
        <f t="shared" si="8"/>
        <v>195.3</v>
      </c>
      <c r="M272" s="16">
        <f t="shared" si="9"/>
        <v>238.70000000000002</v>
      </c>
    </row>
    <row r="273" spans="2:13" x14ac:dyDescent="0.3">
      <c r="B273" s="10">
        <v>20</v>
      </c>
      <c r="C273" s="11" t="s">
        <v>13</v>
      </c>
      <c r="D273" s="11" t="s">
        <v>361</v>
      </c>
      <c r="E273" s="11">
        <v>99999</v>
      </c>
      <c r="F273" s="17">
        <v>44231.0261342593</v>
      </c>
      <c r="G273" s="14" t="s">
        <v>364</v>
      </c>
      <c r="H273" s="13">
        <v>0</v>
      </c>
      <c r="I273" s="14">
        <v>99999</v>
      </c>
      <c r="J273" s="15" t="str">
        <f>_xlfn.XLOOKUP(C273,'0. Master Data Group Name'!B:B,'0. Master Data Group Name'!C:C)</f>
        <v>EQP-LAWPACK1</v>
      </c>
      <c r="K273" s="16" t="str">
        <f>IFERROR(ROUNDDOWN(_xlfn.XLOOKUP(E273,[2]All!$B:$B,[2]All!$K:$K),0),"")</f>
        <v/>
      </c>
      <c r="L273" s="16" t="str">
        <f t="shared" si="8"/>
        <v/>
      </c>
      <c r="M273" s="16" t="str">
        <f t="shared" si="9"/>
        <v/>
      </c>
    </row>
    <row r="274" spans="2:13" x14ac:dyDescent="0.3">
      <c r="B274" s="10">
        <v>20</v>
      </c>
      <c r="C274" s="11" t="s">
        <v>13</v>
      </c>
      <c r="D274" s="11" t="s">
        <v>361</v>
      </c>
      <c r="E274" s="11">
        <v>6670</v>
      </c>
      <c r="F274" s="17">
        <v>44231.292928240699</v>
      </c>
      <c r="G274" s="14" t="s">
        <v>365</v>
      </c>
      <c r="H274" s="13">
        <v>275</v>
      </c>
      <c r="I274" s="14">
        <v>6670</v>
      </c>
      <c r="J274" s="15" t="str">
        <f>_xlfn.XLOOKUP(C274,'0. Master Data Group Name'!B:B,'0. Master Data Group Name'!C:C)</f>
        <v>EQP-LAWPACK1</v>
      </c>
      <c r="K274" s="16">
        <f>IFERROR(ROUNDDOWN(_xlfn.XLOOKUP(E274,[2]All!$B:$B,[2]All!$K:$K),0),"")</f>
        <v>352</v>
      </c>
      <c r="L274" s="16">
        <f t="shared" si="8"/>
        <v>316.8</v>
      </c>
      <c r="M274" s="16">
        <f t="shared" si="9"/>
        <v>387.20000000000005</v>
      </c>
    </row>
    <row r="275" spans="2:13" x14ac:dyDescent="0.3">
      <c r="B275" s="10">
        <v>20</v>
      </c>
      <c r="C275" s="11" t="s">
        <v>13</v>
      </c>
      <c r="D275" s="11" t="s">
        <v>361</v>
      </c>
      <c r="E275" s="11">
        <v>99999</v>
      </c>
      <c r="F275" s="17">
        <v>44231.357743055603</v>
      </c>
      <c r="G275" s="14" t="s">
        <v>366</v>
      </c>
      <c r="H275" s="13">
        <v>0</v>
      </c>
      <c r="I275" s="14">
        <v>99999</v>
      </c>
      <c r="J275" s="15" t="str">
        <f>_xlfn.XLOOKUP(C275,'0. Master Data Group Name'!B:B,'0. Master Data Group Name'!C:C)</f>
        <v>EQP-LAWPACK1</v>
      </c>
      <c r="K275" s="16" t="str">
        <f>IFERROR(ROUNDDOWN(_xlfn.XLOOKUP(E275,[2]All!$B:$B,[2]All!$K:$K),0),"")</f>
        <v/>
      </c>
      <c r="L275" s="16" t="str">
        <f t="shared" si="8"/>
        <v/>
      </c>
      <c r="M275" s="16" t="str">
        <f t="shared" si="9"/>
        <v/>
      </c>
    </row>
    <row r="276" spans="2:13" x14ac:dyDescent="0.3">
      <c r="B276" s="10">
        <v>20</v>
      </c>
      <c r="C276" s="11" t="s">
        <v>13</v>
      </c>
      <c r="D276" s="11" t="s">
        <v>361</v>
      </c>
      <c r="E276" s="11">
        <v>88888</v>
      </c>
      <c r="F276" s="17">
        <v>44231.370289351798</v>
      </c>
      <c r="G276" s="14" t="s">
        <v>367</v>
      </c>
      <c r="H276" s="13">
        <v>0</v>
      </c>
      <c r="I276" s="14">
        <v>88888</v>
      </c>
      <c r="J276" s="15" t="str">
        <f>_xlfn.XLOOKUP(C276,'0. Master Data Group Name'!B:B,'0. Master Data Group Name'!C:C)</f>
        <v>EQP-LAWPACK1</v>
      </c>
      <c r="K276" s="16" t="str">
        <f>IFERROR(ROUNDDOWN(_xlfn.XLOOKUP(E276,[2]All!$B:$B,[2]All!$K:$K),0),"")</f>
        <v/>
      </c>
      <c r="L276" s="16" t="str">
        <f t="shared" si="8"/>
        <v/>
      </c>
      <c r="M276" s="16" t="str">
        <f t="shared" si="9"/>
        <v/>
      </c>
    </row>
    <row r="277" spans="2:13" x14ac:dyDescent="0.3">
      <c r="B277" s="10">
        <v>20</v>
      </c>
      <c r="C277" s="11" t="s">
        <v>13</v>
      </c>
      <c r="D277" s="11" t="s">
        <v>368</v>
      </c>
      <c r="E277" s="11">
        <v>99999</v>
      </c>
      <c r="F277" s="17">
        <v>44232.0067361111</v>
      </c>
      <c r="G277" s="14" t="s">
        <v>369</v>
      </c>
      <c r="H277" s="13">
        <v>0</v>
      </c>
      <c r="I277" s="14">
        <v>99999</v>
      </c>
      <c r="J277" s="15" t="str">
        <f>_xlfn.XLOOKUP(C277,'0. Master Data Group Name'!B:B,'0. Master Data Group Name'!C:C)</f>
        <v>EQP-LAWPACK1</v>
      </c>
      <c r="K277" s="16" t="str">
        <f>IFERROR(ROUNDDOWN(_xlfn.XLOOKUP(E277,[2]All!$B:$B,[2]All!$K:$K),0),"")</f>
        <v/>
      </c>
      <c r="L277" s="16" t="str">
        <f t="shared" si="8"/>
        <v/>
      </c>
      <c r="M277" s="16" t="str">
        <f t="shared" si="9"/>
        <v/>
      </c>
    </row>
    <row r="278" spans="2:13" x14ac:dyDescent="0.3">
      <c r="B278" s="10">
        <v>20</v>
      </c>
      <c r="C278" s="11" t="s">
        <v>13</v>
      </c>
      <c r="D278" s="11" t="s">
        <v>348</v>
      </c>
      <c r="E278" s="11">
        <v>2670</v>
      </c>
      <c r="F278" s="17">
        <v>44228.4836111111</v>
      </c>
      <c r="G278" s="14" t="s">
        <v>370</v>
      </c>
      <c r="H278" s="13">
        <v>551</v>
      </c>
      <c r="I278" s="14">
        <v>2670</v>
      </c>
      <c r="J278" s="15" t="str">
        <f>_xlfn.XLOOKUP(C278,'0. Master Data Group Name'!B:B,'0. Master Data Group Name'!C:C)</f>
        <v>EQP-LAWPACK1</v>
      </c>
      <c r="K278" s="16">
        <f>IFERROR(ROUNDDOWN(_xlfn.XLOOKUP(E278,[2]All!$B:$B,[2]All!$K:$K),0),"")</f>
        <v>217</v>
      </c>
      <c r="L278" s="16">
        <f t="shared" si="8"/>
        <v>195.3</v>
      </c>
      <c r="M278" s="16">
        <f t="shared" si="9"/>
        <v>238.70000000000002</v>
      </c>
    </row>
    <row r="279" spans="2:13" x14ac:dyDescent="0.3">
      <c r="B279" s="10">
        <v>20</v>
      </c>
      <c r="C279" s="11" t="s">
        <v>13</v>
      </c>
      <c r="D279" s="11" t="s">
        <v>371</v>
      </c>
      <c r="E279" s="11">
        <v>99999</v>
      </c>
      <c r="F279" s="17">
        <v>44232.920428240701</v>
      </c>
      <c r="G279" s="14" t="s">
        <v>372</v>
      </c>
      <c r="H279" s="13">
        <v>0</v>
      </c>
      <c r="I279" s="14">
        <v>99999</v>
      </c>
      <c r="J279" s="15" t="str">
        <f>_xlfn.XLOOKUP(C279,'0. Master Data Group Name'!B:B,'0. Master Data Group Name'!C:C)</f>
        <v>EQP-LAWPACK1</v>
      </c>
      <c r="K279" s="16" t="str">
        <f>IFERROR(ROUNDDOWN(_xlfn.XLOOKUP(E279,[2]All!$B:$B,[2]All!$K:$K),0),"")</f>
        <v/>
      </c>
      <c r="L279" s="16" t="str">
        <f t="shared" si="8"/>
        <v/>
      </c>
      <c r="M279" s="16" t="str">
        <f t="shared" si="9"/>
        <v/>
      </c>
    </row>
    <row r="280" spans="2:13" x14ac:dyDescent="0.3">
      <c r="B280" s="10">
        <v>20</v>
      </c>
      <c r="C280" s="11" t="s">
        <v>13</v>
      </c>
      <c r="D280" s="11" t="s">
        <v>371</v>
      </c>
      <c r="E280" s="11">
        <v>27805</v>
      </c>
      <c r="F280" s="17">
        <v>44235.299085648097</v>
      </c>
      <c r="G280" s="14" t="s">
        <v>373</v>
      </c>
      <c r="H280" s="13">
        <v>177</v>
      </c>
      <c r="I280" s="14">
        <v>27805</v>
      </c>
      <c r="J280" s="15" t="str">
        <f>_xlfn.XLOOKUP(C280,'0. Master Data Group Name'!B:B,'0. Master Data Group Name'!C:C)</f>
        <v>EQP-LAWPACK1</v>
      </c>
      <c r="K280" s="16">
        <f>IFERROR(ROUNDDOWN(_xlfn.XLOOKUP(E280,[2]All!$B:$B,[2]All!$K:$K),0),"")</f>
        <v>260</v>
      </c>
      <c r="L280" s="16">
        <f t="shared" si="8"/>
        <v>234</v>
      </c>
      <c r="M280" s="16">
        <f t="shared" si="9"/>
        <v>286</v>
      </c>
    </row>
    <row r="281" spans="2:13" x14ac:dyDescent="0.3">
      <c r="B281" s="10">
        <v>20</v>
      </c>
      <c r="C281" s="11" t="s">
        <v>13</v>
      </c>
      <c r="D281" s="11" t="s">
        <v>371</v>
      </c>
      <c r="E281" s="11">
        <v>88888</v>
      </c>
      <c r="F281" s="17">
        <v>44235.379872685196</v>
      </c>
      <c r="G281" s="14" t="s">
        <v>374</v>
      </c>
      <c r="H281" s="13">
        <v>2</v>
      </c>
      <c r="I281" s="14">
        <v>88888</v>
      </c>
      <c r="J281" s="15" t="str">
        <f>_xlfn.XLOOKUP(C281,'0. Master Data Group Name'!B:B,'0. Master Data Group Name'!C:C)</f>
        <v>EQP-LAWPACK1</v>
      </c>
      <c r="K281" s="16" t="str">
        <f>IFERROR(ROUNDDOWN(_xlfn.XLOOKUP(E281,[2]All!$B:$B,[2]All!$K:$K),0),"")</f>
        <v/>
      </c>
      <c r="L281" s="16" t="str">
        <f t="shared" si="8"/>
        <v/>
      </c>
      <c r="M281" s="16" t="str">
        <f t="shared" si="9"/>
        <v/>
      </c>
    </row>
    <row r="282" spans="2:13" x14ac:dyDescent="0.3">
      <c r="B282" s="10">
        <v>20</v>
      </c>
      <c r="C282" s="11" t="s">
        <v>13</v>
      </c>
      <c r="D282" s="11" t="s">
        <v>371</v>
      </c>
      <c r="E282" s="11">
        <v>27405</v>
      </c>
      <c r="F282" s="17">
        <v>44235.387233796297</v>
      </c>
      <c r="G282" s="14" t="s">
        <v>375</v>
      </c>
      <c r="H282" s="13">
        <v>711</v>
      </c>
      <c r="I282" s="14">
        <v>27405</v>
      </c>
      <c r="J282" s="15" t="str">
        <f>_xlfn.XLOOKUP(C282,'0. Master Data Group Name'!B:B,'0. Master Data Group Name'!C:C)</f>
        <v>EQP-LAWPACK1</v>
      </c>
      <c r="K282" s="16">
        <f>IFERROR(ROUNDDOWN(_xlfn.XLOOKUP(E282,[2]All!$B:$B,[2]All!$K:$K),0),"")</f>
        <v>260</v>
      </c>
      <c r="L282" s="16">
        <f t="shared" si="8"/>
        <v>234</v>
      </c>
      <c r="M282" s="16">
        <f t="shared" si="9"/>
        <v>286</v>
      </c>
    </row>
    <row r="283" spans="2:13" x14ac:dyDescent="0.3">
      <c r="B283" s="10">
        <v>20</v>
      </c>
      <c r="C283" s="11" t="s">
        <v>13</v>
      </c>
      <c r="D283" s="11" t="s">
        <v>371</v>
      </c>
      <c r="E283" s="11">
        <v>27805</v>
      </c>
      <c r="F283" s="17">
        <v>44235.497395833299</v>
      </c>
      <c r="G283" s="14" t="s">
        <v>376</v>
      </c>
      <c r="H283" s="13">
        <v>15</v>
      </c>
      <c r="I283" s="14">
        <v>27805</v>
      </c>
      <c r="J283" s="15" t="str">
        <f>_xlfn.XLOOKUP(C283,'0. Master Data Group Name'!B:B,'0. Master Data Group Name'!C:C)</f>
        <v>EQP-LAWPACK1</v>
      </c>
      <c r="K283" s="16">
        <f>IFERROR(ROUNDDOWN(_xlfn.XLOOKUP(E283,[2]All!$B:$B,[2]All!$K:$K),0),"")</f>
        <v>260</v>
      </c>
      <c r="L283" s="16">
        <f t="shared" si="8"/>
        <v>234</v>
      </c>
      <c r="M283" s="16">
        <f t="shared" si="9"/>
        <v>286</v>
      </c>
    </row>
    <row r="284" spans="2:13" x14ac:dyDescent="0.3">
      <c r="B284" s="10">
        <v>20</v>
      </c>
      <c r="C284" s="11" t="s">
        <v>13</v>
      </c>
      <c r="D284" s="11" t="s">
        <v>371</v>
      </c>
      <c r="E284" s="11">
        <v>27405</v>
      </c>
      <c r="F284" s="17">
        <v>44235.506134259304</v>
      </c>
      <c r="G284" s="14" t="s">
        <v>377</v>
      </c>
      <c r="H284" s="13">
        <v>131</v>
      </c>
      <c r="I284" s="14">
        <v>27405</v>
      </c>
      <c r="J284" s="15" t="str">
        <f>_xlfn.XLOOKUP(C284,'0. Master Data Group Name'!B:B,'0. Master Data Group Name'!C:C)</f>
        <v>EQP-LAWPACK1</v>
      </c>
      <c r="K284" s="16">
        <f>IFERROR(ROUNDDOWN(_xlfn.XLOOKUP(E284,[2]All!$B:$B,[2]All!$K:$K),0),"")</f>
        <v>260</v>
      </c>
      <c r="L284" s="16">
        <f t="shared" si="8"/>
        <v>234</v>
      </c>
      <c r="M284" s="16">
        <f t="shared" si="9"/>
        <v>286</v>
      </c>
    </row>
    <row r="285" spans="2:13" x14ac:dyDescent="0.3">
      <c r="B285" s="10">
        <v>20</v>
      </c>
      <c r="C285" s="11" t="s">
        <v>13</v>
      </c>
      <c r="D285" s="11" t="s">
        <v>371</v>
      </c>
      <c r="E285" s="11">
        <v>27805</v>
      </c>
      <c r="F285" s="17">
        <v>44235.536504629599</v>
      </c>
      <c r="G285" s="14" t="s">
        <v>378</v>
      </c>
      <c r="H285" s="13">
        <v>32</v>
      </c>
      <c r="I285" s="14">
        <v>27805</v>
      </c>
      <c r="J285" s="15" t="str">
        <f>_xlfn.XLOOKUP(C285,'0. Master Data Group Name'!B:B,'0. Master Data Group Name'!C:C)</f>
        <v>EQP-LAWPACK1</v>
      </c>
      <c r="K285" s="16">
        <f>IFERROR(ROUNDDOWN(_xlfn.XLOOKUP(E285,[2]All!$B:$B,[2]All!$K:$K),0),"")</f>
        <v>260</v>
      </c>
      <c r="L285" s="16">
        <f t="shared" si="8"/>
        <v>234</v>
      </c>
      <c r="M285" s="16">
        <f t="shared" si="9"/>
        <v>286</v>
      </c>
    </row>
    <row r="286" spans="2:13" x14ac:dyDescent="0.3">
      <c r="B286" s="10">
        <v>20</v>
      </c>
      <c r="C286" s="11" t="s">
        <v>13</v>
      </c>
      <c r="D286" s="11" t="s">
        <v>371</v>
      </c>
      <c r="E286" s="11">
        <v>27405</v>
      </c>
      <c r="F286" s="17">
        <v>44235.548148148097</v>
      </c>
      <c r="G286" s="14" t="s">
        <v>379</v>
      </c>
      <c r="H286" s="13">
        <v>345</v>
      </c>
      <c r="I286" s="14">
        <v>27405</v>
      </c>
      <c r="J286" s="15" t="str">
        <f>_xlfn.XLOOKUP(C286,'0. Master Data Group Name'!B:B,'0. Master Data Group Name'!C:C)</f>
        <v>EQP-LAWPACK1</v>
      </c>
      <c r="K286" s="16">
        <f>IFERROR(ROUNDDOWN(_xlfn.XLOOKUP(E286,[2]All!$B:$B,[2]All!$K:$K),0),"")</f>
        <v>260</v>
      </c>
      <c r="L286" s="16">
        <f t="shared" si="8"/>
        <v>234</v>
      </c>
      <c r="M286" s="16">
        <f t="shared" si="9"/>
        <v>286</v>
      </c>
    </row>
    <row r="287" spans="2:13" x14ac:dyDescent="0.3">
      <c r="B287" s="10">
        <v>20</v>
      </c>
      <c r="C287" s="11" t="s">
        <v>13</v>
      </c>
      <c r="D287" s="11" t="s">
        <v>371</v>
      </c>
      <c r="E287" s="11">
        <v>88888</v>
      </c>
      <c r="F287" s="17">
        <v>44235.605578703697</v>
      </c>
      <c r="G287" s="14" t="s">
        <v>380</v>
      </c>
      <c r="H287" s="13">
        <v>0</v>
      </c>
      <c r="I287" s="14">
        <v>88888</v>
      </c>
      <c r="J287" s="15" t="str">
        <f>_xlfn.XLOOKUP(C287,'0. Master Data Group Name'!B:B,'0. Master Data Group Name'!C:C)</f>
        <v>EQP-LAWPACK1</v>
      </c>
      <c r="K287" s="16" t="str">
        <f>IFERROR(ROUNDDOWN(_xlfn.XLOOKUP(E287,[2]All!$B:$B,[2]All!$K:$K),0),"")</f>
        <v/>
      </c>
      <c r="L287" s="16" t="str">
        <f t="shared" si="8"/>
        <v/>
      </c>
      <c r="M287" s="16" t="str">
        <f t="shared" si="9"/>
        <v/>
      </c>
    </row>
    <row r="288" spans="2:13" x14ac:dyDescent="0.3">
      <c r="B288" s="10">
        <v>20</v>
      </c>
      <c r="C288" s="11" t="s">
        <v>13</v>
      </c>
      <c r="D288" s="11" t="s">
        <v>371</v>
      </c>
      <c r="E288" s="11">
        <v>2665</v>
      </c>
      <c r="F288" s="17">
        <v>44235.623229166697</v>
      </c>
      <c r="G288" s="14" t="s">
        <v>381</v>
      </c>
      <c r="H288" s="13">
        <v>240</v>
      </c>
      <c r="I288" s="14">
        <v>2665</v>
      </c>
      <c r="J288" s="15" t="str">
        <f>_xlfn.XLOOKUP(C288,'0. Master Data Group Name'!B:B,'0. Master Data Group Name'!C:C)</f>
        <v>EQP-LAWPACK1</v>
      </c>
      <c r="K288" s="16">
        <f>IFERROR(ROUNDDOWN(_xlfn.XLOOKUP(E288,[2]All!$B:$B,[2]All!$K:$K),0),"")</f>
        <v>217</v>
      </c>
      <c r="L288" s="16">
        <f t="shared" si="8"/>
        <v>195.3</v>
      </c>
      <c r="M288" s="16">
        <f t="shared" si="9"/>
        <v>238.70000000000002</v>
      </c>
    </row>
    <row r="289" spans="2:13" x14ac:dyDescent="0.3">
      <c r="B289" s="10">
        <v>20</v>
      </c>
      <c r="C289" s="11" t="s">
        <v>13</v>
      </c>
      <c r="D289" s="11" t="s">
        <v>371</v>
      </c>
      <c r="E289" s="11">
        <v>2675</v>
      </c>
      <c r="F289" s="17">
        <v>44235.719050925902</v>
      </c>
      <c r="G289" s="14" t="s">
        <v>382</v>
      </c>
      <c r="H289" s="13">
        <v>304</v>
      </c>
      <c r="I289" s="14">
        <v>2675</v>
      </c>
      <c r="J289" s="15" t="str">
        <f>_xlfn.XLOOKUP(C289,'0. Master Data Group Name'!B:B,'0. Master Data Group Name'!C:C)</f>
        <v>EQP-LAWPACK1</v>
      </c>
      <c r="K289" s="16">
        <f>IFERROR(ROUNDDOWN(_xlfn.XLOOKUP(E289,[2]All!$B:$B,[2]All!$K:$K),0),"")</f>
        <v>217</v>
      </c>
      <c r="L289" s="16">
        <f t="shared" si="8"/>
        <v>195.3</v>
      </c>
      <c r="M289" s="16">
        <f t="shared" si="9"/>
        <v>238.70000000000002</v>
      </c>
    </row>
    <row r="290" spans="2:13" x14ac:dyDescent="0.3">
      <c r="B290" s="10">
        <v>20</v>
      </c>
      <c r="C290" s="11" t="s">
        <v>13</v>
      </c>
      <c r="D290" s="11" t="s">
        <v>371</v>
      </c>
      <c r="E290" s="11">
        <v>2661</v>
      </c>
      <c r="F290" s="17">
        <v>44235.795682870397</v>
      </c>
      <c r="G290" s="14" t="s">
        <v>383</v>
      </c>
      <c r="H290" s="13">
        <v>523</v>
      </c>
      <c r="I290" s="14">
        <v>2661</v>
      </c>
      <c r="J290" s="15" t="str">
        <f>_xlfn.XLOOKUP(C290,'0. Master Data Group Name'!B:B,'0. Master Data Group Name'!C:C)</f>
        <v>EQP-LAWPACK1</v>
      </c>
      <c r="K290" s="16">
        <f>IFERROR(ROUNDDOWN(_xlfn.XLOOKUP(E290,[2]All!$B:$B,[2]All!$K:$K),0),"")</f>
        <v>217</v>
      </c>
      <c r="L290" s="16">
        <f t="shared" si="8"/>
        <v>195.3</v>
      </c>
      <c r="M290" s="16">
        <f t="shared" si="9"/>
        <v>238.70000000000002</v>
      </c>
    </row>
    <row r="291" spans="2:13" x14ac:dyDescent="0.3">
      <c r="B291" s="10">
        <v>20</v>
      </c>
      <c r="C291" s="11" t="s">
        <v>13</v>
      </c>
      <c r="D291" s="11" t="s">
        <v>371</v>
      </c>
      <c r="E291" s="11">
        <v>2670</v>
      </c>
      <c r="F291" s="17">
        <v>44235.906585648103</v>
      </c>
      <c r="G291" s="14" t="s">
        <v>384</v>
      </c>
      <c r="H291" s="13">
        <v>250</v>
      </c>
      <c r="I291" s="14">
        <v>2670</v>
      </c>
      <c r="J291" s="15" t="str">
        <f>_xlfn.XLOOKUP(C291,'0. Master Data Group Name'!B:B,'0. Master Data Group Name'!C:C)</f>
        <v>EQP-LAWPACK1</v>
      </c>
      <c r="K291" s="16">
        <f>IFERROR(ROUNDDOWN(_xlfn.XLOOKUP(E291,[2]All!$B:$B,[2]All!$K:$K),0),"")</f>
        <v>217</v>
      </c>
      <c r="L291" s="16">
        <f t="shared" si="8"/>
        <v>195.3</v>
      </c>
      <c r="M291" s="16">
        <f t="shared" si="9"/>
        <v>238.70000000000002</v>
      </c>
    </row>
    <row r="292" spans="2:13" x14ac:dyDescent="0.3">
      <c r="B292" s="10">
        <v>20</v>
      </c>
      <c r="C292" s="11" t="s">
        <v>13</v>
      </c>
      <c r="D292" s="11" t="s">
        <v>385</v>
      </c>
      <c r="E292" s="11">
        <v>99999</v>
      </c>
      <c r="F292" s="17">
        <v>44235.967141203699</v>
      </c>
      <c r="G292" s="14" t="s">
        <v>386</v>
      </c>
      <c r="H292" s="13">
        <v>0</v>
      </c>
      <c r="I292" s="14">
        <v>99999</v>
      </c>
      <c r="J292" s="15" t="str">
        <f>_xlfn.XLOOKUP(C292,'0. Master Data Group Name'!B:B,'0. Master Data Group Name'!C:C)</f>
        <v>EQP-LAWPACK1</v>
      </c>
      <c r="K292" s="16" t="str">
        <f>IFERROR(ROUNDDOWN(_xlfn.XLOOKUP(E292,[2]All!$B:$B,[2]All!$K:$K),0),"")</f>
        <v/>
      </c>
      <c r="L292" s="16" t="str">
        <f t="shared" si="8"/>
        <v/>
      </c>
      <c r="M292" s="16" t="str">
        <f t="shared" si="9"/>
        <v/>
      </c>
    </row>
    <row r="293" spans="2:13" x14ac:dyDescent="0.3">
      <c r="B293" s="10">
        <v>20</v>
      </c>
      <c r="C293" s="11" t="s">
        <v>13</v>
      </c>
      <c r="D293" s="11" t="s">
        <v>385</v>
      </c>
      <c r="E293" s="11">
        <v>2991</v>
      </c>
      <c r="F293" s="17">
        <v>44236.295578703699</v>
      </c>
      <c r="G293" s="14" t="s">
        <v>387</v>
      </c>
      <c r="H293" s="13">
        <v>289</v>
      </c>
      <c r="I293" s="14">
        <v>2991</v>
      </c>
      <c r="J293" s="15" t="str">
        <f>_xlfn.XLOOKUP(C293,'0. Master Data Group Name'!B:B,'0. Master Data Group Name'!C:C)</f>
        <v>EQP-LAWPACK1</v>
      </c>
      <c r="K293" s="16">
        <f>IFERROR(ROUNDDOWN(_xlfn.XLOOKUP(E293,[2]All!$B:$B,[2]All!$K:$K),0),"")</f>
        <v>217</v>
      </c>
      <c r="L293" s="16">
        <f t="shared" si="8"/>
        <v>195.3</v>
      </c>
      <c r="M293" s="16">
        <f t="shared" si="9"/>
        <v>238.70000000000002</v>
      </c>
    </row>
    <row r="294" spans="2:13" x14ac:dyDescent="0.3">
      <c r="B294" s="10">
        <v>20</v>
      </c>
      <c r="C294" s="11" t="s">
        <v>13</v>
      </c>
      <c r="D294" s="11" t="s">
        <v>385</v>
      </c>
      <c r="E294" s="11">
        <v>2941</v>
      </c>
      <c r="F294" s="17">
        <v>44236.360775462999</v>
      </c>
      <c r="G294" s="14" t="s">
        <v>388</v>
      </c>
      <c r="H294" s="13">
        <v>376</v>
      </c>
      <c r="I294" s="14">
        <v>2941</v>
      </c>
      <c r="J294" s="15" t="str">
        <f>_xlfn.XLOOKUP(C294,'0. Master Data Group Name'!B:B,'0. Master Data Group Name'!C:C)</f>
        <v>EQP-LAWPACK1</v>
      </c>
      <c r="K294" s="16">
        <f>IFERROR(ROUNDDOWN(_xlfn.XLOOKUP(E294,[2]All!$B:$B,[2]All!$K:$K),0),"")</f>
        <v>217</v>
      </c>
      <c r="L294" s="16">
        <f t="shared" si="8"/>
        <v>195.3</v>
      </c>
      <c r="M294" s="16">
        <f t="shared" si="9"/>
        <v>238.70000000000002</v>
      </c>
    </row>
    <row r="295" spans="2:13" x14ac:dyDescent="0.3">
      <c r="B295" s="10">
        <v>20</v>
      </c>
      <c r="C295" s="11" t="s">
        <v>13</v>
      </c>
      <c r="D295" s="11" t="s">
        <v>385</v>
      </c>
      <c r="E295" s="11">
        <v>88888</v>
      </c>
      <c r="F295" s="17">
        <v>44236.471585648098</v>
      </c>
      <c r="G295" s="14" t="s">
        <v>389</v>
      </c>
      <c r="H295" s="13">
        <v>0</v>
      </c>
      <c r="I295" s="14">
        <v>88888</v>
      </c>
      <c r="J295" s="15" t="str">
        <f>_xlfn.XLOOKUP(C295,'0. Master Data Group Name'!B:B,'0. Master Data Group Name'!C:C)</f>
        <v>EQP-LAWPACK1</v>
      </c>
      <c r="K295" s="16" t="str">
        <f>IFERROR(ROUNDDOWN(_xlfn.XLOOKUP(E295,[2]All!$B:$B,[2]All!$K:$K),0),"")</f>
        <v/>
      </c>
      <c r="L295" s="16" t="str">
        <f t="shared" si="8"/>
        <v/>
      </c>
      <c r="M295" s="16" t="str">
        <f t="shared" si="9"/>
        <v/>
      </c>
    </row>
    <row r="296" spans="2:13" x14ac:dyDescent="0.3">
      <c r="B296" s="10">
        <v>20</v>
      </c>
      <c r="C296" s="11" t="s">
        <v>13</v>
      </c>
      <c r="D296" s="11" t="s">
        <v>385</v>
      </c>
      <c r="E296" s="11">
        <v>2941</v>
      </c>
      <c r="F296" s="17">
        <v>44236.511087963001</v>
      </c>
      <c r="G296" s="14" t="s">
        <v>390</v>
      </c>
      <c r="H296" s="13">
        <v>223</v>
      </c>
      <c r="I296" s="14">
        <v>2941</v>
      </c>
      <c r="J296" s="15" t="str">
        <f>_xlfn.XLOOKUP(C296,'0. Master Data Group Name'!B:B,'0. Master Data Group Name'!C:C)</f>
        <v>EQP-LAWPACK1</v>
      </c>
      <c r="K296" s="16">
        <f>IFERROR(ROUNDDOWN(_xlfn.XLOOKUP(E296,[2]All!$B:$B,[2]All!$K:$K),0),"")</f>
        <v>217</v>
      </c>
      <c r="L296" s="16">
        <f t="shared" si="8"/>
        <v>195.3</v>
      </c>
      <c r="M296" s="16">
        <f t="shared" si="9"/>
        <v>238.70000000000002</v>
      </c>
    </row>
    <row r="297" spans="2:13" x14ac:dyDescent="0.3">
      <c r="B297" s="10">
        <v>20</v>
      </c>
      <c r="C297" s="11" t="s">
        <v>13</v>
      </c>
      <c r="D297" s="11" t="s">
        <v>385</v>
      </c>
      <c r="E297" s="11">
        <v>2670</v>
      </c>
      <c r="F297" s="17">
        <v>44236.558796296304</v>
      </c>
      <c r="G297" s="14" t="s">
        <v>391</v>
      </c>
      <c r="H297" s="13">
        <v>0</v>
      </c>
      <c r="I297" s="14">
        <v>2670</v>
      </c>
      <c r="J297" s="15" t="str">
        <f>_xlfn.XLOOKUP(C297,'0. Master Data Group Name'!B:B,'0. Master Data Group Name'!C:C)</f>
        <v>EQP-LAWPACK1</v>
      </c>
      <c r="K297" s="16">
        <f>IFERROR(ROUNDDOWN(_xlfn.XLOOKUP(E297,[2]All!$B:$B,[2]All!$K:$K),0),"")</f>
        <v>217</v>
      </c>
      <c r="L297" s="16">
        <f t="shared" si="8"/>
        <v>195.3</v>
      </c>
      <c r="M297" s="16">
        <f t="shared" si="9"/>
        <v>238.70000000000002</v>
      </c>
    </row>
    <row r="298" spans="2:13" x14ac:dyDescent="0.3">
      <c r="B298" s="10">
        <v>20</v>
      </c>
      <c r="C298" s="11" t="s">
        <v>13</v>
      </c>
      <c r="D298" s="11" t="s">
        <v>385</v>
      </c>
      <c r="E298" s="11">
        <v>2670</v>
      </c>
      <c r="F298" s="17">
        <v>44236.613946759302</v>
      </c>
      <c r="G298" s="14" t="s">
        <v>392</v>
      </c>
      <c r="H298" s="13">
        <v>316</v>
      </c>
      <c r="I298" s="14">
        <v>2670</v>
      </c>
      <c r="J298" s="15" t="str">
        <f>_xlfn.XLOOKUP(C298,'0. Master Data Group Name'!B:B,'0. Master Data Group Name'!C:C)</f>
        <v>EQP-LAWPACK1</v>
      </c>
      <c r="K298" s="16">
        <f>IFERROR(ROUNDDOWN(_xlfn.XLOOKUP(E298,[2]All!$B:$B,[2]All!$K:$K),0),"")</f>
        <v>217</v>
      </c>
      <c r="L298" s="16">
        <f t="shared" si="8"/>
        <v>195.3</v>
      </c>
      <c r="M298" s="16">
        <f t="shared" si="9"/>
        <v>238.70000000000002</v>
      </c>
    </row>
    <row r="299" spans="2:13" x14ac:dyDescent="0.3">
      <c r="B299" s="10">
        <v>20</v>
      </c>
      <c r="C299" s="11" t="s">
        <v>13</v>
      </c>
      <c r="D299" s="11" t="s">
        <v>385</v>
      </c>
      <c r="E299" s="11">
        <v>2941</v>
      </c>
      <c r="F299" s="17">
        <v>44236.695381944402</v>
      </c>
      <c r="G299" s="14" t="s">
        <v>393</v>
      </c>
      <c r="H299" s="13">
        <v>594</v>
      </c>
      <c r="I299" s="14">
        <v>2941</v>
      </c>
      <c r="J299" s="15" t="str">
        <f>_xlfn.XLOOKUP(C299,'0. Master Data Group Name'!B:B,'0. Master Data Group Name'!C:C)</f>
        <v>EQP-LAWPACK1</v>
      </c>
      <c r="K299" s="16">
        <f>IFERROR(ROUNDDOWN(_xlfn.XLOOKUP(E299,[2]All!$B:$B,[2]All!$K:$K),0),"")</f>
        <v>217</v>
      </c>
      <c r="L299" s="16">
        <f t="shared" si="8"/>
        <v>195.3</v>
      </c>
      <c r="M299" s="16">
        <f t="shared" si="9"/>
        <v>238.70000000000002</v>
      </c>
    </row>
    <row r="300" spans="2:13" x14ac:dyDescent="0.3">
      <c r="B300" s="10">
        <v>20</v>
      </c>
      <c r="C300" s="11" t="s">
        <v>13</v>
      </c>
      <c r="D300" s="11" t="s">
        <v>385</v>
      </c>
      <c r="E300" s="11">
        <v>24961</v>
      </c>
      <c r="F300" s="17">
        <v>44236.851956018501</v>
      </c>
      <c r="G300" s="14" t="s">
        <v>394</v>
      </c>
      <c r="H300" s="13">
        <v>446</v>
      </c>
      <c r="I300" s="14">
        <v>24961</v>
      </c>
      <c r="J300" s="15" t="str">
        <f>_xlfn.XLOOKUP(C300,'0. Master Data Group Name'!B:B,'0. Master Data Group Name'!C:C)</f>
        <v>EQP-LAWPACK1</v>
      </c>
      <c r="K300" s="16">
        <f>IFERROR(ROUNDDOWN(_xlfn.XLOOKUP(E300,[2]All!$B:$B,[2]All!$K:$K),0),"")</f>
        <v>364</v>
      </c>
      <c r="L300" s="16">
        <f t="shared" si="8"/>
        <v>327.60000000000002</v>
      </c>
      <c r="M300" s="16">
        <f t="shared" si="9"/>
        <v>400.40000000000003</v>
      </c>
    </row>
    <row r="301" spans="2:13" x14ac:dyDescent="0.3">
      <c r="B301" s="10">
        <v>20</v>
      </c>
      <c r="C301" s="11" t="s">
        <v>13</v>
      </c>
      <c r="D301" s="11" t="s">
        <v>385</v>
      </c>
      <c r="E301" s="11">
        <v>7941</v>
      </c>
      <c r="F301" s="17">
        <v>44236.918796296297</v>
      </c>
      <c r="G301" s="14" t="s">
        <v>395</v>
      </c>
      <c r="H301" s="13">
        <v>297</v>
      </c>
      <c r="I301" s="14">
        <v>7941</v>
      </c>
      <c r="J301" s="15" t="str">
        <f>_xlfn.XLOOKUP(C301,'0. Master Data Group Name'!B:B,'0. Master Data Group Name'!C:C)</f>
        <v>EQP-LAWPACK1</v>
      </c>
      <c r="K301" s="16">
        <f>IFERROR(ROUNDDOWN(_xlfn.XLOOKUP(E301,[2]All!$B:$B,[2]All!$K:$K),0),"")</f>
        <v>349</v>
      </c>
      <c r="L301" s="16">
        <f t="shared" si="8"/>
        <v>314.10000000000002</v>
      </c>
      <c r="M301" s="16">
        <f t="shared" si="9"/>
        <v>383.90000000000003</v>
      </c>
    </row>
    <row r="302" spans="2:13" x14ac:dyDescent="0.3">
      <c r="B302" s="10">
        <v>20</v>
      </c>
      <c r="C302" s="11" t="s">
        <v>13</v>
      </c>
      <c r="D302" s="11" t="s">
        <v>396</v>
      </c>
      <c r="E302" s="11">
        <v>99999</v>
      </c>
      <c r="F302" s="17">
        <v>44236.973368055602</v>
      </c>
      <c r="G302" s="14" t="s">
        <v>397</v>
      </c>
      <c r="H302" s="13">
        <v>0</v>
      </c>
      <c r="I302" s="14">
        <v>99999</v>
      </c>
      <c r="J302" s="15" t="str">
        <f>_xlfn.XLOOKUP(C302,'0. Master Data Group Name'!B:B,'0. Master Data Group Name'!C:C)</f>
        <v>EQP-LAWPACK1</v>
      </c>
      <c r="K302" s="16" t="str">
        <f>IFERROR(ROUNDDOWN(_xlfn.XLOOKUP(E302,[2]All!$B:$B,[2]All!$K:$K),0),"")</f>
        <v/>
      </c>
      <c r="L302" s="16" t="str">
        <f t="shared" si="8"/>
        <v/>
      </c>
      <c r="M302" s="16" t="str">
        <f t="shared" si="9"/>
        <v/>
      </c>
    </row>
    <row r="303" spans="2:13" x14ac:dyDescent="0.3">
      <c r="B303" s="10">
        <v>20</v>
      </c>
      <c r="C303" s="11" t="s">
        <v>13</v>
      </c>
      <c r="D303" s="11" t="s">
        <v>396</v>
      </c>
      <c r="E303" s="11">
        <v>2946</v>
      </c>
      <c r="F303" s="17">
        <v>44237.299212963</v>
      </c>
      <c r="G303" s="14" t="s">
        <v>398</v>
      </c>
      <c r="H303" s="13">
        <v>488</v>
      </c>
      <c r="I303" s="14">
        <v>2946</v>
      </c>
      <c r="J303" s="15" t="str">
        <f>_xlfn.XLOOKUP(C303,'0. Master Data Group Name'!B:B,'0. Master Data Group Name'!C:C)</f>
        <v>EQP-LAWPACK1</v>
      </c>
      <c r="K303" s="16">
        <f>IFERROR(ROUNDDOWN(_xlfn.XLOOKUP(E303,[2]All!$B:$B,[2]All!$K:$K),0),"")</f>
        <v>217</v>
      </c>
      <c r="L303" s="16">
        <f t="shared" si="8"/>
        <v>195.3</v>
      </c>
      <c r="M303" s="16">
        <f t="shared" si="9"/>
        <v>238.70000000000002</v>
      </c>
    </row>
    <row r="304" spans="2:13" x14ac:dyDescent="0.3">
      <c r="B304" s="10">
        <v>20</v>
      </c>
      <c r="C304" s="11" t="s">
        <v>13</v>
      </c>
      <c r="D304" s="11" t="s">
        <v>396</v>
      </c>
      <c r="E304" s="11">
        <v>7940</v>
      </c>
      <c r="F304" s="17">
        <v>44237.409976851901</v>
      </c>
      <c r="G304" s="14" t="s">
        <v>399</v>
      </c>
      <c r="H304" s="13">
        <v>388</v>
      </c>
      <c r="I304" s="14">
        <v>7940</v>
      </c>
      <c r="J304" s="15" t="str">
        <f>_xlfn.XLOOKUP(C304,'0. Master Data Group Name'!B:B,'0. Master Data Group Name'!C:C)</f>
        <v>EQP-LAWPACK1</v>
      </c>
      <c r="K304" s="16">
        <f>IFERROR(ROUNDDOWN(_xlfn.XLOOKUP(E304,[2]All!$B:$B,[2]All!$K:$K),0),"")</f>
        <v>188</v>
      </c>
      <c r="L304" s="16">
        <f t="shared" si="8"/>
        <v>169.20000000000002</v>
      </c>
      <c r="M304" s="16">
        <f t="shared" si="9"/>
        <v>206.8</v>
      </c>
    </row>
    <row r="305" spans="2:13" x14ac:dyDescent="0.3">
      <c r="B305" s="10">
        <v>20</v>
      </c>
      <c r="C305" s="11" t="s">
        <v>13</v>
      </c>
      <c r="D305" s="11" t="s">
        <v>396</v>
      </c>
      <c r="E305" s="11">
        <v>7910</v>
      </c>
      <c r="F305" s="17">
        <v>44237.464178240698</v>
      </c>
      <c r="G305" s="14" t="s">
        <v>400</v>
      </c>
      <c r="H305" s="13">
        <v>715</v>
      </c>
      <c r="I305" s="14">
        <v>7910</v>
      </c>
      <c r="J305" s="15" t="str">
        <f>_xlfn.XLOOKUP(C305,'0. Master Data Group Name'!B:B,'0. Master Data Group Name'!C:C)</f>
        <v>EQP-LAWPACK1</v>
      </c>
      <c r="K305" s="16">
        <f>IFERROR(ROUNDDOWN(_xlfn.XLOOKUP(E305,[2]All!$B:$B,[2]All!$K:$K),0),"")</f>
        <v>349</v>
      </c>
      <c r="L305" s="16">
        <f t="shared" si="8"/>
        <v>314.10000000000002</v>
      </c>
      <c r="M305" s="16">
        <f t="shared" si="9"/>
        <v>383.90000000000003</v>
      </c>
    </row>
    <row r="306" spans="2:13" x14ac:dyDescent="0.3">
      <c r="B306" s="10">
        <v>20</v>
      </c>
      <c r="C306" s="11" t="s">
        <v>13</v>
      </c>
      <c r="D306" s="11" t="s">
        <v>396</v>
      </c>
      <c r="E306" s="11">
        <v>24970</v>
      </c>
      <c r="F306" s="17">
        <v>44237.560046296298</v>
      </c>
      <c r="G306" s="14" t="s">
        <v>401</v>
      </c>
      <c r="H306" s="13">
        <v>810</v>
      </c>
      <c r="I306" s="14">
        <v>24970</v>
      </c>
      <c r="J306" s="15" t="str">
        <f>_xlfn.XLOOKUP(C306,'0. Master Data Group Name'!B:B,'0. Master Data Group Name'!C:C)</f>
        <v>EQP-LAWPACK1</v>
      </c>
      <c r="K306" s="16">
        <f>IFERROR(ROUNDDOWN(_xlfn.XLOOKUP(E306,[2]All!$B:$B,[2]All!$K:$K),0),"")</f>
        <v>364</v>
      </c>
      <c r="L306" s="16">
        <f t="shared" si="8"/>
        <v>327.60000000000002</v>
      </c>
      <c r="M306" s="16">
        <f t="shared" si="9"/>
        <v>400.40000000000003</v>
      </c>
    </row>
    <row r="307" spans="2:13" x14ac:dyDescent="0.3">
      <c r="B307" s="10">
        <v>20</v>
      </c>
      <c r="C307" s="11" t="s">
        <v>13</v>
      </c>
      <c r="D307" s="11" t="s">
        <v>396</v>
      </c>
      <c r="E307" s="11">
        <v>7941</v>
      </c>
      <c r="F307" s="17">
        <v>44237.659120370401</v>
      </c>
      <c r="G307" s="14" t="s">
        <v>402</v>
      </c>
      <c r="H307" s="13">
        <v>240</v>
      </c>
      <c r="I307" s="14">
        <v>7941</v>
      </c>
      <c r="J307" s="15" t="str">
        <f>_xlfn.XLOOKUP(C307,'0. Master Data Group Name'!B:B,'0. Master Data Group Name'!C:C)</f>
        <v>EQP-LAWPACK1</v>
      </c>
      <c r="K307" s="16">
        <f>IFERROR(ROUNDDOWN(_xlfn.XLOOKUP(E307,[2]All!$B:$B,[2]All!$K:$K),0),"")</f>
        <v>349</v>
      </c>
      <c r="L307" s="16">
        <f t="shared" si="8"/>
        <v>314.10000000000002</v>
      </c>
      <c r="M307" s="16">
        <f t="shared" si="9"/>
        <v>383.90000000000003</v>
      </c>
    </row>
    <row r="308" spans="2:13" x14ac:dyDescent="0.3">
      <c r="B308" s="10">
        <v>20</v>
      </c>
      <c r="C308" s="11" t="s">
        <v>13</v>
      </c>
      <c r="D308" s="11" t="s">
        <v>396</v>
      </c>
      <c r="E308" s="11">
        <v>2661</v>
      </c>
      <c r="F308" s="17">
        <v>44237.710775462998</v>
      </c>
      <c r="G308" s="14" t="s">
        <v>403</v>
      </c>
      <c r="H308" s="13">
        <v>947</v>
      </c>
      <c r="I308" s="14">
        <v>2661</v>
      </c>
      <c r="J308" s="15" t="str">
        <f>_xlfn.XLOOKUP(C308,'0. Master Data Group Name'!B:B,'0. Master Data Group Name'!C:C)</f>
        <v>EQP-LAWPACK1</v>
      </c>
      <c r="K308" s="16">
        <f>IFERROR(ROUNDDOWN(_xlfn.XLOOKUP(E308,[2]All!$B:$B,[2]All!$K:$K),0),"")</f>
        <v>217</v>
      </c>
      <c r="L308" s="16">
        <f t="shared" si="8"/>
        <v>195.3</v>
      </c>
      <c r="M308" s="16">
        <f t="shared" si="9"/>
        <v>238.70000000000002</v>
      </c>
    </row>
    <row r="309" spans="2:13" x14ac:dyDescent="0.3">
      <c r="B309" s="10">
        <v>20</v>
      </c>
      <c r="C309" s="11" t="s">
        <v>13</v>
      </c>
      <c r="D309" s="11" t="s">
        <v>396</v>
      </c>
      <c r="E309" s="11">
        <v>7941</v>
      </c>
      <c r="F309" s="17">
        <v>44237.924641203703</v>
      </c>
      <c r="G309" s="14" t="s">
        <v>404</v>
      </c>
      <c r="H309" s="13">
        <v>282</v>
      </c>
      <c r="I309" s="14">
        <v>7941</v>
      </c>
      <c r="J309" s="15" t="str">
        <f>_xlfn.XLOOKUP(C309,'0. Master Data Group Name'!B:B,'0. Master Data Group Name'!C:C)</f>
        <v>EQP-LAWPACK1</v>
      </c>
      <c r="K309" s="16">
        <f>IFERROR(ROUNDDOWN(_xlfn.XLOOKUP(E309,[2]All!$B:$B,[2]All!$K:$K),0),"")</f>
        <v>349</v>
      </c>
      <c r="L309" s="16">
        <f t="shared" si="8"/>
        <v>314.10000000000002</v>
      </c>
      <c r="M309" s="16">
        <f t="shared" si="9"/>
        <v>383.90000000000003</v>
      </c>
    </row>
    <row r="310" spans="2:13" x14ac:dyDescent="0.3">
      <c r="B310" s="10">
        <v>20</v>
      </c>
      <c r="C310" s="11" t="s">
        <v>13</v>
      </c>
      <c r="D310" s="11" t="s">
        <v>405</v>
      </c>
      <c r="E310" s="11">
        <v>99999</v>
      </c>
      <c r="F310" s="17">
        <v>44237.971111111103</v>
      </c>
      <c r="G310" s="14" t="s">
        <v>406</v>
      </c>
      <c r="H310" s="13">
        <v>0</v>
      </c>
      <c r="I310" s="14">
        <v>99999</v>
      </c>
      <c r="J310" s="15" t="str">
        <f>_xlfn.XLOOKUP(C310,'0. Master Data Group Name'!B:B,'0. Master Data Group Name'!C:C)</f>
        <v>EQP-LAWPACK1</v>
      </c>
      <c r="K310" s="16" t="str">
        <f>IFERROR(ROUNDDOWN(_xlfn.XLOOKUP(E310,[2]All!$B:$B,[2]All!$K:$K),0),"")</f>
        <v/>
      </c>
      <c r="L310" s="16" t="str">
        <f t="shared" si="8"/>
        <v/>
      </c>
      <c r="M310" s="16" t="str">
        <f t="shared" si="9"/>
        <v/>
      </c>
    </row>
    <row r="311" spans="2:13" x14ac:dyDescent="0.3">
      <c r="B311" s="10">
        <v>20</v>
      </c>
      <c r="C311" s="11" t="s">
        <v>13</v>
      </c>
      <c r="D311" s="11" t="s">
        <v>405</v>
      </c>
      <c r="E311" s="11">
        <v>2666</v>
      </c>
      <c r="F311" s="17">
        <v>44238.297175925902</v>
      </c>
      <c r="G311" s="14" t="s">
        <v>407</v>
      </c>
      <c r="H311" s="13">
        <v>502</v>
      </c>
      <c r="I311" s="14">
        <v>2666</v>
      </c>
      <c r="J311" s="15" t="str">
        <f>_xlfn.XLOOKUP(C311,'0. Master Data Group Name'!B:B,'0. Master Data Group Name'!C:C)</f>
        <v>EQP-LAWPACK1</v>
      </c>
      <c r="K311" s="16">
        <f>IFERROR(ROUNDDOWN(_xlfn.XLOOKUP(E311,[2]All!$B:$B,[2]All!$K:$K),0),"")</f>
        <v>217</v>
      </c>
      <c r="L311" s="16">
        <f t="shared" si="8"/>
        <v>195.3</v>
      </c>
      <c r="M311" s="16">
        <f t="shared" si="9"/>
        <v>238.70000000000002</v>
      </c>
    </row>
    <row r="312" spans="2:13" x14ac:dyDescent="0.3">
      <c r="B312" s="10">
        <v>20</v>
      </c>
      <c r="C312" s="11" t="s">
        <v>13</v>
      </c>
      <c r="D312" s="11" t="s">
        <v>405</v>
      </c>
      <c r="E312" s="11">
        <v>2670</v>
      </c>
      <c r="F312" s="17">
        <v>44238.401192129597</v>
      </c>
      <c r="G312" s="14" t="s">
        <v>408</v>
      </c>
      <c r="H312" s="13">
        <v>1151</v>
      </c>
      <c r="I312" s="14">
        <v>2670</v>
      </c>
      <c r="J312" s="15" t="str">
        <f>_xlfn.XLOOKUP(C312,'0. Master Data Group Name'!B:B,'0. Master Data Group Name'!C:C)</f>
        <v>EQP-LAWPACK1</v>
      </c>
      <c r="K312" s="16">
        <f>IFERROR(ROUNDDOWN(_xlfn.XLOOKUP(E312,[2]All!$B:$B,[2]All!$K:$K),0),"")</f>
        <v>217</v>
      </c>
      <c r="L312" s="16">
        <f t="shared" si="8"/>
        <v>195.3</v>
      </c>
      <c r="M312" s="16">
        <f t="shared" si="9"/>
        <v>238.70000000000002</v>
      </c>
    </row>
    <row r="313" spans="2:13" x14ac:dyDescent="0.3">
      <c r="B313" s="10">
        <v>20</v>
      </c>
      <c r="C313" s="11" t="s">
        <v>13</v>
      </c>
      <c r="D313" s="11" t="s">
        <v>405</v>
      </c>
      <c r="E313" s="11">
        <v>2940</v>
      </c>
      <c r="F313" s="17">
        <v>44238.636724536998</v>
      </c>
      <c r="G313" s="14" t="s">
        <v>409</v>
      </c>
      <c r="H313" s="13">
        <v>815</v>
      </c>
      <c r="I313" s="14">
        <v>2940</v>
      </c>
      <c r="J313" s="15" t="str">
        <f>_xlfn.XLOOKUP(C313,'0. Master Data Group Name'!B:B,'0. Master Data Group Name'!C:C)</f>
        <v>EQP-LAWPACK1</v>
      </c>
      <c r="K313" s="16">
        <f>IFERROR(ROUNDDOWN(_xlfn.XLOOKUP(E313,[2]All!$B:$B,[2]All!$K:$K),0),"")</f>
        <v>217</v>
      </c>
      <c r="L313" s="16">
        <f t="shared" si="8"/>
        <v>195.3</v>
      </c>
      <c r="M313" s="16">
        <f t="shared" si="9"/>
        <v>238.70000000000002</v>
      </c>
    </row>
    <row r="314" spans="2:13" x14ac:dyDescent="0.3">
      <c r="B314" s="10">
        <v>20</v>
      </c>
      <c r="C314" s="11" t="s">
        <v>13</v>
      </c>
      <c r="D314" s="11" t="s">
        <v>405</v>
      </c>
      <c r="E314" s="11">
        <v>2661</v>
      </c>
      <c r="F314" s="17">
        <v>44238.799143518503</v>
      </c>
      <c r="G314" s="14" t="s">
        <v>410</v>
      </c>
      <c r="H314" s="13">
        <v>494</v>
      </c>
      <c r="I314" s="14">
        <v>2661</v>
      </c>
      <c r="J314" s="15" t="str">
        <f>_xlfn.XLOOKUP(C314,'0. Master Data Group Name'!B:B,'0. Master Data Group Name'!C:C)</f>
        <v>EQP-LAWPACK1</v>
      </c>
      <c r="K314" s="16">
        <f>IFERROR(ROUNDDOWN(_xlfn.XLOOKUP(E314,[2]All!$B:$B,[2]All!$K:$K),0),"")</f>
        <v>217</v>
      </c>
      <c r="L314" s="16">
        <f t="shared" si="8"/>
        <v>195.3</v>
      </c>
      <c r="M314" s="16">
        <f t="shared" si="9"/>
        <v>238.70000000000002</v>
      </c>
    </row>
    <row r="315" spans="2:13" x14ac:dyDescent="0.3">
      <c r="B315" s="10">
        <v>20</v>
      </c>
      <c r="C315" s="11" t="s">
        <v>13</v>
      </c>
      <c r="D315" s="11" t="s">
        <v>405</v>
      </c>
      <c r="E315" s="11">
        <v>7661</v>
      </c>
      <c r="F315" s="17">
        <v>44238.8991087963</v>
      </c>
      <c r="G315" s="14" t="s">
        <v>411</v>
      </c>
      <c r="H315" s="13">
        <v>615</v>
      </c>
      <c r="I315" s="14">
        <v>7661</v>
      </c>
      <c r="J315" s="15" t="str">
        <f>_xlfn.XLOOKUP(C315,'0. Master Data Group Name'!B:B,'0. Master Data Group Name'!C:C)</f>
        <v>EQP-LAWPACK1</v>
      </c>
      <c r="K315" s="16">
        <f>IFERROR(ROUNDDOWN(_xlfn.XLOOKUP(E315,[2]All!$B:$B,[2]All!$K:$K),0),"")</f>
        <v>358</v>
      </c>
      <c r="L315" s="16">
        <f t="shared" si="8"/>
        <v>322.2</v>
      </c>
      <c r="M315" s="16">
        <f t="shared" si="9"/>
        <v>393.8</v>
      </c>
    </row>
    <row r="316" spans="2:13" x14ac:dyDescent="0.3">
      <c r="B316" s="10">
        <v>20</v>
      </c>
      <c r="C316" s="11" t="s">
        <v>13</v>
      </c>
      <c r="D316" s="11" t="s">
        <v>412</v>
      </c>
      <c r="E316" s="11">
        <v>99999</v>
      </c>
      <c r="F316" s="17">
        <v>44238.992754629602</v>
      </c>
      <c r="G316" s="14" t="s">
        <v>413</v>
      </c>
      <c r="H316" s="13">
        <v>0</v>
      </c>
      <c r="I316" s="14">
        <v>99999</v>
      </c>
      <c r="J316" s="15" t="str">
        <f>_xlfn.XLOOKUP(C316,'0. Master Data Group Name'!B:B,'0. Master Data Group Name'!C:C)</f>
        <v>EQP-LAWPACK1</v>
      </c>
      <c r="K316" s="16" t="str">
        <f>IFERROR(ROUNDDOWN(_xlfn.XLOOKUP(E316,[2]All!$B:$B,[2]All!$K:$K),0),"")</f>
        <v/>
      </c>
      <c r="L316" s="16" t="str">
        <f t="shared" si="8"/>
        <v/>
      </c>
      <c r="M316" s="16" t="str">
        <f t="shared" si="9"/>
        <v/>
      </c>
    </row>
    <row r="317" spans="2:13" x14ac:dyDescent="0.3">
      <c r="B317" s="10">
        <v>20</v>
      </c>
      <c r="C317" s="11" t="s">
        <v>13</v>
      </c>
      <c r="D317" s="11" t="s">
        <v>412</v>
      </c>
      <c r="E317" s="11">
        <v>96605</v>
      </c>
      <c r="F317" s="17">
        <v>44239.297384259298</v>
      </c>
      <c r="G317" s="14" t="s">
        <v>414</v>
      </c>
      <c r="H317" s="13">
        <v>1701</v>
      </c>
      <c r="I317" s="14">
        <v>96605</v>
      </c>
      <c r="J317" s="15" t="str">
        <f>_xlfn.XLOOKUP(C317,'0. Master Data Group Name'!B:B,'0. Master Data Group Name'!C:C)</f>
        <v>EQP-LAWPACK1</v>
      </c>
      <c r="K317" s="16">
        <f>IFERROR(ROUNDDOWN(_xlfn.XLOOKUP(E317,[2]All!$B:$B,[2]All!$K:$K),0),"")</f>
        <v>347</v>
      </c>
      <c r="L317" s="16">
        <f t="shared" si="8"/>
        <v>312.3</v>
      </c>
      <c r="M317" s="16">
        <f t="shared" si="9"/>
        <v>381.70000000000005</v>
      </c>
    </row>
    <row r="318" spans="2:13" x14ac:dyDescent="0.3">
      <c r="B318" s="10">
        <v>20</v>
      </c>
      <c r="C318" s="11" t="s">
        <v>13</v>
      </c>
      <c r="D318" s="11" t="s">
        <v>415</v>
      </c>
      <c r="E318" s="11">
        <v>99999</v>
      </c>
      <c r="F318" s="17">
        <v>44239.965497685203</v>
      </c>
      <c r="G318" s="14" t="s">
        <v>416</v>
      </c>
      <c r="H318" s="13">
        <v>0</v>
      </c>
      <c r="I318" s="14">
        <v>99999</v>
      </c>
      <c r="J318" s="15" t="str">
        <f>_xlfn.XLOOKUP(C318,'0. Master Data Group Name'!B:B,'0. Master Data Group Name'!C:C)</f>
        <v>EQP-LAWPACK1</v>
      </c>
      <c r="K318" s="16" t="str">
        <f>IFERROR(ROUNDDOWN(_xlfn.XLOOKUP(E318,[2]All!$B:$B,[2]All!$K:$K),0),"")</f>
        <v/>
      </c>
      <c r="L318" s="16" t="str">
        <f t="shared" si="8"/>
        <v/>
      </c>
      <c r="M318" s="16" t="str">
        <f t="shared" si="9"/>
        <v/>
      </c>
    </row>
    <row r="319" spans="2:13" x14ac:dyDescent="0.3">
      <c r="B319" s="10">
        <v>20</v>
      </c>
      <c r="C319" s="11" t="s">
        <v>13</v>
      </c>
      <c r="D319" s="11" t="s">
        <v>417</v>
      </c>
      <c r="E319" s="11">
        <v>99999</v>
      </c>
      <c r="F319" s="17">
        <v>44240.840486111098</v>
      </c>
      <c r="G319" s="14" t="s">
        <v>418</v>
      </c>
      <c r="H319" s="13">
        <v>0</v>
      </c>
      <c r="I319" s="14">
        <v>99999</v>
      </c>
      <c r="J319" s="15" t="str">
        <f>_xlfn.XLOOKUP(C319,'0. Master Data Group Name'!B:B,'0. Master Data Group Name'!C:C)</f>
        <v>EQP-LAWPACK1</v>
      </c>
      <c r="K319" s="16" t="str">
        <f>IFERROR(ROUNDDOWN(_xlfn.XLOOKUP(E319,[2]All!$B:$B,[2]All!$K:$K),0),"")</f>
        <v/>
      </c>
      <c r="L319" s="16" t="str">
        <f t="shared" si="8"/>
        <v/>
      </c>
      <c r="M319" s="16" t="str">
        <f t="shared" si="9"/>
        <v/>
      </c>
    </row>
    <row r="320" spans="2:13" x14ac:dyDescent="0.3">
      <c r="B320" s="10">
        <v>20</v>
      </c>
      <c r="C320" s="11" t="s">
        <v>13</v>
      </c>
      <c r="D320" s="11" t="s">
        <v>417</v>
      </c>
      <c r="E320" s="11">
        <v>24661</v>
      </c>
      <c r="F320" s="17">
        <v>44242.766979166699</v>
      </c>
      <c r="G320" s="14" t="s">
        <v>419</v>
      </c>
      <c r="H320" s="13">
        <v>1</v>
      </c>
      <c r="I320" s="14">
        <v>24661</v>
      </c>
      <c r="J320" s="15" t="str">
        <f>_xlfn.XLOOKUP(C320,'0. Master Data Group Name'!B:B,'0. Master Data Group Name'!C:C)</f>
        <v>EQP-LAWPACK1</v>
      </c>
      <c r="K320" s="16">
        <f>IFERROR(ROUNDDOWN(_xlfn.XLOOKUP(E320,[2]All!$B:$B,[2]All!$K:$K),0),"")</f>
        <v>364</v>
      </c>
      <c r="L320" s="16">
        <f t="shared" si="8"/>
        <v>327.60000000000002</v>
      </c>
      <c r="M320" s="16">
        <f t="shared" si="9"/>
        <v>400.40000000000003</v>
      </c>
    </row>
    <row r="321" spans="2:13" x14ac:dyDescent="0.3">
      <c r="B321" s="10">
        <v>20</v>
      </c>
      <c r="C321" s="11" t="s">
        <v>13</v>
      </c>
      <c r="D321" s="11" t="s">
        <v>417</v>
      </c>
      <c r="E321" s="11">
        <v>24661</v>
      </c>
      <c r="F321" s="17">
        <v>44242.767442129603</v>
      </c>
      <c r="G321" s="14" t="s">
        <v>420</v>
      </c>
      <c r="H321" s="13">
        <v>636</v>
      </c>
      <c r="I321" s="14">
        <v>24661</v>
      </c>
      <c r="J321" s="15" t="str">
        <f>_xlfn.XLOOKUP(C321,'0. Master Data Group Name'!B:B,'0. Master Data Group Name'!C:C)</f>
        <v>EQP-LAWPACK1</v>
      </c>
      <c r="K321" s="16">
        <f>IFERROR(ROUNDDOWN(_xlfn.XLOOKUP(E321,[2]All!$B:$B,[2]All!$K:$K),0),"")</f>
        <v>364</v>
      </c>
      <c r="L321" s="16">
        <f t="shared" si="8"/>
        <v>327.60000000000002</v>
      </c>
      <c r="M321" s="16">
        <f t="shared" si="9"/>
        <v>400.40000000000003</v>
      </c>
    </row>
    <row r="322" spans="2:13" x14ac:dyDescent="0.3">
      <c r="B322" s="10">
        <v>20</v>
      </c>
      <c r="C322" s="11" t="s">
        <v>13</v>
      </c>
      <c r="D322" s="11" t="s">
        <v>417</v>
      </c>
      <c r="E322" s="11">
        <v>24670</v>
      </c>
      <c r="F322" s="17">
        <v>44242.871898148202</v>
      </c>
      <c r="G322" s="14" t="s">
        <v>421</v>
      </c>
      <c r="H322" s="13">
        <v>727</v>
      </c>
      <c r="I322" s="14">
        <v>24670</v>
      </c>
      <c r="J322" s="15" t="str">
        <f>_xlfn.XLOOKUP(C322,'0. Master Data Group Name'!B:B,'0. Master Data Group Name'!C:C)</f>
        <v>EQP-LAWPACK1</v>
      </c>
      <c r="K322" s="16">
        <f>IFERROR(ROUNDDOWN(_xlfn.XLOOKUP(E322,[2]All!$B:$B,[2]All!$K:$K),0),"")</f>
        <v>364</v>
      </c>
      <c r="L322" s="16">
        <f t="shared" si="8"/>
        <v>327.60000000000002</v>
      </c>
      <c r="M322" s="16">
        <f t="shared" si="9"/>
        <v>400.40000000000003</v>
      </c>
    </row>
    <row r="323" spans="2:13" x14ac:dyDescent="0.3">
      <c r="B323" s="10">
        <v>20</v>
      </c>
      <c r="C323" s="11" t="s">
        <v>13</v>
      </c>
      <c r="D323" s="11" t="s">
        <v>422</v>
      </c>
      <c r="E323" s="11">
        <v>99999</v>
      </c>
      <c r="F323" s="17">
        <v>44242.975624999999</v>
      </c>
      <c r="G323" s="14" t="s">
        <v>423</v>
      </c>
      <c r="H323" s="13">
        <v>0</v>
      </c>
      <c r="I323" s="14">
        <v>99999</v>
      </c>
      <c r="J323" s="15" t="str">
        <f>_xlfn.XLOOKUP(C323,'0. Master Data Group Name'!B:B,'0. Master Data Group Name'!C:C)</f>
        <v>EQP-LAWPACK1</v>
      </c>
      <c r="K323" s="16" t="str">
        <f>IFERROR(ROUNDDOWN(_xlfn.XLOOKUP(E323,[2]All!$B:$B,[2]All!$K:$K),0),"")</f>
        <v/>
      </c>
      <c r="L323" s="16" t="str">
        <f t="shared" si="8"/>
        <v/>
      </c>
      <c r="M323" s="16" t="str">
        <f t="shared" si="9"/>
        <v/>
      </c>
    </row>
    <row r="324" spans="2:13" x14ac:dyDescent="0.3">
      <c r="B324" s="10">
        <v>20</v>
      </c>
      <c r="C324" s="11" t="s">
        <v>13</v>
      </c>
      <c r="D324" s="11" t="s">
        <v>422</v>
      </c>
      <c r="E324" s="11">
        <v>96605</v>
      </c>
      <c r="F324" s="17">
        <v>44243.301030092603</v>
      </c>
      <c r="G324" s="14" t="s">
        <v>424</v>
      </c>
      <c r="H324" s="13">
        <v>1454</v>
      </c>
      <c r="I324" s="14">
        <v>96605</v>
      </c>
      <c r="J324" s="15" t="str">
        <f>_xlfn.XLOOKUP(C324,'0. Master Data Group Name'!B:B,'0. Master Data Group Name'!C:C)</f>
        <v>EQP-LAWPACK1</v>
      </c>
      <c r="K324" s="16">
        <f>IFERROR(ROUNDDOWN(_xlfn.XLOOKUP(E324,[2]All!$B:$B,[2]All!$K:$K),0),"")</f>
        <v>347</v>
      </c>
      <c r="L324" s="16">
        <f t="shared" ref="L324:L387" si="10">IFERROR(K324*0.9,"")</f>
        <v>312.3</v>
      </c>
      <c r="M324" s="16">
        <f t="shared" ref="M324:M387" si="11">IFERROR(K324*1.1,"")</f>
        <v>381.70000000000005</v>
      </c>
    </row>
    <row r="325" spans="2:13" x14ac:dyDescent="0.3">
      <c r="B325" s="10">
        <v>20</v>
      </c>
      <c r="C325" s="11" t="s">
        <v>13</v>
      </c>
      <c r="D325" s="11" t="s">
        <v>422</v>
      </c>
      <c r="E325" s="11">
        <v>2941</v>
      </c>
      <c r="F325" s="17">
        <v>44243.494421296302</v>
      </c>
      <c r="G325" s="14" t="s">
        <v>425</v>
      </c>
      <c r="H325" s="13">
        <v>593</v>
      </c>
      <c r="I325" s="14">
        <v>2941</v>
      </c>
      <c r="J325" s="15" t="str">
        <f>_xlfn.XLOOKUP(C325,'0. Master Data Group Name'!B:B,'0. Master Data Group Name'!C:C)</f>
        <v>EQP-LAWPACK1</v>
      </c>
      <c r="K325" s="16">
        <f>IFERROR(ROUNDDOWN(_xlfn.XLOOKUP(E325,[2]All!$B:$B,[2]All!$K:$K),0),"")</f>
        <v>217</v>
      </c>
      <c r="L325" s="16">
        <f t="shared" si="10"/>
        <v>195.3</v>
      </c>
      <c r="M325" s="16">
        <f t="shared" si="11"/>
        <v>238.70000000000002</v>
      </c>
    </row>
    <row r="326" spans="2:13" x14ac:dyDescent="0.3">
      <c r="B326" s="10">
        <v>20</v>
      </c>
      <c r="C326" s="11" t="s">
        <v>13</v>
      </c>
      <c r="D326" s="11" t="s">
        <v>422</v>
      </c>
      <c r="E326" s="11">
        <v>88888</v>
      </c>
      <c r="F326" s="17">
        <v>44243.611747685201</v>
      </c>
      <c r="G326" s="14" t="s">
        <v>426</v>
      </c>
      <c r="H326" s="13">
        <v>1</v>
      </c>
      <c r="I326" s="14">
        <v>88888</v>
      </c>
      <c r="J326" s="15" t="str">
        <f>_xlfn.XLOOKUP(C326,'0. Master Data Group Name'!B:B,'0. Master Data Group Name'!C:C)</f>
        <v>EQP-LAWPACK1</v>
      </c>
      <c r="K326" s="16" t="str">
        <f>IFERROR(ROUNDDOWN(_xlfn.XLOOKUP(E326,[2]All!$B:$B,[2]All!$K:$K),0),"")</f>
        <v/>
      </c>
      <c r="L326" s="16" t="str">
        <f t="shared" si="10"/>
        <v/>
      </c>
      <c r="M326" s="16" t="str">
        <f t="shared" si="11"/>
        <v/>
      </c>
    </row>
    <row r="327" spans="2:13" x14ac:dyDescent="0.3">
      <c r="B327" s="10">
        <v>20</v>
      </c>
      <c r="C327" s="11" t="s">
        <v>13</v>
      </c>
      <c r="D327" s="11" t="s">
        <v>422</v>
      </c>
      <c r="E327" s="11">
        <v>2941</v>
      </c>
      <c r="F327" s="17">
        <v>44243.620428240698</v>
      </c>
      <c r="G327" s="14" t="s">
        <v>427</v>
      </c>
      <c r="H327" s="13">
        <v>3</v>
      </c>
      <c r="I327" s="14">
        <v>2941</v>
      </c>
      <c r="J327" s="15" t="str">
        <f>_xlfn.XLOOKUP(C327,'0. Master Data Group Name'!B:B,'0. Master Data Group Name'!C:C)</f>
        <v>EQP-LAWPACK1</v>
      </c>
      <c r="K327" s="16">
        <f>IFERROR(ROUNDDOWN(_xlfn.XLOOKUP(E327,[2]All!$B:$B,[2]All!$K:$K),0),"")</f>
        <v>217</v>
      </c>
      <c r="L327" s="16">
        <f t="shared" si="10"/>
        <v>195.3</v>
      </c>
      <c r="M327" s="16">
        <f t="shared" si="11"/>
        <v>238.70000000000002</v>
      </c>
    </row>
    <row r="328" spans="2:13" x14ac:dyDescent="0.3">
      <c r="B328" s="10">
        <v>20</v>
      </c>
      <c r="C328" s="11" t="s">
        <v>13</v>
      </c>
      <c r="D328" s="11" t="s">
        <v>422</v>
      </c>
      <c r="E328" s="11">
        <v>88888</v>
      </c>
      <c r="F328" s="17">
        <v>44243.621238425898</v>
      </c>
      <c r="G328" s="14" t="s">
        <v>428</v>
      </c>
      <c r="H328" s="13">
        <v>0</v>
      </c>
      <c r="I328" s="14">
        <v>88888</v>
      </c>
      <c r="J328" s="15" t="str">
        <f>_xlfn.XLOOKUP(C328,'0. Master Data Group Name'!B:B,'0. Master Data Group Name'!C:C)</f>
        <v>EQP-LAWPACK1</v>
      </c>
      <c r="K328" s="16" t="str">
        <f>IFERROR(ROUNDDOWN(_xlfn.XLOOKUP(E328,[2]All!$B:$B,[2]All!$K:$K),0),"")</f>
        <v/>
      </c>
      <c r="L328" s="16" t="str">
        <f t="shared" si="10"/>
        <v/>
      </c>
      <c r="M328" s="16" t="str">
        <f t="shared" si="11"/>
        <v/>
      </c>
    </row>
    <row r="329" spans="2:13" x14ac:dyDescent="0.3">
      <c r="B329" s="10">
        <v>20</v>
      </c>
      <c r="C329" s="11" t="s">
        <v>13</v>
      </c>
      <c r="D329" s="11" t="s">
        <v>422</v>
      </c>
      <c r="E329" s="11">
        <v>2941</v>
      </c>
      <c r="F329" s="17">
        <v>44243.621493055602</v>
      </c>
      <c r="G329" s="14" t="s">
        <v>429</v>
      </c>
      <c r="H329" s="13">
        <v>1</v>
      </c>
      <c r="I329" s="14">
        <v>2941</v>
      </c>
      <c r="J329" s="15" t="str">
        <f>_xlfn.XLOOKUP(C329,'0. Master Data Group Name'!B:B,'0. Master Data Group Name'!C:C)</f>
        <v>EQP-LAWPACK1</v>
      </c>
      <c r="K329" s="16">
        <f>IFERROR(ROUNDDOWN(_xlfn.XLOOKUP(E329,[2]All!$B:$B,[2]All!$K:$K),0),"")</f>
        <v>217</v>
      </c>
      <c r="L329" s="16">
        <f t="shared" si="10"/>
        <v>195.3</v>
      </c>
      <c r="M329" s="16">
        <f t="shared" si="11"/>
        <v>238.70000000000002</v>
      </c>
    </row>
    <row r="330" spans="2:13" x14ac:dyDescent="0.3">
      <c r="B330" s="10">
        <v>20</v>
      </c>
      <c r="C330" s="11" t="s">
        <v>13</v>
      </c>
      <c r="D330" s="11" t="s">
        <v>422</v>
      </c>
      <c r="E330" s="11">
        <v>88888</v>
      </c>
      <c r="F330" s="17">
        <v>44243.622175925899</v>
      </c>
      <c r="G330" s="14" t="s">
        <v>430</v>
      </c>
      <c r="H330" s="13">
        <v>0</v>
      </c>
      <c r="I330" s="14">
        <v>88888</v>
      </c>
      <c r="J330" s="15" t="str">
        <f>_xlfn.XLOOKUP(C330,'0. Master Data Group Name'!B:B,'0. Master Data Group Name'!C:C)</f>
        <v>EQP-LAWPACK1</v>
      </c>
      <c r="K330" s="16" t="str">
        <f>IFERROR(ROUNDDOWN(_xlfn.XLOOKUP(E330,[2]All!$B:$B,[2]All!$K:$K),0),"")</f>
        <v/>
      </c>
      <c r="L330" s="16" t="str">
        <f t="shared" si="10"/>
        <v/>
      </c>
      <c r="M330" s="16" t="str">
        <f t="shared" si="11"/>
        <v/>
      </c>
    </row>
    <row r="331" spans="2:13" x14ac:dyDescent="0.3">
      <c r="B331" s="10">
        <v>20</v>
      </c>
      <c r="C331" s="11" t="s">
        <v>13</v>
      </c>
      <c r="D331" s="11" t="s">
        <v>422</v>
      </c>
      <c r="E331" s="11">
        <v>2941</v>
      </c>
      <c r="F331" s="17">
        <v>44243.632210648102</v>
      </c>
      <c r="G331" s="14" t="s">
        <v>431</v>
      </c>
      <c r="H331" s="13">
        <v>999</v>
      </c>
      <c r="I331" s="14">
        <v>2941</v>
      </c>
      <c r="J331" s="15" t="str">
        <f>_xlfn.XLOOKUP(C331,'0. Master Data Group Name'!B:B,'0. Master Data Group Name'!C:C)</f>
        <v>EQP-LAWPACK1</v>
      </c>
      <c r="K331" s="16">
        <f>IFERROR(ROUNDDOWN(_xlfn.XLOOKUP(E331,[2]All!$B:$B,[2]All!$K:$K),0),"")</f>
        <v>217</v>
      </c>
      <c r="L331" s="16">
        <f t="shared" si="10"/>
        <v>195.3</v>
      </c>
      <c r="M331" s="16">
        <f t="shared" si="11"/>
        <v>238.70000000000002</v>
      </c>
    </row>
    <row r="332" spans="2:13" x14ac:dyDescent="0.3">
      <c r="B332" s="10">
        <v>20</v>
      </c>
      <c r="C332" s="11" t="s">
        <v>13</v>
      </c>
      <c r="D332" s="11" t="s">
        <v>422</v>
      </c>
      <c r="E332" s="11">
        <v>7941</v>
      </c>
      <c r="F332" s="17">
        <v>44243.836666666699</v>
      </c>
      <c r="G332" s="14" t="s">
        <v>432</v>
      </c>
      <c r="H332" s="13">
        <v>12</v>
      </c>
      <c r="I332" s="14">
        <v>7941</v>
      </c>
      <c r="J332" s="15" t="str">
        <f>_xlfn.XLOOKUP(C332,'0. Master Data Group Name'!B:B,'0. Master Data Group Name'!C:C)</f>
        <v>EQP-LAWPACK1</v>
      </c>
      <c r="K332" s="16">
        <f>IFERROR(ROUNDDOWN(_xlfn.XLOOKUP(E332,[2]All!$B:$B,[2]All!$K:$K),0),"")</f>
        <v>349</v>
      </c>
      <c r="L332" s="16">
        <f t="shared" si="10"/>
        <v>314.10000000000002</v>
      </c>
      <c r="M332" s="16">
        <f t="shared" si="11"/>
        <v>383.90000000000003</v>
      </c>
    </row>
    <row r="333" spans="2:13" x14ac:dyDescent="0.3">
      <c r="B333" s="10">
        <v>20</v>
      </c>
      <c r="C333" s="11" t="s">
        <v>13</v>
      </c>
      <c r="D333" s="11" t="s">
        <v>422</v>
      </c>
      <c r="E333" s="11">
        <v>7941</v>
      </c>
      <c r="F333" s="17">
        <v>44243.846168981501</v>
      </c>
      <c r="G333" s="14" t="s">
        <v>433</v>
      </c>
      <c r="H333" s="13">
        <v>371</v>
      </c>
      <c r="I333" s="14">
        <v>7941</v>
      </c>
      <c r="J333" s="15" t="str">
        <f>_xlfn.XLOOKUP(C333,'0. Master Data Group Name'!B:B,'0. Master Data Group Name'!C:C)</f>
        <v>EQP-LAWPACK1</v>
      </c>
      <c r="K333" s="16">
        <f>IFERROR(ROUNDDOWN(_xlfn.XLOOKUP(E333,[2]All!$B:$B,[2]All!$K:$K),0),"")</f>
        <v>349</v>
      </c>
      <c r="L333" s="16">
        <f t="shared" si="10"/>
        <v>314.10000000000002</v>
      </c>
      <c r="M333" s="16">
        <f t="shared" si="11"/>
        <v>383.90000000000003</v>
      </c>
    </row>
    <row r="334" spans="2:13" x14ac:dyDescent="0.3">
      <c r="B334" s="10">
        <v>20</v>
      </c>
      <c r="C334" s="11" t="s">
        <v>13</v>
      </c>
      <c r="D334" s="11" t="s">
        <v>422</v>
      </c>
      <c r="E334" s="11">
        <v>24670</v>
      </c>
      <c r="F334" s="17">
        <v>44243.902581018498</v>
      </c>
      <c r="G334" s="14" t="s">
        <v>434</v>
      </c>
      <c r="H334" s="13">
        <v>445</v>
      </c>
      <c r="I334" s="14">
        <v>24670</v>
      </c>
      <c r="J334" s="15" t="str">
        <f>_xlfn.XLOOKUP(C334,'0. Master Data Group Name'!B:B,'0. Master Data Group Name'!C:C)</f>
        <v>EQP-LAWPACK1</v>
      </c>
      <c r="K334" s="16">
        <f>IFERROR(ROUNDDOWN(_xlfn.XLOOKUP(E334,[2]All!$B:$B,[2]All!$K:$K),0),"")</f>
        <v>364</v>
      </c>
      <c r="L334" s="16">
        <f t="shared" si="10"/>
        <v>327.60000000000002</v>
      </c>
      <c r="M334" s="16">
        <f t="shared" si="11"/>
        <v>400.40000000000003</v>
      </c>
    </row>
    <row r="335" spans="2:13" x14ac:dyDescent="0.3">
      <c r="B335" s="10">
        <v>20</v>
      </c>
      <c r="C335" s="11" t="s">
        <v>13</v>
      </c>
      <c r="D335" s="11" t="s">
        <v>435</v>
      </c>
      <c r="E335" s="11">
        <v>99999</v>
      </c>
      <c r="F335" s="17">
        <v>44243.967025462996</v>
      </c>
      <c r="G335" s="14" t="s">
        <v>436</v>
      </c>
      <c r="H335" s="13">
        <v>0</v>
      </c>
      <c r="I335" s="14">
        <v>99999</v>
      </c>
      <c r="J335" s="15" t="str">
        <f>_xlfn.XLOOKUP(C335,'0. Master Data Group Name'!B:B,'0. Master Data Group Name'!C:C)</f>
        <v>EQP-LAWPACK1</v>
      </c>
      <c r="K335" s="16" t="str">
        <f>IFERROR(ROUNDDOWN(_xlfn.XLOOKUP(E335,[2]All!$B:$B,[2]All!$K:$K),0),"")</f>
        <v/>
      </c>
      <c r="L335" s="16" t="str">
        <f t="shared" si="10"/>
        <v/>
      </c>
      <c r="M335" s="16" t="str">
        <f t="shared" si="11"/>
        <v/>
      </c>
    </row>
    <row r="336" spans="2:13" x14ac:dyDescent="0.3">
      <c r="B336" s="10">
        <v>20</v>
      </c>
      <c r="C336" s="11" t="s">
        <v>13</v>
      </c>
      <c r="D336" s="11" t="s">
        <v>435</v>
      </c>
      <c r="E336" s="11">
        <v>96605</v>
      </c>
      <c r="F336" s="17">
        <v>44244.300173611096</v>
      </c>
      <c r="G336" s="14" t="s">
        <v>437</v>
      </c>
      <c r="H336" s="13">
        <v>226</v>
      </c>
      <c r="I336" s="14">
        <v>96605</v>
      </c>
      <c r="J336" s="15" t="str">
        <f>_xlfn.XLOOKUP(C336,'0. Master Data Group Name'!B:B,'0. Master Data Group Name'!C:C)</f>
        <v>EQP-LAWPACK1</v>
      </c>
      <c r="K336" s="16">
        <f>IFERROR(ROUNDDOWN(_xlfn.XLOOKUP(E336,[2]All!$B:$B,[2]All!$K:$K),0),"")</f>
        <v>347</v>
      </c>
      <c r="L336" s="16">
        <f t="shared" si="10"/>
        <v>312.3</v>
      </c>
      <c r="M336" s="16">
        <f t="shared" si="11"/>
        <v>381.70000000000005</v>
      </c>
    </row>
    <row r="337" spans="2:13" x14ac:dyDescent="0.3">
      <c r="B337" s="10">
        <v>20</v>
      </c>
      <c r="C337" s="11" t="s">
        <v>13</v>
      </c>
      <c r="D337" s="11" t="s">
        <v>435</v>
      </c>
      <c r="E337" s="11">
        <v>2991</v>
      </c>
      <c r="F337" s="17">
        <v>44244.337858796302</v>
      </c>
      <c r="G337" s="14" t="s">
        <v>438</v>
      </c>
      <c r="H337" s="13">
        <v>977</v>
      </c>
      <c r="I337" s="14">
        <v>2991</v>
      </c>
      <c r="J337" s="15" t="str">
        <f>_xlfn.XLOOKUP(C337,'0. Master Data Group Name'!B:B,'0. Master Data Group Name'!C:C)</f>
        <v>EQP-LAWPACK1</v>
      </c>
      <c r="K337" s="16">
        <f>IFERROR(ROUNDDOWN(_xlfn.XLOOKUP(E337,[2]All!$B:$B,[2]All!$K:$K),0),"")</f>
        <v>217</v>
      </c>
      <c r="L337" s="16">
        <f t="shared" si="10"/>
        <v>195.3</v>
      </c>
      <c r="M337" s="16">
        <f t="shared" si="11"/>
        <v>238.70000000000002</v>
      </c>
    </row>
    <row r="338" spans="2:13" x14ac:dyDescent="0.3">
      <c r="B338" s="10">
        <v>20</v>
      </c>
      <c r="C338" s="11" t="s">
        <v>13</v>
      </c>
      <c r="D338" s="11" t="s">
        <v>435</v>
      </c>
      <c r="E338" s="11">
        <v>2661</v>
      </c>
      <c r="F338" s="17">
        <v>44244.541828703703</v>
      </c>
      <c r="G338" s="14" t="s">
        <v>439</v>
      </c>
      <c r="H338" s="13">
        <v>685</v>
      </c>
      <c r="I338" s="14">
        <v>2661</v>
      </c>
      <c r="J338" s="15" t="str">
        <f>_xlfn.XLOOKUP(C338,'0. Master Data Group Name'!B:B,'0. Master Data Group Name'!C:C)</f>
        <v>EQP-LAWPACK1</v>
      </c>
      <c r="K338" s="16">
        <f>IFERROR(ROUNDDOWN(_xlfn.XLOOKUP(E338,[2]All!$B:$B,[2]All!$K:$K),0),"")</f>
        <v>217</v>
      </c>
      <c r="L338" s="16">
        <f t="shared" si="10"/>
        <v>195.3</v>
      </c>
      <c r="M338" s="16">
        <f t="shared" si="11"/>
        <v>238.70000000000002</v>
      </c>
    </row>
    <row r="339" spans="2:13" x14ac:dyDescent="0.3">
      <c r="B339" s="10">
        <v>20</v>
      </c>
      <c r="C339" s="11" t="s">
        <v>13</v>
      </c>
      <c r="D339" s="11" t="s">
        <v>435</v>
      </c>
      <c r="E339" s="11">
        <v>24670</v>
      </c>
      <c r="F339" s="17">
        <v>44244.675277777802</v>
      </c>
      <c r="G339" s="14" t="s">
        <v>440</v>
      </c>
      <c r="H339" s="13">
        <v>394</v>
      </c>
      <c r="I339" s="14">
        <v>24670</v>
      </c>
      <c r="J339" s="15" t="str">
        <f>_xlfn.XLOOKUP(C339,'0. Master Data Group Name'!B:B,'0. Master Data Group Name'!C:C)</f>
        <v>EQP-LAWPACK1</v>
      </c>
      <c r="K339" s="16">
        <f>IFERROR(ROUNDDOWN(_xlfn.XLOOKUP(E339,[2]All!$B:$B,[2]All!$K:$K),0),"")</f>
        <v>364</v>
      </c>
      <c r="L339" s="16">
        <f t="shared" si="10"/>
        <v>327.60000000000002</v>
      </c>
      <c r="M339" s="16">
        <f t="shared" si="11"/>
        <v>400.40000000000003</v>
      </c>
    </row>
    <row r="340" spans="2:13" x14ac:dyDescent="0.3">
      <c r="B340" s="10">
        <v>20</v>
      </c>
      <c r="C340" s="11" t="s">
        <v>13</v>
      </c>
      <c r="D340" s="11" t="s">
        <v>435</v>
      </c>
      <c r="E340" s="11">
        <v>2946</v>
      </c>
      <c r="F340" s="17">
        <v>44244.763032407398</v>
      </c>
      <c r="G340" s="14" t="s">
        <v>441</v>
      </c>
      <c r="H340" s="13">
        <v>340</v>
      </c>
      <c r="I340" s="14">
        <v>2946</v>
      </c>
      <c r="J340" s="15" t="str">
        <f>_xlfn.XLOOKUP(C340,'0. Master Data Group Name'!B:B,'0. Master Data Group Name'!C:C)</f>
        <v>EQP-LAWPACK1</v>
      </c>
      <c r="K340" s="16">
        <f>IFERROR(ROUNDDOWN(_xlfn.XLOOKUP(E340,[2]All!$B:$B,[2]All!$K:$K),0),"")</f>
        <v>217</v>
      </c>
      <c r="L340" s="16">
        <f t="shared" si="10"/>
        <v>195.3</v>
      </c>
      <c r="M340" s="16">
        <f t="shared" si="11"/>
        <v>238.70000000000002</v>
      </c>
    </row>
    <row r="341" spans="2:13" x14ac:dyDescent="0.3">
      <c r="B341" s="10">
        <v>20</v>
      </c>
      <c r="C341" s="11" t="s">
        <v>13</v>
      </c>
      <c r="D341" s="11" t="s">
        <v>435</v>
      </c>
      <c r="E341" s="11">
        <v>2940</v>
      </c>
      <c r="F341" s="17">
        <v>44244.832824074103</v>
      </c>
      <c r="G341" s="14" t="s">
        <v>442</v>
      </c>
      <c r="H341" s="13">
        <v>368</v>
      </c>
      <c r="I341" s="14">
        <v>2940</v>
      </c>
      <c r="J341" s="15" t="str">
        <f>_xlfn.XLOOKUP(C341,'0. Master Data Group Name'!B:B,'0. Master Data Group Name'!C:C)</f>
        <v>EQP-LAWPACK1</v>
      </c>
      <c r="K341" s="16">
        <f>IFERROR(ROUNDDOWN(_xlfn.XLOOKUP(E341,[2]All!$B:$B,[2]All!$K:$K),0),"")</f>
        <v>217</v>
      </c>
      <c r="L341" s="16">
        <f t="shared" si="10"/>
        <v>195.3</v>
      </c>
      <c r="M341" s="16">
        <f t="shared" si="11"/>
        <v>238.70000000000002</v>
      </c>
    </row>
    <row r="342" spans="2:13" x14ac:dyDescent="0.3">
      <c r="B342" s="10">
        <v>20</v>
      </c>
      <c r="C342" s="11" t="s">
        <v>13</v>
      </c>
      <c r="D342" s="11" t="s">
        <v>435</v>
      </c>
      <c r="E342" s="11">
        <v>2670</v>
      </c>
      <c r="F342" s="17">
        <v>44244.9047222222</v>
      </c>
      <c r="G342" s="14" t="s">
        <v>443</v>
      </c>
      <c r="H342" s="13">
        <v>323</v>
      </c>
      <c r="I342" s="14">
        <v>2670</v>
      </c>
      <c r="J342" s="15" t="str">
        <f>_xlfn.XLOOKUP(C342,'0. Master Data Group Name'!B:B,'0. Master Data Group Name'!C:C)</f>
        <v>EQP-LAWPACK1</v>
      </c>
      <c r="K342" s="16">
        <f>IFERROR(ROUNDDOWN(_xlfn.XLOOKUP(E342,[2]All!$B:$B,[2]All!$K:$K),0),"")</f>
        <v>217</v>
      </c>
      <c r="L342" s="16">
        <f t="shared" si="10"/>
        <v>195.3</v>
      </c>
      <c r="M342" s="16">
        <f t="shared" si="11"/>
        <v>238.70000000000002</v>
      </c>
    </row>
    <row r="343" spans="2:13" x14ac:dyDescent="0.3">
      <c r="B343" s="10">
        <v>20</v>
      </c>
      <c r="C343" s="11" t="s">
        <v>13</v>
      </c>
      <c r="D343" s="11" t="s">
        <v>435</v>
      </c>
      <c r="E343" s="11">
        <v>24670</v>
      </c>
      <c r="F343" s="17">
        <v>44244.971956018497</v>
      </c>
      <c r="G343" s="14" t="s">
        <v>444</v>
      </c>
      <c r="H343" s="13">
        <v>74</v>
      </c>
      <c r="I343" s="14">
        <v>24670</v>
      </c>
      <c r="J343" s="15" t="str">
        <f>_xlfn.XLOOKUP(C343,'0. Master Data Group Name'!B:B,'0. Master Data Group Name'!C:C)</f>
        <v>EQP-LAWPACK1</v>
      </c>
      <c r="K343" s="16">
        <f>IFERROR(ROUNDDOWN(_xlfn.XLOOKUP(E343,[2]All!$B:$B,[2]All!$K:$K),0),"")</f>
        <v>364</v>
      </c>
      <c r="L343" s="16">
        <f t="shared" si="10"/>
        <v>327.60000000000002</v>
      </c>
      <c r="M343" s="16">
        <f t="shared" si="11"/>
        <v>400.40000000000003</v>
      </c>
    </row>
    <row r="344" spans="2:13" x14ac:dyDescent="0.3">
      <c r="B344" s="10">
        <v>20</v>
      </c>
      <c r="C344" s="11" t="s">
        <v>13</v>
      </c>
      <c r="D344" s="11" t="s">
        <v>445</v>
      </c>
      <c r="E344" s="11">
        <v>99999</v>
      </c>
      <c r="F344" s="17">
        <v>44244.996493055602</v>
      </c>
      <c r="G344" s="14" t="s">
        <v>446</v>
      </c>
      <c r="H344" s="13">
        <v>0</v>
      </c>
      <c r="I344" s="14">
        <v>99999</v>
      </c>
      <c r="J344" s="15" t="str">
        <f>_xlfn.XLOOKUP(C344,'0. Master Data Group Name'!B:B,'0. Master Data Group Name'!C:C)</f>
        <v>EQP-LAWPACK1</v>
      </c>
      <c r="K344" s="16" t="str">
        <f>IFERROR(ROUNDDOWN(_xlfn.XLOOKUP(E344,[2]All!$B:$B,[2]All!$K:$K),0),"")</f>
        <v/>
      </c>
      <c r="L344" s="16" t="str">
        <f t="shared" si="10"/>
        <v/>
      </c>
      <c r="M344" s="16" t="str">
        <f t="shared" si="11"/>
        <v/>
      </c>
    </row>
    <row r="345" spans="2:13" x14ac:dyDescent="0.3">
      <c r="B345" s="10">
        <v>20</v>
      </c>
      <c r="C345" s="11" t="s">
        <v>13</v>
      </c>
      <c r="D345" s="11" t="s">
        <v>445</v>
      </c>
      <c r="E345" s="11">
        <v>2670</v>
      </c>
      <c r="F345" s="17">
        <v>44245.372916666704</v>
      </c>
      <c r="G345" s="14" t="s">
        <v>447</v>
      </c>
      <c r="H345" s="13">
        <v>739</v>
      </c>
      <c r="I345" s="14">
        <v>2670</v>
      </c>
      <c r="J345" s="15" t="str">
        <f>_xlfn.XLOOKUP(C345,'0. Master Data Group Name'!B:B,'0. Master Data Group Name'!C:C)</f>
        <v>EQP-LAWPACK1</v>
      </c>
      <c r="K345" s="16">
        <f>IFERROR(ROUNDDOWN(_xlfn.XLOOKUP(E345,[2]All!$B:$B,[2]All!$K:$K),0),"")</f>
        <v>217</v>
      </c>
      <c r="L345" s="16">
        <f t="shared" si="10"/>
        <v>195.3</v>
      </c>
      <c r="M345" s="16">
        <f t="shared" si="11"/>
        <v>238.70000000000002</v>
      </c>
    </row>
    <row r="346" spans="2:13" x14ac:dyDescent="0.3">
      <c r="B346" s="10">
        <v>20</v>
      </c>
      <c r="C346" s="11" t="s">
        <v>13</v>
      </c>
      <c r="D346" s="11" t="s">
        <v>445</v>
      </c>
      <c r="E346" s="11">
        <v>2675</v>
      </c>
      <c r="F346" s="17">
        <v>44245.518831018497</v>
      </c>
      <c r="G346" s="14" t="s">
        <v>448</v>
      </c>
      <c r="H346" s="13">
        <v>316</v>
      </c>
      <c r="I346" s="14">
        <v>2675</v>
      </c>
      <c r="J346" s="15" t="str">
        <f>_xlfn.XLOOKUP(C346,'0. Master Data Group Name'!B:B,'0. Master Data Group Name'!C:C)</f>
        <v>EQP-LAWPACK1</v>
      </c>
      <c r="K346" s="16">
        <f>IFERROR(ROUNDDOWN(_xlfn.XLOOKUP(E346,[2]All!$B:$B,[2]All!$K:$K),0),"")</f>
        <v>217</v>
      </c>
      <c r="L346" s="16">
        <f t="shared" si="10"/>
        <v>195.3</v>
      </c>
      <c r="M346" s="16">
        <f t="shared" si="11"/>
        <v>238.70000000000002</v>
      </c>
    </row>
    <row r="347" spans="2:13" x14ac:dyDescent="0.3">
      <c r="B347" s="10">
        <v>20</v>
      </c>
      <c r="C347" s="11" t="s">
        <v>13</v>
      </c>
      <c r="D347" s="11" t="s">
        <v>445</v>
      </c>
      <c r="E347" s="11">
        <v>2661</v>
      </c>
      <c r="F347" s="17">
        <v>44245.605312500003</v>
      </c>
      <c r="G347" s="14" t="s">
        <v>449</v>
      </c>
      <c r="H347" s="13">
        <v>1688</v>
      </c>
      <c r="I347" s="14">
        <v>2661</v>
      </c>
      <c r="J347" s="15" t="str">
        <f>_xlfn.XLOOKUP(C347,'0. Master Data Group Name'!B:B,'0. Master Data Group Name'!C:C)</f>
        <v>EQP-LAWPACK1</v>
      </c>
      <c r="K347" s="16">
        <f>IFERROR(ROUNDDOWN(_xlfn.XLOOKUP(E347,[2]All!$B:$B,[2]All!$K:$K),0),"")</f>
        <v>217</v>
      </c>
      <c r="L347" s="16">
        <f t="shared" si="10"/>
        <v>195.3</v>
      </c>
      <c r="M347" s="16">
        <f t="shared" si="11"/>
        <v>238.70000000000002</v>
      </c>
    </row>
    <row r="348" spans="2:13" x14ac:dyDescent="0.3">
      <c r="B348" s="10">
        <v>20</v>
      </c>
      <c r="C348" s="11" t="s">
        <v>13</v>
      </c>
      <c r="D348" s="11" t="s">
        <v>450</v>
      </c>
      <c r="E348" s="11">
        <v>99999</v>
      </c>
      <c r="F348" s="17">
        <v>44245.940925925897</v>
      </c>
      <c r="G348" s="14" t="s">
        <v>451</v>
      </c>
      <c r="H348" s="13">
        <v>0</v>
      </c>
      <c r="I348" s="14">
        <v>99999</v>
      </c>
      <c r="J348" s="15" t="str">
        <f>_xlfn.XLOOKUP(C348,'0. Master Data Group Name'!B:B,'0. Master Data Group Name'!C:C)</f>
        <v>EQP-LAWPACK1</v>
      </c>
      <c r="K348" s="16" t="str">
        <f>IFERROR(ROUNDDOWN(_xlfn.XLOOKUP(E348,[2]All!$B:$B,[2]All!$K:$K),0),"")</f>
        <v/>
      </c>
      <c r="L348" s="16" t="str">
        <f t="shared" si="10"/>
        <v/>
      </c>
      <c r="M348" s="16" t="str">
        <f t="shared" si="11"/>
        <v/>
      </c>
    </row>
    <row r="349" spans="2:13" x14ac:dyDescent="0.3">
      <c r="B349" s="10">
        <v>20</v>
      </c>
      <c r="C349" s="11" t="s">
        <v>13</v>
      </c>
      <c r="D349" s="11" t="s">
        <v>450</v>
      </c>
      <c r="E349" s="11">
        <v>6670</v>
      </c>
      <c r="F349" s="17">
        <v>44246.300567129598</v>
      </c>
      <c r="G349" s="14" t="s">
        <v>452</v>
      </c>
      <c r="H349" s="13">
        <v>768</v>
      </c>
      <c r="I349" s="14">
        <v>6670</v>
      </c>
      <c r="J349" s="15" t="str">
        <f>_xlfn.XLOOKUP(C349,'0. Master Data Group Name'!B:B,'0. Master Data Group Name'!C:C)</f>
        <v>EQP-LAWPACK1</v>
      </c>
      <c r="K349" s="16">
        <f>IFERROR(ROUNDDOWN(_xlfn.XLOOKUP(E349,[2]All!$B:$B,[2]All!$K:$K),0),"")</f>
        <v>352</v>
      </c>
      <c r="L349" s="16">
        <f t="shared" si="10"/>
        <v>316.8</v>
      </c>
      <c r="M349" s="16">
        <f t="shared" si="11"/>
        <v>387.20000000000005</v>
      </c>
    </row>
    <row r="350" spans="2:13" x14ac:dyDescent="0.3">
      <c r="B350" s="10">
        <v>20</v>
      </c>
      <c r="C350" s="11" t="s">
        <v>13</v>
      </c>
      <c r="D350" s="11" t="s">
        <v>450</v>
      </c>
      <c r="E350" s="11">
        <v>88888</v>
      </c>
      <c r="F350" s="17">
        <v>44246.401377314804</v>
      </c>
      <c r="G350" s="14" t="s">
        <v>453</v>
      </c>
      <c r="H350" s="13">
        <v>0</v>
      </c>
      <c r="I350" s="14">
        <v>88888</v>
      </c>
      <c r="J350" s="15" t="str">
        <f>_xlfn.XLOOKUP(C350,'0. Master Data Group Name'!B:B,'0. Master Data Group Name'!C:C)</f>
        <v>EQP-LAWPACK1</v>
      </c>
      <c r="K350" s="16" t="str">
        <f>IFERROR(ROUNDDOWN(_xlfn.XLOOKUP(E350,[2]All!$B:$B,[2]All!$K:$K),0),"")</f>
        <v/>
      </c>
      <c r="L350" s="16" t="str">
        <f t="shared" si="10"/>
        <v/>
      </c>
      <c r="M350" s="16" t="str">
        <f t="shared" si="11"/>
        <v/>
      </c>
    </row>
    <row r="351" spans="2:13" x14ac:dyDescent="0.3">
      <c r="B351" s="10">
        <v>20</v>
      </c>
      <c r="C351" s="11" t="s">
        <v>13</v>
      </c>
      <c r="D351" s="11" t="s">
        <v>454</v>
      </c>
      <c r="E351" s="11">
        <v>27405</v>
      </c>
      <c r="F351" s="17">
        <v>44246.4441898148</v>
      </c>
      <c r="G351" s="14" t="s">
        <v>455</v>
      </c>
      <c r="H351" s="13">
        <v>2825</v>
      </c>
      <c r="I351" s="14">
        <v>27405</v>
      </c>
      <c r="J351" s="15" t="str">
        <f>_xlfn.XLOOKUP(C351,'0. Master Data Group Name'!B:B,'0. Master Data Group Name'!C:C)</f>
        <v>EQP-LAWPACK1</v>
      </c>
      <c r="K351" s="16">
        <f>IFERROR(ROUNDDOWN(_xlfn.XLOOKUP(E351,[2]All!$B:$B,[2]All!$K:$K),0),"")</f>
        <v>260</v>
      </c>
      <c r="L351" s="16">
        <f t="shared" si="10"/>
        <v>234</v>
      </c>
      <c r="M351" s="16">
        <f t="shared" si="11"/>
        <v>286</v>
      </c>
    </row>
    <row r="352" spans="2:13" x14ac:dyDescent="0.3">
      <c r="B352" s="10">
        <v>20</v>
      </c>
      <c r="C352" s="11" t="s">
        <v>13</v>
      </c>
      <c r="D352" s="11" t="s">
        <v>454</v>
      </c>
      <c r="E352" s="11">
        <v>99999</v>
      </c>
      <c r="F352" s="17">
        <v>44247.004502314798</v>
      </c>
      <c r="G352" s="14" t="s">
        <v>456</v>
      </c>
      <c r="H352" s="13">
        <v>0</v>
      </c>
      <c r="I352" s="14">
        <v>99999</v>
      </c>
      <c r="J352" s="15" t="str">
        <f>_xlfn.XLOOKUP(C352,'0. Master Data Group Name'!B:B,'0. Master Data Group Name'!C:C)</f>
        <v>EQP-LAWPACK1</v>
      </c>
      <c r="K352" s="16" t="str">
        <f>IFERROR(ROUNDDOWN(_xlfn.XLOOKUP(E352,[2]All!$B:$B,[2]All!$K:$K),0),"")</f>
        <v/>
      </c>
      <c r="L352" s="16" t="str">
        <f t="shared" si="10"/>
        <v/>
      </c>
      <c r="M352" s="16" t="str">
        <f t="shared" si="11"/>
        <v/>
      </c>
    </row>
    <row r="353" spans="2:13" x14ac:dyDescent="0.3">
      <c r="B353" s="10">
        <v>20</v>
      </c>
      <c r="C353" s="11" t="s">
        <v>13</v>
      </c>
      <c r="D353" s="11" t="s">
        <v>435</v>
      </c>
      <c r="E353" s="11">
        <v>99999</v>
      </c>
      <c r="F353" s="17">
        <v>44243.967025462996</v>
      </c>
      <c r="G353" s="14" t="s">
        <v>436</v>
      </c>
      <c r="H353" s="13">
        <v>0</v>
      </c>
      <c r="I353" s="14">
        <v>99999</v>
      </c>
      <c r="J353" s="15" t="str">
        <f>_xlfn.XLOOKUP(C353,'0. Master Data Group Name'!B:B,'0. Master Data Group Name'!C:C)</f>
        <v>EQP-LAWPACK1</v>
      </c>
      <c r="K353" s="16" t="str">
        <f>IFERROR(ROUNDDOWN(_xlfn.XLOOKUP(E353,[2]All!$B:$B,[2]All!$K:$K),0),"")</f>
        <v/>
      </c>
      <c r="L353" s="16" t="str">
        <f t="shared" si="10"/>
        <v/>
      </c>
      <c r="M353" s="16" t="str">
        <f t="shared" si="11"/>
        <v/>
      </c>
    </row>
    <row r="354" spans="2:13" x14ac:dyDescent="0.3">
      <c r="B354" s="10">
        <v>20</v>
      </c>
      <c r="C354" s="11" t="s">
        <v>13</v>
      </c>
      <c r="D354" s="11" t="s">
        <v>435</v>
      </c>
      <c r="E354" s="11">
        <v>96605</v>
      </c>
      <c r="F354" s="17">
        <v>44244.300173611096</v>
      </c>
      <c r="G354" s="14" t="s">
        <v>437</v>
      </c>
      <c r="H354" s="13">
        <v>226</v>
      </c>
      <c r="I354" s="14">
        <v>96605</v>
      </c>
      <c r="J354" s="15" t="str">
        <f>_xlfn.XLOOKUP(C354,'0. Master Data Group Name'!B:B,'0. Master Data Group Name'!C:C)</f>
        <v>EQP-LAWPACK1</v>
      </c>
      <c r="K354" s="16">
        <f>IFERROR(ROUNDDOWN(_xlfn.XLOOKUP(E354,[2]All!$B:$B,[2]All!$K:$K),0),"")</f>
        <v>347</v>
      </c>
      <c r="L354" s="16">
        <f t="shared" si="10"/>
        <v>312.3</v>
      </c>
      <c r="M354" s="16">
        <f t="shared" si="11"/>
        <v>381.70000000000005</v>
      </c>
    </row>
    <row r="355" spans="2:13" x14ac:dyDescent="0.3">
      <c r="B355" s="10">
        <v>20</v>
      </c>
      <c r="C355" s="11" t="s">
        <v>13</v>
      </c>
      <c r="D355" s="11" t="s">
        <v>435</v>
      </c>
      <c r="E355" s="11">
        <v>2991</v>
      </c>
      <c r="F355" s="17">
        <v>44244.337858796302</v>
      </c>
      <c r="G355" s="14" t="s">
        <v>438</v>
      </c>
      <c r="H355" s="13">
        <v>977</v>
      </c>
      <c r="I355" s="14">
        <v>2991</v>
      </c>
      <c r="J355" s="15" t="str">
        <f>_xlfn.XLOOKUP(C355,'0. Master Data Group Name'!B:B,'0. Master Data Group Name'!C:C)</f>
        <v>EQP-LAWPACK1</v>
      </c>
      <c r="K355" s="16">
        <f>IFERROR(ROUNDDOWN(_xlfn.XLOOKUP(E355,[2]All!$B:$B,[2]All!$K:$K),0),"")</f>
        <v>217</v>
      </c>
      <c r="L355" s="16">
        <f t="shared" si="10"/>
        <v>195.3</v>
      </c>
      <c r="M355" s="16">
        <f t="shared" si="11"/>
        <v>238.70000000000002</v>
      </c>
    </row>
    <row r="356" spans="2:13" x14ac:dyDescent="0.3">
      <c r="B356" s="10">
        <v>20</v>
      </c>
      <c r="C356" s="11" t="s">
        <v>13</v>
      </c>
      <c r="D356" s="11" t="s">
        <v>435</v>
      </c>
      <c r="E356" s="11">
        <v>2661</v>
      </c>
      <c r="F356" s="17">
        <v>44244.541828703703</v>
      </c>
      <c r="G356" s="14" t="s">
        <v>439</v>
      </c>
      <c r="H356" s="13">
        <v>685</v>
      </c>
      <c r="I356" s="14">
        <v>2661</v>
      </c>
      <c r="J356" s="15" t="str">
        <f>_xlfn.XLOOKUP(C356,'0. Master Data Group Name'!B:B,'0. Master Data Group Name'!C:C)</f>
        <v>EQP-LAWPACK1</v>
      </c>
      <c r="K356" s="16">
        <f>IFERROR(ROUNDDOWN(_xlfn.XLOOKUP(E356,[2]All!$B:$B,[2]All!$K:$K),0),"")</f>
        <v>217</v>
      </c>
      <c r="L356" s="16">
        <f t="shared" si="10"/>
        <v>195.3</v>
      </c>
      <c r="M356" s="16">
        <f t="shared" si="11"/>
        <v>238.70000000000002</v>
      </c>
    </row>
    <row r="357" spans="2:13" x14ac:dyDescent="0.3">
      <c r="B357" s="10">
        <v>20</v>
      </c>
      <c r="C357" s="11" t="s">
        <v>13</v>
      </c>
      <c r="D357" s="11" t="s">
        <v>435</v>
      </c>
      <c r="E357" s="11">
        <v>24670</v>
      </c>
      <c r="F357" s="17">
        <v>44244.675277777802</v>
      </c>
      <c r="G357" s="14" t="s">
        <v>440</v>
      </c>
      <c r="H357" s="13">
        <v>394</v>
      </c>
      <c r="I357" s="14">
        <v>24670</v>
      </c>
      <c r="J357" s="15" t="str">
        <f>_xlfn.XLOOKUP(C357,'0. Master Data Group Name'!B:B,'0. Master Data Group Name'!C:C)</f>
        <v>EQP-LAWPACK1</v>
      </c>
      <c r="K357" s="16">
        <f>IFERROR(ROUNDDOWN(_xlfn.XLOOKUP(E357,[2]All!$B:$B,[2]All!$K:$K),0),"")</f>
        <v>364</v>
      </c>
      <c r="L357" s="16">
        <f t="shared" si="10"/>
        <v>327.60000000000002</v>
      </c>
      <c r="M357" s="16">
        <f t="shared" si="11"/>
        <v>400.40000000000003</v>
      </c>
    </row>
    <row r="358" spans="2:13" x14ac:dyDescent="0.3">
      <c r="B358" s="10">
        <v>20</v>
      </c>
      <c r="C358" s="11" t="s">
        <v>13</v>
      </c>
      <c r="D358" s="11" t="s">
        <v>435</v>
      </c>
      <c r="E358" s="11">
        <v>2946</v>
      </c>
      <c r="F358" s="17">
        <v>44244.763032407398</v>
      </c>
      <c r="G358" s="14" t="s">
        <v>441</v>
      </c>
      <c r="H358" s="13">
        <v>340</v>
      </c>
      <c r="I358" s="14">
        <v>2946</v>
      </c>
      <c r="J358" s="15" t="str">
        <f>_xlfn.XLOOKUP(C358,'0. Master Data Group Name'!B:B,'0. Master Data Group Name'!C:C)</f>
        <v>EQP-LAWPACK1</v>
      </c>
      <c r="K358" s="16">
        <f>IFERROR(ROUNDDOWN(_xlfn.XLOOKUP(E358,[2]All!$B:$B,[2]All!$K:$K),0),"")</f>
        <v>217</v>
      </c>
      <c r="L358" s="16">
        <f t="shared" si="10"/>
        <v>195.3</v>
      </c>
      <c r="M358" s="16">
        <f t="shared" si="11"/>
        <v>238.70000000000002</v>
      </c>
    </row>
    <row r="359" spans="2:13" x14ac:dyDescent="0.3">
      <c r="B359" s="10">
        <v>20</v>
      </c>
      <c r="C359" s="11" t="s">
        <v>13</v>
      </c>
      <c r="D359" s="11" t="s">
        <v>435</v>
      </c>
      <c r="E359" s="11">
        <v>2940</v>
      </c>
      <c r="F359" s="17">
        <v>44244.832824074103</v>
      </c>
      <c r="G359" s="14" t="s">
        <v>442</v>
      </c>
      <c r="H359" s="13">
        <v>368</v>
      </c>
      <c r="I359" s="14">
        <v>2940</v>
      </c>
      <c r="J359" s="15" t="str">
        <f>_xlfn.XLOOKUP(C359,'0. Master Data Group Name'!B:B,'0. Master Data Group Name'!C:C)</f>
        <v>EQP-LAWPACK1</v>
      </c>
      <c r="K359" s="16">
        <f>IFERROR(ROUNDDOWN(_xlfn.XLOOKUP(E359,[2]All!$B:$B,[2]All!$K:$K),0),"")</f>
        <v>217</v>
      </c>
      <c r="L359" s="16">
        <f t="shared" si="10"/>
        <v>195.3</v>
      </c>
      <c r="M359" s="16">
        <f t="shared" si="11"/>
        <v>238.70000000000002</v>
      </c>
    </row>
    <row r="360" spans="2:13" x14ac:dyDescent="0.3">
      <c r="B360" s="10">
        <v>20</v>
      </c>
      <c r="C360" s="11" t="s">
        <v>13</v>
      </c>
      <c r="D360" s="11" t="s">
        <v>435</v>
      </c>
      <c r="E360" s="11">
        <v>2670</v>
      </c>
      <c r="F360" s="17">
        <v>44244.9047222222</v>
      </c>
      <c r="G360" s="14" t="s">
        <v>443</v>
      </c>
      <c r="H360" s="13">
        <v>323</v>
      </c>
      <c r="I360" s="14">
        <v>2670</v>
      </c>
      <c r="J360" s="15" t="str">
        <f>_xlfn.XLOOKUP(C360,'0. Master Data Group Name'!B:B,'0. Master Data Group Name'!C:C)</f>
        <v>EQP-LAWPACK1</v>
      </c>
      <c r="K360" s="16">
        <f>IFERROR(ROUNDDOWN(_xlfn.XLOOKUP(E360,[2]All!$B:$B,[2]All!$K:$K),0),"")</f>
        <v>217</v>
      </c>
      <c r="L360" s="16">
        <f t="shared" si="10"/>
        <v>195.3</v>
      </c>
      <c r="M360" s="16">
        <f t="shared" si="11"/>
        <v>238.70000000000002</v>
      </c>
    </row>
    <row r="361" spans="2:13" x14ac:dyDescent="0.3">
      <c r="B361" s="10">
        <v>20</v>
      </c>
      <c r="C361" s="11" t="s">
        <v>13</v>
      </c>
      <c r="D361" s="11" t="s">
        <v>435</v>
      </c>
      <c r="E361" s="11">
        <v>24670</v>
      </c>
      <c r="F361" s="17">
        <v>44244.971956018497</v>
      </c>
      <c r="G361" s="14" t="s">
        <v>444</v>
      </c>
      <c r="H361" s="13">
        <v>74</v>
      </c>
      <c r="I361" s="14">
        <v>24670</v>
      </c>
      <c r="J361" s="15" t="str">
        <f>_xlfn.XLOOKUP(C361,'0. Master Data Group Name'!B:B,'0. Master Data Group Name'!C:C)</f>
        <v>EQP-LAWPACK1</v>
      </c>
      <c r="K361" s="16">
        <f>IFERROR(ROUNDDOWN(_xlfn.XLOOKUP(E361,[2]All!$B:$B,[2]All!$K:$K),0),"")</f>
        <v>364</v>
      </c>
      <c r="L361" s="16">
        <f t="shared" si="10"/>
        <v>327.60000000000002</v>
      </c>
      <c r="M361" s="16">
        <f t="shared" si="11"/>
        <v>400.40000000000003</v>
      </c>
    </row>
    <row r="362" spans="2:13" x14ac:dyDescent="0.3">
      <c r="B362" s="10">
        <v>20</v>
      </c>
      <c r="C362" s="11" t="s">
        <v>13</v>
      </c>
      <c r="D362" s="11" t="s">
        <v>457</v>
      </c>
      <c r="E362" s="11">
        <v>99999</v>
      </c>
      <c r="F362" s="17">
        <v>44247.972199074102</v>
      </c>
      <c r="G362" s="14" t="s">
        <v>458</v>
      </c>
      <c r="H362" s="13">
        <v>7</v>
      </c>
      <c r="I362" s="14">
        <v>99999</v>
      </c>
      <c r="J362" s="15" t="str">
        <f>_xlfn.XLOOKUP(C362,'0. Master Data Group Name'!B:B,'0. Master Data Group Name'!C:C)</f>
        <v>EQP-LAWPACK1</v>
      </c>
      <c r="K362" s="16" t="str">
        <f>IFERROR(ROUNDDOWN(_xlfn.XLOOKUP(E362,[2]All!$B:$B,[2]All!$K:$K),0),"")</f>
        <v/>
      </c>
      <c r="L362" s="16" t="str">
        <f t="shared" si="10"/>
        <v/>
      </c>
      <c r="M362" s="16" t="str">
        <f t="shared" si="11"/>
        <v/>
      </c>
    </row>
    <row r="363" spans="2:13" x14ac:dyDescent="0.3">
      <c r="B363" s="10">
        <v>20</v>
      </c>
      <c r="C363" s="11" t="s">
        <v>13</v>
      </c>
      <c r="D363" s="11" t="s">
        <v>459</v>
      </c>
      <c r="E363" s="11">
        <v>99999</v>
      </c>
      <c r="F363" s="17">
        <v>44249.974907407399</v>
      </c>
      <c r="G363" s="14" t="s">
        <v>460</v>
      </c>
      <c r="H363" s="13">
        <v>0</v>
      </c>
      <c r="I363" s="14">
        <v>99999</v>
      </c>
      <c r="J363" s="15" t="str">
        <f>_xlfn.XLOOKUP(C363,'0. Master Data Group Name'!B:B,'0. Master Data Group Name'!C:C)</f>
        <v>EQP-LAWPACK1</v>
      </c>
      <c r="K363" s="16" t="str">
        <f>IFERROR(ROUNDDOWN(_xlfn.XLOOKUP(E363,[2]All!$B:$B,[2]All!$K:$K),0),"")</f>
        <v/>
      </c>
      <c r="L363" s="16" t="str">
        <f t="shared" si="10"/>
        <v/>
      </c>
      <c r="M363" s="16" t="str">
        <f t="shared" si="11"/>
        <v/>
      </c>
    </row>
    <row r="364" spans="2:13" x14ac:dyDescent="0.3">
      <c r="B364" s="10">
        <v>20</v>
      </c>
      <c r="C364" s="11" t="s">
        <v>13</v>
      </c>
      <c r="D364" s="11" t="s">
        <v>459</v>
      </c>
      <c r="E364" s="11">
        <v>88888</v>
      </c>
      <c r="F364" s="17">
        <v>44250.594490740703</v>
      </c>
      <c r="G364" s="14" t="s">
        <v>461</v>
      </c>
      <c r="H364" s="13">
        <v>1</v>
      </c>
      <c r="I364" s="14">
        <v>88888</v>
      </c>
      <c r="J364" s="15" t="str">
        <f>_xlfn.XLOOKUP(C364,'0. Master Data Group Name'!B:B,'0. Master Data Group Name'!C:C)</f>
        <v>EQP-LAWPACK1</v>
      </c>
      <c r="K364" s="16" t="str">
        <f>IFERROR(ROUNDDOWN(_xlfn.XLOOKUP(E364,[2]All!$B:$B,[2]All!$K:$K),0),"")</f>
        <v/>
      </c>
      <c r="L364" s="16" t="str">
        <f t="shared" si="10"/>
        <v/>
      </c>
      <c r="M364" s="16" t="str">
        <f t="shared" si="11"/>
        <v/>
      </c>
    </row>
    <row r="365" spans="2:13" x14ac:dyDescent="0.3">
      <c r="B365" s="10">
        <v>20</v>
      </c>
      <c r="C365" s="11" t="s">
        <v>13</v>
      </c>
      <c r="D365" s="11" t="s">
        <v>459</v>
      </c>
      <c r="E365" s="11">
        <v>24670</v>
      </c>
      <c r="F365" s="17">
        <v>44250.605821759302</v>
      </c>
      <c r="G365" s="14" t="s">
        <v>462</v>
      </c>
      <c r="H365" s="13">
        <v>1</v>
      </c>
      <c r="I365" s="14">
        <v>24670</v>
      </c>
      <c r="J365" s="15" t="str">
        <f>_xlfn.XLOOKUP(C365,'0. Master Data Group Name'!B:B,'0. Master Data Group Name'!C:C)</f>
        <v>EQP-LAWPACK1</v>
      </c>
      <c r="K365" s="16">
        <f>IFERROR(ROUNDDOWN(_xlfn.XLOOKUP(E365,[2]All!$B:$B,[2]All!$K:$K),0),"")</f>
        <v>364</v>
      </c>
      <c r="L365" s="16">
        <f t="shared" si="10"/>
        <v>327.60000000000002</v>
      </c>
      <c r="M365" s="16">
        <f t="shared" si="11"/>
        <v>400.40000000000003</v>
      </c>
    </row>
    <row r="366" spans="2:13" x14ac:dyDescent="0.3">
      <c r="B366" s="10">
        <v>20</v>
      </c>
      <c r="C366" s="11" t="s">
        <v>13</v>
      </c>
      <c r="D366" s="11" t="s">
        <v>459</v>
      </c>
      <c r="E366" s="11">
        <v>24670</v>
      </c>
      <c r="F366" s="17">
        <v>44250.623912037001</v>
      </c>
      <c r="G366" s="14" t="s">
        <v>463</v>
      </c>
      <c r="H366" s="13">
        <v>650</v>
      </c>
      <c r="I366" s="14">
        <v>24670</v>
      </c>
      <c r="J366" s="15" t="str">
        <f>_xlfn.XLOOKUP(C366,'0. Master Data Group Name'!B:B,'0. Master Data Group Name'!C:C)</f>
        <v>EQP-LAWPACK1</v>
      </c>
      <c r="K366" s="16">
        <f>IFERROR(ROUNDDOWN(_xlfn.XLOOKUP(E366,[2]All!$B:$B,[2]All!$K:$K),0),"")</f>
        <v>364</v>
      </c>
      <c r="L366" s="16">
        <f t="shared" si="10"/>
        <v>327.60000000000002</v>
      </c>
      <c r="M366" s="16">
        <f t="shared" si="11"/>
        <v>400.40000000000003</v>
      </c>
    </row>
    <row r="367" spans="2:13" x14ac:dyDescent="0.3">
      <c r="B367" s="10">
        <v>20</v>
      </c>
      <c r="C367" s="11" t="s">
        <v>13</v>
      </c>
      <c r="D367" s="11" t="s">
        <v>459</v>
      </c>
      <c r="E367" s="11">
        <v>2670</v>
      </c>
      <c r="F367" s="17">
        <v>44250.8335069444</v>
      </c>
      <c r="G367" s="14" t="s">
        <v>464</v>
      </c>
      <c r="H367" s="13">
        <v>241</v>
      </c>
      <c r="I367" s="14">
        <v>2670</v>
      </c>
      <c r="J367" s="15" t="str">
        <f>_xlfn.XLOOKUP(C367,'0. Master Data Group Name'!B:B,'0. Master Data Group Name'!C:C)</f>
        <v>EQP-LAWPACK1</v>
      </c>
      <c r="K367" s="16">
        <f>IFERROR(ROUNDDOWN(_xlfn.XLOOKUP(E367,[2]All!$B:$B,[2]All!$K:$K),0),"")</f>
        <v>217</v>
      </c>
      <c r="L367" s="16">
        <f t="shared" si="10"/>
        <v>195.3</v>
      </c>
      <c r="M367" s="16">
        <f t="shared" si="11"/>
        <v>238.70000000000002</v>
      </c>
    </row>
    <row r="368" spans="2:13" x14ac:dyDescent="0.3">
      <c r="B368" s="10">
        <v>20</v>
      </c>
      <c r="C368" s="11" t="s">
        <v>13</v>
      </c>
      <c r="D368" s="11" t="s">
        <v>459</v>
      </c>
      <c r="E368" s="11">
        <v>2661</v>
      </c>
      <c r="F368" s="17">
        <v>44250.888749999998</v>
      </c>
      <c r="G368" s="14" t="s">
        <v>465</v>
      </c>
      <c r="H368" s="13">
        <v>0</v>
      </c>
      <c r="I368" s="14">
        <v>2661</v>
      </c>
      <c r="J368" s="15" t="str">
        <f>_xlfn.XLOOKUP(C368,'0. Master Data Group Name'!B:B,'0. Master Data Group Name'!C:C)</f>
        <v>EQP-LAWPACK1</v>
      </c>
      <c r="K368" s="16">
        <f>IFERROR(ROUNDDOWN(_xlfn.XLOOKUP(E368,[2]All!$B:$B,[2]All!$K:$K),0),"")</f>
        <v>217</v>
      </c>
      <c r="L368" s="16">
        <f t="shared" si="10"/>
        <v>195.3</v>
      </c>
      <c r="M368" s="16">
        <f t="shared" si="11"/>
        <v>238.70000000000002</v>
      </c>
    </row>
    <row r="369" spans="2:13" x14ac:dyDescent="0.3">
      <c r="B369" s="10">
        <v>20</v>
      </c>
      <c r="C369" s="11" t="s">
        <v>13</v>
      </c>
      <c r="D369" s="11" t="s">
        <v>459</v>
      </c>
      <c r="E369" s="11">
        <v>2661</v>
      </c>
      <c r="F369" s="17">
        <v>44250.889166666697</v>
      </c>
      <c r="G369" s="14" t="s">
        <v>466</v>
      </c>
      <c r="H369" s="13">
        <v>161</v>
      </c>
      <c r="I369" s="14">
        <v>2661</v>
      </c>
      <c r="J369" s="15" t="str">
        <f>_xlfn.XLOOKUP(C369,'0. Master Data Group Name'!B:B,'0. Master Data Group Name'!C:C)</f>
        <v>EQP-LAWPACK1</v>
      </c>
      <c r="K369" s="16">
        <f>IFERROR(ROUNDDOWN(_xlfn.XLOOKUP(E369,[2]All!$B:$B,[2]All!$K:$K),0),"")</f>
        <v>217</v>
      </c>
      <c r="L369" s="16">
        <f t="shared" si="10"/>
        <v>195.3</v>
      </c>
      <c r="M369" s="16">
        <f t="shared" si="11"/>
        <v>238.70000000000002</v>
      </c>
    </row>
    <row r="370" spans="2:13" x14ac:dyDescent="0.3">
      <c r="B370" s="10">
        <v>20</v>
      </c>
      <c r="C370" s="11" t="s">
        <v>13</v>
      </c>
      <c r="D370" s="11" t="s">
        <v>467</v>
      </c>
      <c r="E370" s="11">
        <v>99999</v>
      </c>
      <c r="F370" s="17">
        <v>44250.932256944398</v>
      </c>
      <c r="G370" s="14" t="s">
        <v>468</v>
      </c>
      <c r="H370" s="13">
        <v>0</v>
      </c>
      <c r="I370" s="14">
        <v>99999</v>
      </c>
      <c r="J370" s="15" t="str">
        <f>_xlfn.XLOOKUP(C370,'0. Master Data Group Name'!B:B,'0. Master Data Group Name'!C:C)</f>
        <v>EQP-LAWPACK1</v>
      </c>
      <c r="K370" s="16" t="str">
        <f>IFERROR(ROUNDDOWN(_xlfn.XLOOKUP(E370,[2]All!$B:$B,[2]All!$K:$K),0),"")</f>
        <v/>
      </c>
      <c r="L370" s="16" t="str">
        <f t="shared" si="10"/>
        <v/>
      </c>
      <c r="M370" s="16" t="str">
        <f t="shared" si="11"/>
        <v/>
      </c>
    </row>
    <row r="371" spans="2:13" x14ac:dyDescent="0.3">
      <c r="B371" s="10">
        <v>20</v>
      </c>
      <c r="C371" s="11" t="s">
        <v>13</v>
      </c>
      <c r="D371" s="11" t="s">
        <v>467</v>
      </c>
      <c r="E371" s="11">
        <v>2661</v>
      </c>
      <c r="F371" s="17">
        <v>44251.294236111098</v>
      </c>
      <c r="G371" s="14" t="s">
        <v>469</v>
      </c>
      <c r="H371" s="13">
        <v>733</v>
      </c>
      <c r="I371" s="14">
        <v>2661</v>
      </c>
      <c r="J371" s="15" t="str">
        <f>_xlfn.XLOOKUP(C371,'0. Master Data Group Name'!B:B,'0. Master Data Group Name'!C:C)</f>
        <v>EQP-LAWPACK1</v>
      </c>
      <c r="K371" s="16">
        <f>IFERROR(ROUNDDOWN(_xlfn.XLOOKUP(E371,[2]All!$B:$B,[2]All!$K:$K),0),"")</f>
        <v>217</v>
      </c>
      <c r="L371" s="16">
        <f t="shared" si="10"/>
        <v>195.3</v>
      </c>
      <c r="M371" s="16">
        <f t="shared" si="11"/>
        <v>238.70000000000002</v>
      </c>
    </row>
    <row r="372" spans="2:13" x14ac:dyDescent="0.3">
      <c r="B372" s="10">
        <v>20</v>
      </c>
      <c r="C372" s="11" t="s">
        <v>13</v>
      </c>
      <c r="D372" s="11" t="s">
        <v>467</v>
      </c>
      <c r="E372" s="11">
        <v>88888</v>
      </c>
      <c r="F372" s="17">
        <v>44251.440891203703</v>
      </c>
      <c r="G372" s="14" t="s">
        <v>470</v>
      </c>
      <c r="H372" s="13">
        <v>0</v>
      </c>
      <c r="I372" s="14">
        <v>88888</v>
      </c>
      <c r="J372" s="15" t="str">
        <f>_xlfn.XLOOKUP(C372,'0. Master Data Group Name'!B:B,'0. Master Data Group Name'!C:C)</f>
        <v>EQP-LAWPACK1</v>
      </c>
      <c r="K372" s="16" t="str">
        <f>IFERROR(ROUNDDOWN(_xlfn.XLOOKUP(E372,[2]All!$B:$B,[2]All!$K:$K),0),"")</f>
        <v/>
      </c>
      <c r="L372" s="16" t="str">
        <f t="shared" si="10"/>
        <v/>
      </c>
      <c r="M372" s="16" t="str">
        <f t="shared" si="11"/>
        <v/>
      </c>
    </row>
    <row r="373" spans="2:13" x14ac:dyDescent="0.3">
      <c r="B373" s="10">
        <v>20</v>
      </c>
      <c r="C373" s="11" t="s">
        <v>13</v>
      </c>
      <c r="D373" s="11" t="s">
        <v>467</v>
      </c>
      <c r="E373" s="11">
        <v>2670</v>
      </c>
      <c r="F373" s="17">
        <v>44251.465196759302</v>
      </c>
      <c r="G373" s="14" t="s">
        <v>471</v>
      </c>
      <c r="H373" s="13">
        <v>727</v>
      </c>
      <c r="I373" s="14">
        <v>2670</v>
      </c>
      <c r="J373" s="15" t="str">
        <f>_xlfn.XLOOKUP(C373,'0. Master Data Group Name'!B:B,'0. Master Data Group Name'!C:C)</f>
        <v>EQP-LAWPACK1</v>
      </c>
      <c r="K373" s="16">
        <f>IFERROR(ROUNDDOWN(_xlfn.XLOOKUP(E373,[2]All!$B:$B,[2]All!$K:$K),0),"")</f>
        <v>217</v>
      </c>
      <c r="L373" s="16">
        <f t="shared" si="10"/>
        <v>195.3</v>
      </c>
      <c r="M373" s="16">
        <f t="shared" si="11"/>
        <v>238.70000000000002</v>
      </c>
    </row>
    <row r="374" spans="2:13" x14ac:dyDescent="0.3">
      <c r="B374" s="10">
        <v>20</v>
      </c>
      <c r="C374" s="11" t="s">
        <v>13</v>
      </c>
      <c r="D374" s="11" t="s">
        <v>467</v>
      </c>
      <c r="E374" s="11">
        <v>88888</v>
      </c>
      <c r="F374" s="17">
        <v>44251.6165162037</v>
      </c>
      <c r="G374" s="14" t="s">
        <v>472</v>
      </c>
      <c r="H374" s="13">
        <v>1</v>
      </c>
      <c r="I374" s="14">
        <v>88888</v>
      </c>
      <c r="J374" s="15" t="str">
        <f>_xlfn.XLOOKUP(C374,'0. Master Data Group Name'!B:B,'0. Master Data Group Name'!C:C)</f>
        <v>EQP-LAWPACK1</v>
      </c>
      <c r="K374" s="16" t="str">
        <f>IFERROR(ROUNDDOWN(_xlfn.XLOOKUP(E374,[2]All!$B:$B,[2]All!$K:$K),0),"")</f>
        <v/>
      </c>
      <c r="L374" s="16" t="str">
        <f t="shared" si="10"/>
        <v/>
      </c>
      <c r="M374" s="16" t="str">
        <f t="shared" si="11"/>
        <v/>
      </c>
    </row>
    <row r="375" spans="2:13" x14ac:dyDescent="0.3">
      <c r="B375" s="10">
        <v>20</v>
      </c>
      <c r="C375" s="11" t="s">
        <v>13</v>
      </c>
      <c r="D375" s="11" t="s">
        <v>467</v>
      </c>
      <c r="E375" s="11">
        <v>2941</v>
      </c>
      <c r="F375" s="17">
        <v>44251.632523148102</v>
      </c>
      <c r="G375" s="14" t="s">
        <v>473</v>
      </c>
      <c r="H375" s="13">
        <v>916</v>
      </c>
      <c r="I375" s="14">
        <v>2941</v>
      </c>
      <c r="J375" s="15" t="str">
        <f>_xlfn.XLOOKUP(C375,'0. Master Data Group Name'!B:B,'0. Master Data Group Name'!C:C)</f>
        <v>EQP-LAWPACK1</v>
      </c>
      <c r="K375" s="16">
        <f>IFERROR(ROUNDDOWN(_xlfn.XLOOKUP(E375,[2]All!$B:$B,[2]All!$K:$K),0),"")</f>
        <v>217</v>
      </c>
      <c r="L375" s="16">
        <f t="shared" si="10"/>
        <v>195.3</v>
      </c>
      <c r="M375" s="16">
        <f t="shared" si="11"/>
        <v>238.70000000000002</v>
      </c>
    </row>
    <row r="376" spans="2:13" x14ac:dyDescent="0.3">
      <c r="B376" s="10">
        <v>20</v>
      </c>
      <c r="C376" s="11" t="s">
        <v>13</v>
      </c>
      <c r="D376" s="11" t="s">
        <v>467</v>
      </c>
      <c r="E376" s="11">
        <v>2946</v>
      </c>
      <c r="F376" s="17">
        <v>44251.809374999997</v>
      </c>
      <c r="G376" s="14" t="s">
        <v>474</v>
      </c>
      <c r="H376" s="13">
        <v>410</v>
      </c>
      <c r="I376" s="14">
        <v>2946</v>
      </c>
      <c r="J376" s="15" t="str">
        <f>_xlfn.XLOOKUP(C376,'0. Master Data Group Name'!B:B,'0. Master Data Group Name'!C:C)</f>
        <v>EQP-LAWPACK1</v>
      </c>
      <c r="K376" s="16">
        <f>IFERROR(ROUNDDOWN(_xlfn.XLOOKUP(E376,[2]All!$B:$B,[2]All!$K:$K),0),"")</f>
        <v>217</v>
      </c>
      <c r="L376" s="16">
        <f t="shared" si="10"/>
        <v>195.3</v>
      </c>
      <c r="M376" s="16">
        <f t="shared" si="11"/>
        <v>238.70000000000002</v>
      </c>
    </row>
    <row r="377" spans="2:13" x14ac:dyDescent="0.3">
      <c r="B377" s="10">
        <v>20</v>
      </c>
      <c r="C377" s="11" t="s">
        <v>13</v>
      </c>
      <c r="D377" s="11" t="s">
        <v>475</v>
      </c>
      <c r="E377" s="11">
        <v>7991</v>
      </c>
      <c r="F377" s="17">
        <v>44251.917164351798</v>
      </c>
      <c r="G377" s="14" t="s">
        <v>476</v>
      </c>
      <c r="H377" s="13">
        <v>432</v>
      </c>
      <c r="I377" s="14">
        <v>7991</v>
      </c>
      <c r="J377" s="15" t="str">
        <f>_xlfn.XLOOKUP(C377,'0. Master Data Group Name'!B:B,'0. Master Data Group Name'!C:C)</f>
        <v>EQP-LAWPACK1</v>
      </c>
      <c r="K377" s="16">
        <f>IFERROR(ROUNDDOWN(_xlfn.XLOOKUP(E377,[2]All!$B:$B,[2]All!$K:$K),0),"")</f>
        <v>349</v>
      </c>
      <c r="L377" s="16">
        <f t="shared" si="10"/>
        <v>314.10000000000002</v>
      </c>
      <c r="M377" s="16">
        <f t="shared" si="11"/>
        <v>383.90000000000003</v>
      </c>
    </row>
    <row r="378" spans="2:13" x14ac:dyDescent="0.3">
      <c r="B378" s="10">
        <v>20</v>
      </c>
      <c r="C378" s="11" t="s">
        <v>13</v>
      </c>
      <c r="D378" s="11" t="s">
        <v>475</v>
      </c>
      <c r="E378" s="11">
        <v>99999</v>
      </c>
      <c r="F378" s="17">
        <v>44252.000196759298</v>
      </c>
      <c r="G378" s="14" t="s">
        <v>477</v>
      </c>
      <c r="H378" s="13">
        <v>0</v>
      </c>
      <c r="I378" s="14">
        <v>99999</v>
      </c>
      <c r="J378" s="15" t="str">
        <f>_xlfn.XLOOKUP(C378,'0. Master Data Group Name'!B:B,'0. Master Data Group Name'!C:C)</f>
        <v>EQP-LAWPACK1</v>
      </c>
      <c r="K378" s="16" t="str">
        <f>IFERROR(ROUNDDOWN(_xlfn.XLOOKUP(E378,[2]All!$B:$B,[2]All!$K:$K),0),"")</f>
        <v/>
      </c>
      <c r="L378" s="16" t="str">
        <f t="shared" si="10"/>
        <v/>
      </c>
      <c r="M378" s="16" t="str">
        <f t="shared" si="11"/>
        <v/>
      </c>
    </row>
    <row r="379" spans="2:13" x14ac:dyDescent="0.3">
      <c r="B379" s="10">
        <v>20</v>
      </c>
      <c r="C379" s="11" t="s">
        <v>13</v>
      </c>
      <c r="D379" s="11" t="s">
        <v>475</v>
      </c>
      <c r="E379" s="11">
        <v>2661</v>
      </c>
      <c r="F379" s="17">
        <v>44252.289097222201</v>
      </c>
      <c r="G379" s="14" t="s">
        <v>478</v>
      </c>
      <c r="H379" s="13">
        <v>543</v>
      </c>
      <c r="I379" s="14">
        <v>2661</v>
      </c>
      <c r="J379" s="15" t="str">
        <f>_xlfn.XLOOKUP(C379,'0. Master Data Group Name'!B:B,'0. Master Data Group Name'!C:C)</f>
        <v>EQP-LAWPACK1</v>
      </c>
      <c r="K379" s="16">
        <f>IFERROR(ROUNDDOWN(_xlfn.XLOOKUP(E379,[2]All!$B:$B,[2]All!$K:$K),0),"")</f>
        <v>217</v>
      </c>
      <c r="L379" s="16">
        <f t="shared" si="10"/>
        <v>195.3</v>
      </c>
      <c r="M379" s="16">
        <f t="shared" si="11"/>
        <v>238.70000000000002</v>
      </c>
    </row>
    <row r="380" spans="2:13" x14ac:dyDescent="0.3">
      <c r="B380" s="10">
        <v>20</v>
      </c>
      <c r="C380" s="11" t="s">
        <v>13</v>
      </c>
      <c r="D380" s="11" t="s">
        <v>475</v>
      </c>
      <c r="E380" s="11">
        <v>2670</v>
      </c>
      <c r="F380" s="17">
        <v>44252.4062962963</v>
      </c>
      <c r="G380" s="14" t="s">
        <v>479</v>
      </c>
      <c r="H380" s="13">
        <v>708</v>
      </c>
      <c r="I380" s="14">
        <v>2670</v>
      </c>
      <c r="J380" s="15" t="str">
        <f>_xlfn.XLOOKUP(C380,'0. Master Data Group Name'!B:B,'0. Master Data Group Name'!C:C)</f>
        <v>EQP-LAWPACK1</v>
      </c>
      <c r="K380" s="16">
        <f>IFERROR(ROUNDDOWN(_xlfn.XLOOKUP(E380,[2]All!$B:$B,[2]All!$K:$K),0),"")</f>
        <v>217</v>
      </c>
      <c r="L380" s="16">
        <f t="shared" si="10"/>
        <v>195.3</v>
      </c>
      <c r="M380" s="16">
        <f t="shared" si="11"/>
        <v>238.70000000000002</v>
      </c>
    </row>
    <row r="381" spans="2:13" x14ac:dyDescent="0.3">
      <c r="B381" s="10">
        <v>20</v>
      </c>
      <c r="C381" s="11" t="s">
        <v>13</v>
      </c>
      <c r="D381" s="11" t="s">
        <v>475</v>
      </c>
      <c r="E381" s="11">
        <v>2675</v>
      </c>
      <c r="F381" s="17">
        <v>44252.552847222199</v>
      </c>
      <c r="G381" s="14" t="s">
        <v>480</v>
      </c>
      <c r="H381" s="13">
        <v>391</v>
      </c>
      <c r="I381" s="14">
        <v>2675</v>
      </c>
      <c r="J381" s="15" t="str">
        <f>_xlfn.XLOOKUP(C381,'0. Master Data Group Name'!B:B,'0. Master Data Group Name'!C:C)</f>
        <v>EQP-LAWPACK1</v>
      </c>
      <c r="K381" s="16">
        <f>IFERROR(ROUNDDOWN(_xlfn.XLOOKUP(E381,[2]All!$B:$B,[2]All!$K:$K),0),"")</f>
        <v>217</v>
      </c>
      <c r="L381" s="16">
        <f t="shared" si="10"/>
        <v>195.3</v>
      </c>
      <c r="M381" s="16">
        <f t="shared" si="11"/>
        <v>238.70000000000002</v>
      </c>
    </row>
    <row r="382" spans="2:13" x14ac:dyDescent="0.3">
      <c r="B382" s="10">
        <v>20</v>
      </c>
      <c r="C382" s="11" t="s">
        <v>13</v>
      </c>
      <c r="D382" s="11" t="s">
        <v>475</v>
      </c>
      <c r="E382" s="11">
        <v>2666</v>
      </c>
      <c r="F382" s="17">
        <v>44252.633043981499</v>
      </c>
      <c r="G382" s="14" t="s">
        <v>481</v>
      </c>
      <c r="H382" s="13">
        <v>483</v>
      </c>
      <c r="I382" s="14">
        <v>2666</v>
      </c>
      <c r="J382" s="15" t="str">
        <f>_xlfn.XLOOKUP(C382,'0. Master Data Group Name'!B:B,'0. Master Data Group Name'!C:C)</f>
        <v>EQP-LAWPACK1</v>
      </c>
      <c r="K382" s="16">
        <f>IFERROR(ROUNDDOWN(_xlfn.XLOOKUP(E382,[2]All!$B:$B,[2]All!$K:$K),0),"")</f>
        <v>217</v>
      </c>
      <c r="L382" s="16">
        <f t="shared" si="10"/>
        <v>195.3</v>
      </c>
      <c r="M382" s="16">
        <f t="shared" si="11"/>
        <v>238.70000000000002</v>
      </c>
    </row>
    <row r="383" spans="2:13" x14ac:dyDescent="0.3">
      <c r="B383" s="10">
        <v>20</v>
      </c>
      <c r="C383" s="11" t="s">
        <v>13</v>
      </c>
      <c r="D383" s="11" t="s">
        <v>475</v>
      </c>
      <c r="E383" s="11">
        <v>24661</v>
      </c>
      <c r="F383" s="17">
        <v>44252.737986111097</v>
      </c>
      <c r="G383" s="14" t="s">
        <v>482</v>
      </c>
      <c r="H383" s="13">
        <v>758</v>
      </c>
      <c r="I383" s="14">
        <v>24661</v>
      </c>
      <c r="J383" s="15" t="str">
        <f>_xlfn.XLOOKUP(C383,'0. Master Data Group Name'!B:B,'0. Master Data Group Name'!C:C)</f>
        <v>EQP-LAWPACK1</v>
      </c>
      <c r="K383" s="16">
        <f>IFERROR(ROUNDDOWN(_xlfn.XLOOKUP(E383,[2]All!$B:$B,[2]All!$K:$K),0),"")</f>
        <v>364</v>
      </c>
      <c r="L383" s="16">
        <f t="shared" si="10"/>
        <v>327.60000000000002</v>
      </c>
      <c r="M383" s="16">
        <f t="shared" si="11"/>
        <v>400.40000000000003</v>
      </c>
    </row>
    <row r="384" spans="2:13" x14ac:dyDescent="0.3">
      <c r="B384" s="10">
        <v>20</v>
      </c>
      <c r="C384" s="11" t="s">
        <v>13</v>
      </c>
      <c r="D384" s="11" t="s">
        <v>475</v>
      </c>
      <c r="E384" s="11">
        <v>24670</v>
      </c>
      <c r="F384" s="17">
        <v>44252.8528703704</v>
      </c>
      <c r="G384" s="14" t="s">
        <v>483</v>
      </c>
      <c r="H384" s="13">
        <v>638</v>
      </c>
      <c r="I384" s="14">
        <v>24670</v>
      </c>
      <c r="J384" s="15" t="str">
        <f>_xlfn.XLOOKUP(C384,'0. Master Data Group Name'!B:B,'0. Master Data Group Name'!C:C)</f>
        <v>EQP-LAWPACK1</v>
      </c>
      <c r="K384" s="16">
        <f>IFERROR(ROUNDDOWN(_xlfn.XLOOKUP(E384,[2]All!$B:$B,[2]All!$K:$K),0),"")</f>
        <v>364</v>
      </c>
      <c r="L384" s="16">
        <f t="shared" si="10"/>
        <v>327.60000000000002</v>
      </c>
      <c r="M384" s="16">
        <f t="shared" si="11"/>
        <v>400.40000000000003</v>
      </c>
    </row>
    <row r="385" spans="2:13" x14ac:dyDescent="0.3">
      <c r="B385" s="10">
        <v>20</v>
      </c>
      <c r="C385" s="11" t="s">
        <v>13</v>
      </c>
      <c r="D385" s="11" t="s">
        <v>484</v>
      </c>
      <c r="E385" s="11">
        <v>99999</v>
      </c>
      <c r="F385" s="17">
        <v>44252.934861111098</v>
      </c>
      <c r="G385" s="14" t="s">
        <v>485</v>
      </c>
      <c r="H385" s="13">
        <v>0</v>
      </c>
      <c r="I385" s="14">
        <v>99999</v>
      </c>
      <c r="J385" s="15" t="str">
        <f>_xlfn.XLOOKUP(C385,'0. Master Data Group Name'!B:B,'0. Master Data Group Name'!C:C)</f>
        <v>EQP-LAWPACK1</v>
      </c>
      <c r="K385" s="16" t="str">
        <f>IFERROR(ROUNDDOWN(_xlfn.XLOOKUP(E385,[2]All!$B:$B,[2]All!$K:$K),0),"")</f>
        <v/>
      </c>
      <c r="L385" s="16" t="str">
        <f t="shared" si="10"/>
        <v/>
      </c>
      <c r="M385" s="16" t="str">
        <f t="shared" si="11"/>
        <v/>
      </c>
    </row>
    <row r="386" spans="2:13" x14ac:dyDescent="0.3">
      <c r="B386" s="10">
        <v>20</v>
      </c>
      <c r="C386" s="11" t="s">
        <v>13</v>
      </c>
      <c r="D386" s="11" t="s">
        <v>486</v>
      </c>
      <c r="E386" s="11">
        <v>99999</v>
      </c>
      <c r="F386" s="17">
        <v>44253.940069444398</v>
      </c>
      <c r="G386" s="14" t="s">
        <v>487</v>
      </c>
      <c r="H386" s="13">
        <v>0</v>
      </c>
      <c r="I386" s="14">
        <v>99999</v>
      </c>
      <c r="J386" s="15" t="str">
        <f>_xlfn.XLOOKUP(C386,'0. Master Data Group Name'!B:B,'0. Master Data Group Name'!C:C)</f>
        <v>EQP-LAWPACK1</v>
      </c>
      <c r="K386" s="16" t="str">
        <f>IFERROR(ROUNDDOWN(_xlfn.XLOOKUP(E386,[2]All!$B:$B,[2]All!$K:$K),0),"")</f>
        <v/>
      </c>
      <c r="L386" s="16" t="str">
        <f t="shared" si="10"/>
        <v/>
      </c>
      <c r="M386" s="16" t="str">
        <f t="shared" si="11"/>
        <v/>
      </c>
    </row>
    <row r="387" spans="2:13" x14ac:dyDescent="0.3">
      <c r="B387" s="10">
        <v>20</v>
      </c>
      <c r="C387" s="11" t="s">
        <v>13</v>
      </c>
      <c r="D387" s="11" t="s">
        <v>488</v>
      </c>
      <c r="E387" s="11">
        <v>99999</v>
      </c>
      <c r="F387" s="17">
        <v>44254.948206018496</v>
      </c>
      <c r="G387" s="14" t="s">
        <v>489</v>
      </c>
      <c r="H387" s="13">
        <v>0</v>
      </c>
      <c r="I387" s="14">
        <v>99999</v>
      </c>
      <c r="J387" s="15" t="str">
        <f>_xlfn.XLOOKUP(C387,'0. Master Data Group Name'!B:B,'0. Master Data Group Name'!C:C)</f>
        <v>EQP-LAWPACK1</v>
      </c>
      <c r="K387" s="16" t="str">
        <f>IFERROR(ROUNDDOWN(_xlfn.XLOOKUP(E387,[2]All!$B:$B,[2]All!$K:$K),0),"")</f>
        <v/>
      </c>
      <c r="L387" s="16" t="str">
        <f t="shared" si="10"/>
        <v/>
      </c>
      <c r="M387" s="16" t="str">
        <f t="shared" si="11"/>
        <v/>
      </c>
    </row>
    <row r="388" spans="2:13" x14ac:dyDescent="0.3">
      <c r="B388" s="10">
        <v>20</v>
      </c>
      <c r="C388" s="11" t="s">
        <v>13</v>
      </c>
      <c r="D388" s="11" t="s">
        <v>488</v>
      </c>
      <c r="E388" s="11">
        <v>2661</v>
      </c>
      <c r="F388" s="17">
        <v>44256.284386574102</v>
      </c>
      <c r="G388" s="14" t="s">
        <v>490</v>
      </c>
      <c r="H388" s="13">
        <v>1405</v>
      </c>
      <c r="I388" s="14">
        <v>2661</v>
      </c>
      <c r="J388" s="15" t="str">
        <f>_xlfn.XLOOKUP(C388,'0. Master Data Group Name'!B:B,'0. Master Data Group Name'!C:C)</f>
        <v>EQP-LAWPACK1</v>
      </c>
      <c r="K388" s="16">
        <f>IFERROR(ROUNDDOWN(_xlfn.XLOOKUP(E388,[2]All!$B:$B,[2]All!$K:$K),0),"")</f>
        <v>217</v>
      </c>
      <c r="L388" s="16">
        <f t="shared" ref="L388:L451" si="12">IFERROR(K388*0.9,"")</f>
        <v>195.3</v>
      </c>
      <c r="M388" s="16">
        <f t="shared" ref="M388:M451" si="13">IFERROR(K388*1.1,"")</f>
        <v>238.70000000000002</v>
      </c>
    </row>
    <row r="389" spans="2:13" x14ac:dyDescent="0.3">
      <c r="B389" s="10">
        <v>20</v>
      </c>
      <c r="C389" s="11" t="s">
        <v>13</v>
      </c>
      <c r="D389" s="11" t="s">
        <v>488</v>
      </c>
      <c r="E389" s="11">
        <v>2941</v>
      </c>
      <c r="F389" s="17">
        <v>44256.610717592601</v>
      </c>
      <c r="G389" s="14" t="s">
        <v>491</v>
      </c>
      <c r="H389" s="13">
        <v>945</v>
      </c>
      <c r="I389" s="14">
        <v>2941</v>
      </c>
      <c r="J389" s="15" t="str">
        <f>_xlfn.XLOOKUP(C389,'0. Master Data Group Name'!B:B,'0. Master Data Group Name'!C:C)</f>
        <v>EQP-LAWPACK1</v>
      </c>
      <c r="K389" s="16">
        <f>IFERROR(ROUNDDOWN(_xlfn.XLOOKUP(E389,[2]All!$B:$B,[2]All!$K:$K),0),"")</f>
        <v>217</v>
      </c>
      <c r="L389" s="16">
        <f t="shared" si="12"/>
        <v>195.3</v>
      </c>
      <c r="M389" s="16">
        <f t="shared" si="13"/>
        <v>238.70000000000002</v>
      </c>
    </row>
    <row r="390" spans="2:13" x14ac:dyDescent="0.3">
      <c r="B390" s="10">
        <v>20</v>
      </c>
      <c r="C390" s="11" t="s">
        <v>13</v>
      </c>
      <c r="D390" s="11" t="s">
        <v>488</v>
      </c>
      <c r="E390" s="11">
        <v>2991</v>
      </c>
      <c r="F390" s="17">
        <v>44256.804166666698</v>
      </c>
      <c r="G390" s="14" t="s">
        <v>492</v>
      </c>
      <c r="H390" s="13">
        <v>301</v>
      </c>
      <c r="I390" s="14">
        <v>2991</v>
      </c>
      <c r="J390" s="15" t="str">
        <f>_xlfn.XLOOKUP(C390,'0. Master Data Group Name'!B:B,'0. Master Data Group Name'!C:C)</f>
        <v>EQP-LAWPACK1</v>
      </c>
      <c r="K390" s="16">
        <f>IFERROR(ROUNDDOWN(_xlfn.XLOOKUP(E390,[2]All!$B:$B,[2]All!$K:$K),0),"")</f>
        <v>217</v>
      </c>
      <c r="L390" s="16">
        <f t="shared" si="12"/>
        <v>195.3</v>
      </c>
      <c r="M390" s="16">
        <f t="shared" si="13"/>
        <v>238.70000000000002</v>
      </c>
    </row>
    <row r="391" spans="2:13" x14ac:dyDescent="0.3">
      <c r="B391" s="10">
        <v>20</v>
      </c>
      <c r="C391" s="11" t="s">
        <v>13</v>
      </c>
      <c r="D391" s="11" t="s">
        <v>488</v>
      </c>
      <c r="E391" s="11">
        <v>2670</v>
      </c>
      <c r="F391" s="17">
        <v>44256.873749999999</v>
      </c>
      <c r="G391" s="14" t="s">
        <v>493</v>
      </c>
      <c r="H391" s="13">
        <v>478</v>
      </c>
      <c r="I391" s="14">
        <v>2670</v>
      </c>
      <c r="J391" s="15" t="str">
        <f>_xlfn.XLOOKUP(C391,'0. Master Data Group Name'!B:B,'0. Master Data Group Name'!C:C)</f>
        <v>EQP-LAWPACK1</v>
      </c>
      <c r="K391" s="16">
        <f>IFERROR(ROUNDDOWN(_xlfn.XLOOKUP(E391,[2]All!$B:$B,[2]All!$K:$K),0),"")</f>
        <v>217</v>
      </c>
      <c r="L391" s="16">
        <f t="shared" si="12"/>
        <v>195.3</v>
      </c>
      <c r="M391" s="16">
        <f t="shared" si="13"/>
        <v>238.70000000000002</v>
      </c>
    </row>
    <row r="392" spans="2:13" x14ac:dyDescent="0.3">
      <c r="B392" s="10">
        <v>20</v>
      </c>
      <c r="C392" s="11" t="s">
        <v>13</v>
      </c>
      <c r="D392" s="11" t="s">
        <v>494</v>
      </c>
      <c r="E392" s="11">
        <v>99999</v>
      </c>
      <c r="F392" s="17">
        <v>44256.964606481502</v>
      </c>
      <c r="G392" s="14" t="s">
        <v>495</v>
      </c>
      <c r="H392" s="13">
        <v>0</v>
      </c>
      <c r="I392" s="14">
        <v>99999</v>
      </c>
      <c r="J392" s="15" t="str">
        <f>_xlfn.XLOOKUP(C392,'0. Master Data Group Name'!B:B,'0. Master Data Group Name'!C:C)</f>
        <v>EQP-LAWPACK1</v>
      </c>
      <c r="K392" s="16" t="str">
        <f>IFERROR(ROUNDDOWN(_xlfn.XLOOKUP(E392,[2]All!$B:$B,[2]All!$K:$K),0),"")</f>
        <v/>
      </c>
      <c r="L392" s="16" t="str">
        <f t="shared" si="12"/>
        <v/>
      </c>
      <c r="M392" s="16" t="str">
        <f t="shared" si="13"/>
        <v/>
      </c>
    </row>
    <row r="393" spans="2:13" x14ac:dyDescent="0.3">
      <c r="B393" s="10">
        <v>20</v>
      </c>
      <c r="C393" s="11" t="s">
        <v>13</v>
      </c>
      <c r="D393" s="11" t="s">
        <v>494</v>
      </c>
      <c r="E393" s="11">
        <v>27805</v>
      </c>
      <c r="F393" s="17">
        <v>44257.295555555596</v>
      </c>
      <c r="G393" s="14" t="s">
        <v>496</v>
      </c>
      <c r="H393" s="13">
        <v>252</v>
      </c>
      <c r="I393" s="14">
        <v>27805</v>
      </c>
      <c r="J393" s="15" t="str">
        <f>_xlfn.XLOOKUP(C393,'0. Master Data Group Name'!B:B,'0. Master Data Group Name'!C:C)</f>
        <v>EQP-LAWPACK1</v>
      </c>
      <c r="K393" s="16">
        <f>IFERROR(ROUNDDOWN(_xlfn.XLOOKUP(E393,[2]All!$B:$B,[2]All!$K:$K),0),"")</f>
        <v>260</v>
      </c>
      <c r="L393" s="16">
        <f t="shared" si="12"/>
        <v>234</v>
      </c>
      <c r="M393" s="16">
        <f t="shared" si="13"/>
        <v>286</v>
      </c>
    </row>
    <row r="394" spans="2:13" x14ac:dyDescent="0.3">
      <c r="B394" s="10">
        <v>20</v>
      </c>
      <c r="C394" s="11" t="s">
        <v>13</v>
      </c>
      <c r="D394" s="11" t="s">
        <v>494</v>
      </c>
      <c r="E394" s="11">
        <v>27405</v>
      </c>
      <c r="F394" s="17">
        <v>44257.351319444402</v>
      </c>
      <c r="G394" s="14" t="s">
        <v>497</v>
      </c>
      <c r="H394" s="13">
        <v>176</v>
      </c>
      <c r="I394" s="14">
        <v>27405</v>
      </c>
      <c r="J394" s="15" t="str">
        <f>_xlfn.XLOOKUP(C394,'0. Master Data Group Name'!B:B,'0. Master Data Group Name'!C:C)</f>
        <v>EQP-LAWPACK1</v>
      </c>
      <c r="K394" s="16">
        <f>IFERROR(ROUNDDOWN(_xlfn.XLOOKUP(E394,[2]All!$B:$B,[2]All!$K:$K),0),"")</f>
        <v>260</v>
      </c>
      <c r="L394" s="16">
        <f t="shared" si="12"/>
        <v>234</v>
      </c>
      <c r="M394" s="16">
        <f t="shared" si="13"/>
        <v>286</v>
      </c>
    </row>
    <row r="395" spans="2:13" x14ac:dyDescent="0.3">
      <c r="B395" s="10">
        <v>20</v>
      </c>
      <c r="C395" s="11" t="s">
        <v>13</v>
      </c>
      <c r="D395" s="11" t="s">
        <v>494</v>
      </c>
      <c r="E395" s="11">
        <v>27805</v>
      </c>
      <c r="F395" s="17">
        <v>44257.385833333297</v>
      </c>
      <c r="G395" s="14" t="s">
        <v>498</v>
      </c>
      <c r="H395" s="13">
        <v>10</v>
      </c>
      <c r="I395" s="14">
        <v>27805</v>
      </c>
      <c r="J395" s="15" t="str">
        <f>_xlfn.XLOOKUP(C395,'0. Master Data Group Name'!B:B,'0. Master Data Group Name'!C:C)</f>
        <v>EQP-LAWPACK1</v>
      </c>
      <c r="K395" s="16">
        <f>IFERROR(ROUNDDOWN(_xlfn.XLOOKUP(E395,[2]All!$B:$B,[2]All!$K:$K),0),"")</f>
        <v>260</v>
      </c>
      <c r="L395" s="16">
        <f t="shared" si="12"/>
        <v>234</v>
      </c>
      <c r="M395" s="16">
        <f t="shared" si="13"/>
        <v>286</v>
      </c>
    </row>
    <row r="396" spans="2:13" x14ac:dyDescent="0.3">
      <c r="B396" s="10">
        <v>20</v>
      </c>
      <c r="C396" s="11" t="s">
        <v>13</v>
      </c>
      <c r="D396" s="11" t="s">
        <v>494</v>
      </c>
      <c r="E396" s="11">
        <v>27405</v>
      </c>
      <c r="F396" s="17">
        <v>44257.388564814799</v>
      </c>
      <c r="G396" s="14" t="s">
        <v>499</v>
      </c>
      <c r="H396" s="13">
        <v>1547</v>
      </c>
      <c r="I396" s="14">
        <v>27405</v>
      </c>
      <c r="J396" s="15" t="str">
        <f>_xlfn.XLOOKUP(C396,'0. Master Data Group Name'!B:B,'0. Master Data Group Name'!C:C)</f>
        <v>EQP-LAWPACK1</v>
      </c>
      <c r="K396" s="16">
        <f>IFERROR(ROUNDDOWN(_xlfn.XLOOKUP(E396,[2]All!$B:$B,[2]All!$K:$K),0),"")</f>
        <v>260</v>
      </c>
      <c r="L396" s="16">
        <f t="shared" si="12"/>
        <v>234</v>
      </c>
      <c r="M396" s="16">
        <f t="shared" si="13"/>
        <v>286</v>
      </c>
    </row>
    <row r="397" spans="2:13" x14ac:dyDescent="0.3">
      <c r="B397" s="10">
        <v>20</v>
      </c>
      <c r="C397" s="11" t="s">
        <v>13</v>
      </c>
      <c r="D397" s="11" t="s">
        <v>494</v>
      </c>
      <c r="E397" s="11">
        <v>6661</v>
      </c>
      <c r="F397" s="17">
        <v>44257.659039351798</v>
      </c>
      <c r="G397" s="14" t="s">
        <v>500</v>
      </c>
      <c r="H397" s="13">
        <v>475</v>
      </c>
      <c r="I397" s="14">
        <v>6661</v>
      </c>
      <c r="J397" s="15" t="str">
        <f>_xlfn.XLOOKUP(C397,'0. Master Data Group Name'!B:B,'0. Master Data Group Name'!C:C)</f>
        <v>EQP-LAWPACK1</v>
      </c>
      <c r="K397" s="16">
        <f>IFERROR(ROUNDDOWN(_xlfn.XLOOKUP(E397,[2]All!$B:$B,[2]All!$K:$K),0),"")</f>
        <v>352</v>
      </c>
      <c r="L397" s="16">
        <f t="shared" si="12"/>
        <v>316.8</v>
      </c>
      <c r="M397" s="16">
        <f t="shared" si="13"/>
        <v>387.20000000000005</v>
      </c>
    </row>
    <row r="398" spans="2:13" x14ac:dyDescent="0.3">
      <c r="B398" s="10">
        <v>20</v>
      </c>
      <c r="C398" s="11" t="s">
        <v>13</v>
      </c>
      <c r="D398" s="11" t="s">
        <v>494</v>
      </c>
      <c r="E398" s="11">
        <v>6670</v>
      </c>
      <c r="F398" s="17">
        <v>44257.7703819444</v>
      </c>
      <c r="G398" s="14" t="s">
        <v>501</v>
      </c>
      <c r="H398" s="13">
        <v>977</v>
      </c>
      <c r="I398" s="14">
        <v>6670</v>
      </c>
      <c r="J398" s="15" t="str">
        <f>_xlfn.XLOOKUP(C398,'0. Master Data Group Name'!B:B,'0. Master Data Group Name'!C:C)</f>
        <v>EQP-LAWPACK1</v>
      </c>
      <c r="K398" s="16">
        <f>IFERROR(ROUNDDOWN(_xlfn.XLOOKUP(E398,[2]All!$B:$B,[2]All!$K:$K),0),"")</f>
        <v>352</v>
      </c>
      <c r="L398" s="16">
        <f t="shared" si="12"/>
        <v>316.8</v>
      </c>
      <c r="M398" s="16">
        <f t="shared" si="13"/>
        <v>387.20000000000005</v>
      </c>
    </row>
    <row r="399" spans="2:13" x14ac:dyDescent="0.3">
      <c r="B399" s="10">
        <v>20</v>
      </c>
      <c r="C399" s="11" t="s">
        <v>13</v>
      </c>
      <c r="D399" s="11" t="s">
        <v>494</v>
      </c>
      <c r="E399" s="11">
        <v>24670</v>
      </c>
      <c r="F399" s="17">
        <v>44257.899050925902</v>
      </c>
      <c r="G399" s="14" t="s">
        <v>502</v>
      </c>
      <c r="H399" s="13">
        <v>325</v>
      </c>
      <c r="I399" s="14">
        <v>24670</v>
      </c>
      <c r="J399" s="15" t="str">
        <f>_xlfn.XLOOKUP(C399,'0. Master Data Group Name'!B:B,'0. Master Data Group Name'!C:C)</f>
        <v>EQP-LAWPACK1</v>
      </c>
      <c r="K399" s="16">
        <f>IFERROR(ROUNDDOWN(_xlfn.XLOOKUP(E399,[2]All!$B:$B,[2]All!$K:$K),0),"")</f>
        <v>364</v>
      </c>
      <c r="L399" s="16">
        <f t="shared" si="12"/>
        <v>327.60000000000002</v>
      </c>
      <c r="M399" s="16">
        <f t="shared" si="13"/>
        <v>400.40000000000003</v>
      </c>
    </row>
    <row r="400" spans="2:13" x14ac:dyDescent="0.3">
      <c r="B400" s="10">
        <v>20</v>
      </c>
      <c r="C400" s="11" t="s">
        <v>13</v>
      </c>
      <c r="D400" s="11" t="s">
        <v>503</v>
      </c>
      <c r="E400" s="11">
        <v>99999</v>
      </c>
      <c r="F400" s="17">
        <v>44257.949861111098</v>
      </c>
      <c r="G400" s="14" t="s">
        <v>504</v>
      </c>
      <c r="H400" s="13">
        <v>0</v>
      </c>
      <c r="I400" s="14">
        <v>99999</v>
      </c>
      <c r="J400" s="15" t="str">
        <f>_xlfn.XLOOKUP(C400,'0. Master Data Group Name'!B:B,'0. Master Data Group Name'!C:C)</f>
        <v>EQP-LAWPACK1</v>
      </c>
      <c r="K400" s="16" t="str">
        <f>IFERROR(ROUNDDOWN(_xlfn.XLOOKUP(E400,[2]All!$B:$B,[2]All!$K:$K),0),"")</f>
        <v/>
      </c>
      <c r="L400" s="16" t="str">
        <f t="shared" si="12"/>
        <v/>
      </c>
      <c r="M400" s="16" t="str">
        <f t="shared" si="13"/>
        <v/>
      </c>
    </row>
    <row r="401" spans="2:13" x14ac:dyDescent="0.3">
      <c r="B401" s="10">
        <v>20</v>
      </c>
      <c r="C401" s="11" t="s">
        <v>13</v>
      </c>
      <c r="D401" s="11" t="s">
        <v>503</v>
      </c>
      <c r="E401" s="11">
        <v>24670</v>
      </c>
      <c r="F401" s="17">
        <v>44258.294513888897</v>
      </c>
      <c r="G401" s="14" t="s">
        <v>505</v>
      </c>
      <c r="H401" s="13">
        <v>418</v>
      </c>
      <c r="I401" s="14">
        <v>24670</v>
      </c>
      <c r="J401" s="15" t="str">
        <f>_xlfn.XLOOKUP(C401,'0. Master Data Group Name'!B:B,'0. Master Data Group Name'!C:C)</f>
        <v>EQP-LAWPACK1</v>
      </c>
      <c r="K401" s="16">
        <f>IFERROR(ROUNDDOWN(_xlfn.XLOOKUP(E401,[2]All!$B:$B,[2]All!$K:$K),0),"")</f>
        <v>364</v>
      </c>
      <c r="L401" s="16">
        <f t="shared" si="12"/>
        <v>327.60000000000002</v>
      </c>
      <c r="M401" s="16">
        <f t="shared" si="13"/>
        <v>400.40000000000003</v>
      </c>
    </row>
    <row r="402" spans="2:13" x14ac:dyDescent="0.3">
      <c r="B402" s="10">
        <v>20</v>
      </c>
      <c r="C402" s="11" t="s">
        <v>13</v>
      </c>
      <c r="D402" s="11" t="s">
        <v>503</v>
      </c>
      <c r="E402" s="11">
        <v>96605</v>
      </c>
      <c r="F402" s="17">
        <v>44258.383634259299</v>
      </c>
      <c r="G402" s="14" t="s">
        <v>506</v>
      </c>
      <c r="H402" s="13">
        <v>908</v>
      </c>
      <c r="I402" s="14">
        <v>96605</v>
      </c>
      <c r="J402" s="15" t="str">
        <f>_xlfn.XLOOKUP(C402,'0. Master Data Group Name'!B:B,'0. Master Data Group Name'!C:C)</f>
        <v>EQP-LAWPACK1</v>
      </c>
      <c r="K402" s="16">
        <f>IFERROR(ROUNDDOWN(_xlfn.XLOOKUP(E402,[2]All!$B:$B,[2]All!$K:$K),0),"")</f>
        <v>347</v>
      </c>
      <c r="L402" s="16">
        <f t="shared" si="12"/>
        <v>312.3</v>
      </c>
      <c r="M402" s="16">
        <f t="shared" si="13"/>
        <v>381.70000000000005</v>
      </c>
    </row>
    <row r="403" spans="2:13" x14ac:dyDescent="0.3">
      <c r="B403" s="10">
        <v>20</v>
      </c>
      <c r="C403" s="11" t="s">
        <v>13</v>
      </c>
      <c r="D403" s="11" t="s">
        <v>503</v>
      </c>
      <c r="E403" s="11">
        <v>2661</v>
      </c>
      <c r="F403" s="17">
        <v>44258.529479166697</v>
      </c>
      <c r="G403" s="14" t="s">
        <v>507</v>
      </c>
      <c r="H403" s="13">
        <v>1232</v>
      </c>
      <c r="I403" s="14">
        <v>2661</v>
      </c>
      <c r="J403" s="15" t="str">
        <f>_xlfn.XLOOKUP(C403,'0. Master Data Group Name'!B:B,'0. Master Data Group Name'!C:C)</f>
        <v>EQP-LAWPACK1</v>
      </c>
      <c r="K403" s="16">
        <f>IFERROR(ROUNDDOWN(_xlfn.XLOOKUP(E403,[2]All!$B:$B,[2]All!$K:$K),0),"")</f>
        <v>217</v>
      </c>
      <c r="L403" s="16">
        <f t="shared" si="12"/>
        <v>195.3</v>
      </c>
      <c r="M403" s="16">
        <f t="shared" si="13"/>
        <v>238.70000000000002</v>
      </c>
    </row>
    <row r="404" spans="2:13" x14ac:dyDescent="0.3">
      <c r="B404" s="10">
        <v>20</v>
      </c>
      <c r="C404" s="11" t="s">
        <v>13</v>
      </c>
      <c r="D404" s="11" t="s">
        <v>503</v>
      </c>
      <c r="E404" s="11">
        <v>24661</v>
      </c>
      <c r="F404" s="17">
        <v>44258.763217592597</v>
      </c>
      <c r="G404" s="14" t="s">
        <v>508</v>
      </c>
      <c r="H404" s="13">
        <v>754</v>
      </c>
      <c r="I404" s="14">
        <v>24661</v>
      </c>
      <c r="J404" s="15" t="str">
        <f>_xlfn.XLOOKUP(C404,'0. Master Data Group Name'!B:B,'0. Master Data Group Name'!C:C)</f>
        <v>EQP-LAWPACK1</v>
      </c>
      <c r="K404" s="16">
        <f>IFERROR(ROUNDDOWN(_xlfn.XLOOKUP(E404,[2]All!$B:$B,[2]All!$K:$K),0),"")</f>
        <v>364</v>
      </c>
      <c r="L404" s="16">
        <f t="shared" si="12"/>
        <v>327.60000000000002</v>
      </c>
      <c r="M404" s="16">
        <f t="shared" si="13"/>
        <v>400.40000000000003</v>
      </c>
    </row>
    <row r="405" spans="2:13" x14ac:dyDescent="0.3">
      <c r="B405" s="10">
        <v>20</v>
      </c>
      <c r="C405" s="11" t="s">
        <v>13</v>
      </c>
      <c r="D405" s="11" t="s">
        <v>509</v>
      </c>
      <c r="E405" s="11">
        <v>24869</v>
      </c>
      <c r="F405" s="17">
        <v>44258.872800925899</v>
      </c>
      <c r="G405" s="14" t="s">
        <v>510</v>
      </c>
      <c r="H405" s="13">
        <v>526</v>
      </c>
      <c r="I405" s="14">
        <v>24869</v>
      </c>
      <c r="J405" s="15" t="str">
        <f>_xlfn.XLOOKUP(C405,'0. Master Data Group Name'!B:B,'0. Master Data Group Name'!C:C)</f>
        <v>EQP-LAWPACK1</v>
      </c>
      <c r="K405" s="16">
        <f>IFERROR(ROUNDDOWN(_xlfn.XLOOKUP(E405,[2]All!$B:$B,[2]All!$K:$K),0),"")</f>
        <v>333</v>
      </c>
      <c r="L405" s="16">
        <f t="shared" si="12"/>
        <v>299.7</v>
      </c>
      <c r="M405" s="16">
        <f t="shared" si="13"/>
        <v>366.3</v>
      </c>
    </row>
    <row r="406" spans="2:13" x14ac:dyDescent="0.3">
      <c r="B406" s="10">
        <v>20</v>
      </c>
      <c r="C406" s="11" t="s">
        <v>13</v>
      </c>
      <c r="D406" s="11" t="s">
        <v>509</v>
      </c>
      <c r="E406" s="11">
        <v>2675</v>
      </c>
      <c r="F406" s="17">
        <v>44259.293958333299</v>
      </c>
      <c r="G406" s="14" t="s">
        <v>511</v>
      </c>
      <c r="H406" s="13">
        <v>372</v>
      </c>
      <c r="I406" s="14">
        <v>2675</v>
      </c>
      <c r="J406" s="15" t="str">
        <f>_xlfn.XLOOKUP(C406,'0. Master Data Group Name'!B:B,'0. Master Data Group Name'!C:C)</f>
        <v>EQP-LAWPACK1</v>
      </c>
      <c r="K406" s="16">
        <f>IFERROR(ROUNDDOWN(_xlfn.XLOOKUP(E406,[2]All!$B:$B,[2]All!$K:$K),0),"")</f>
        <v>217</v>
      </c>
      <c r="L406" s="16">
        <f t="shared" si="12"/>
        <v>195.3</v>
      </c>
      <c r="M406" s="16">
        <f t="shared" si="13"/>
        <v>238.70000000000002</v>
      </c>
    </row>
    <row r="407" spans="2:13" x14ac:dyDescent="0.3">
      <c r="B407" s="10">
        <v>20</v>
      </c>
      <c r="C407" s="11" t="s">
        <v>13</v>
      </c>
      <c r="D407" s="11" t="s">
        <v>509</v>
      </c>
      <c r="E407" s="11">
        <v>2661</v>
      </c>
      <c r="F407" s="17">
        <v>44259.381087962996</v>
      </c>
      <c r="G407" s="14" t="s">
        <v>512</v>
      </c>
      <c r="H407" s="13">
        <v>285</v>
      </c>
      <c r="I407" s="14">
        <v>2661</v>
      </c>
      <c r="J407" s="15" t="str">
        <f>_xlfn.XLOOKUP(C407,'0. Master Data Group Name'!B:B,'0. Master Data Group Name'!C:C)</f>
        <v>EQP-LAWPACK1</v>
      </c>
      <c r="K407" s="16">
        <f>IFERROR(ROUNDDOWN(_xlfn.XLOOKUP(E407,[2]All!$B:$B,[2]All!$K:$K),0),"")</f>
        <v>217</v>
      </c>
      <c r="L407" s="16">
        <f t="shared" si="12"/>
        <v>195.3</v>
      </c>
      <c r="M407" s="16">
        <f t="shared" si="13"/>
        <v>238.70000000000002</v>
      </c>
    </row>
    <row r="408" spans="2:13" x14ac:dyDescent="0.3">
      <c r="B408" s="10">
        <v>20</v>
      </c>
      <c r="C408" s="11" t="s">
        <v>13</v>
      </c>
      <c r="D408" s="11" t="s">
        <v>509</v>
      </c>
      <c r="E408" s="11">
        <v>2670</v>
      </c>
      <c r="F408" s="17">
        <v>44259.449004629598</v>
      </c>
      <c r="G408" s="14" t="s">
        <v>513</v>
      </c>
      <c r="H408" s="13">
        <v>353</v>
      </c>
      <c r="I408" s="14">
        <v>2670</v>
      </c>
      <c r="J408" s="15" t="str">
        <f>_xlfn.XLOOKUP(C408,'0. Master Data Group Name'!B:B,'0. Master Data Group Name'!C:C)</f>
        <v>EQP-LAWPACK1</v>
      </c>
      <c r="K408" s="16">
        <f>IFERROR(ROUNDDOWN(_xlfn.XLOOKUP(E408,[2]All!$B:$B,[2]All!$K:$K),0),"")</f>
        <v>217</v>
      </c>
      <c r="L408" s="16">
        <f t="shared" si="12"/>
        <v>195.3</v>
      </c>
      <c r="M408" s="16">
        <f t="shared" si="13"/>
        <v>238.70000000000002</v>
      </c>
    </row>
    <row r="409" spans="2:13" x14ac:dyDescent="0.3">
      <c r="B409" s="10">
        <v>20</v>
      </c>
      <c r="C409" s="11" t="s">
        <v>13</v>
      </c>
      <c r="D409" s="11" t="s">
        <v>514</v>
      </c>
      <c r="E409" s="11">
        <v>99999</v>
      </c>
      <c r="F409" s="17">
        <v>44259.9743171296</v>
      </c>
      <c r="G409" s="14" t="s">
        <v>515</v>
      </c>
      <c r="H409" s="13">
        <v>0</v>
      </c>
      <c r="I409" s="14">
        <v>99999</v>
      </c>
      <c r="J409" s="15" t="str">
        <f>_xlfn.XLOOKUP(C409,'0. Master Data Group Name'!B:B,'0. Master Data Group Name'!C:C)</f>
        <v>EQP-LAWPACK1</v>
      </c>
      <c r="K409" s="16" t="str">
        <f>IFERROR(ROUNDDOWN(_xlfn.XLOOKUP(E409,[2]All!$B:$B,[2]All!$K:$K),0),"")</f>
        <v/>
      </c>
      <c r="L409" s="16" t="str">
        <f t="shared" si="12"/>
        <v/>
      </c>
      <c r="M409" s="16" t="str">
        <f t="shared" si="13"/>
        <v/>
      </c>
    </row>
    <row r="410" spans="2:13" x14ac:dyDescent="0.3">
      <c r="B410" s="10">
        <v>20</v>
      </c>
      <c r="C410" s="11" t="s">
        <v>13</v>
      </c>
      <c r="D410" s="11" t="s">
        <v>516</v>
      </c>
      <c r="E410" s="11">
        <v>99999</v>
      </c>
      <c r="F410" s="17">
        <v>44260.892974536997</v>
      </c>
      <c r="G410" s="14" t="s">
        <v>517</v>
      </c>
      <c r="H410" s="13">
        <v>0</v>
      </c>
      <c r="I410" s="14">
        <v>99999</v>
      </c>
      <c r="J410" s="15" t="str">
        <f>_xlfn.XLOOKUP(C410,'0. Master Data Group Name'!B:B,'0. Master Data Group Name'!C:C)</f>
        <v>EQP-LAWPACK1</v>
      </c>
      <c r="K410" s="16" t="str">
        <f>IFERROR(ROUNDDOWN(_xlfn.XLOOKUP(E410,[2]All!$B:$B,[2]All!$K:$K),0),"")</f>
        <v/>
      </c>
      <c r="L410" s="16" t="str">
        <f t="shared" si="12"/>
        <v/>
      </c>
      <c r="M410" s="16" t="str">
        <f t="shared" si="13"/>
        <v/>
      </c>
    </row>
    <row r="411" spans="2:13" x14ac:dyDescent="0.3">
      <c r="B411" s="10">
        <v>20</v>
      </c>
      <c r="C411" s="11" t="s">
        <v>13</v>
      </c>
      <c r="D411" s="11" t="s">
        <v>516</v>
      </c>
      <c r="E411" s="11">
        <v>27405</v>
      </c>
      <c r="F411" s="17">
        <v>44263.294710648202</v>
      </c>
      <c r="G411" s="14" t="s">
        <v>518</v>
      </c>
      <c r="H411" s="13">
        <v>1708</v>
      </c>
      <c r="I411" s="14">
        <v>27405</v>
      </c>
      <c r="J411" s="15" t="str">
        <f>_xlfn.XLOOKUP(C411,'0. Master Data Group Name'!B:B,'0. Master Data Group Name'!C:C)</f>
        <v>EQP-LAWPACK1</v>
      </c>
      <c r="K411" s="16">
        <f>IFERROR(ROUNDDOWN(_xlfn.XLOOKUP(E411,[2]All!$B:$B,[2]All!$K:$K),0),"")</f>
        <v>260</v>
      </c>
      <c r="L411" s="16">
        <f t="shared" si="12"/>
        <v>234</v>
      </c>
      <c r="M411" s="16">
        <f t="shared" si="13"/>
        <v>286</v>
      </c>
    </row>
    <row r="412" spans="2:13" x14ac:dyDescent="0.3">
      <c r="B412" s="10">
        <v>20</v>
      </c>
      <c r="C412" s="11" t="s">
        <v>13</v>
      </c>
      <c r="D412" s="11" t="s">
        <v>516</v>
      </c>
      <c r="E412" s="11">
        <v>88888</v>
      </c>
      <c r="F412" s="17">
        <v>44263.599189814799</v>
      </c>
      <c r="G412" s="14" t="s">
        <v>519</v>
      </c>
      <c r="H412" s="13">
        <v>1</v>
      </c>
      <c r="I412" s="14">
        <v>88888</v>
      </c>
      <c r="J412" s="15" t="str">
        <f>_xlfn.XLOOKUP(C412,'0. Master Data Group Name'!B:B,'0. Master Data Group Name'!C:C)</f>
        <v>EQP-LAWPACK1</v>
      </c>
      <c r="K412" s="16" t="str">
        <f>IFERROR(ROUNDDOWN(_xlfn.XLOOKUP(E412,[2]All!$B:$B,[2]All!$K:$K),0),"")</f>
        <v/>
      </c>
      <c r="L412" s="16" t="str">
        <f t="shared" si="12"/>
        <v/>
      </c>
      <c r="M412" s="16" t="str">
        <f t="shared" si="13"/>
        <v/>
      </c>
    </row>
    <row r="413" spans="2:13" x14ac:dyDescent="0.3">
      <c r="B413" s="10">
        <v>20</v>
      </c>
      <c r="C413" s="11" t="s">
        <v>13</v>
      </c>
      <c r="D413" s="11" t="s">
        <v>520</v>
      </c>
      <c r="E413" s="11">
        <v>99999</v>
      </c>
      <c r="F413" s="17">
        <v>44263.986944444398</v>
      </c>
      <c r="G413" s="14" t="s">
        <v>521</v>
      </c>
      <c r="H413" s="13">
        <v>0</v>
      </c>
      <c r="I413" s="14">
        <v>99999</v>
      </c>
      <c r="J413" s="15" t="str">
        <f>_xlfn.XLOOKUP(C413,'0. Master Data Group Name'!B:B,'0. Master Data Group Name'!C:C)</f>
        <v>EQP-LAWPACK1</v>
      </c>
      <c r="K413" s="16" t="str">
        <f>IFERROR(ROUNDDOWN(_xlfn.XLOOKUP(E413,[2]All!$B:$B,[2]All!$K:$K),0),"")</f>
        <v/>
      </c>
      <c r="L413" s="16" t="str">
        <f t="shared" si="12"/>
        <v/>
      </c>
      <c r="M413" s="16" t="str">
        <f t="shared" si="13"/>
        <v/>
      </c>
    </row>
    <row r="414" spans="2:13" x14ac:dyDescent="0.3">
      <c r="B414" s="10">
        <v>20</v>
      </c>
      <c r="C414" s="11" t="s">
        <v>13</v>
      </c>
      <c r="D414" s="11" t="s">
        <v>522</v>
      </c>
      <c r="E414" s="11">
        <v>99999</v>
      </c>
      <c r="F414" s="17">
        <v>44264.956689814797</v>
      </c>
      <c r="G414" s="14" t="s">
        <v>523</v>
      </c>
      <c r="H414" s="13">
        <v>0</v>
      </c>
      <c r="I414" s="14">
        <v>99999</v>
      </c>
      <c r="J414" s="15" t="str">
        <f>_xlfn.XLOOKUP(C414,'0. Master Data Group Name'!B:B,'0. Master Data Group Name'!C:C)</f>
        <v>EQP-LAWPACK1</v>
      </c>
      <c r="K414" s="16" t="str">
        <f>IFERROR(ROUNDDOWN(_xlfn.XLOOKUP(E414,[2]All!$B:$B,[2]All!$K:$K),0),"")</f>
        <v/>
      </c>
      <c r="L414" s="16" t="str">
        <f t="shared" si="12"/>
        <v/>
      </c>
      <c r="M414" s="16" t="str">
        <f t="shared" si="13"/>
        <v/>
      </c>
    </row>
    <row r="415" spans="2:13" x14ac:dyDescent="0.3">
      <c r="B415" s="10">
        <v>20</v>
      </c>
      <c r="C415" s="11" t="s">
        <v>13</v>
      </c>
      <c r="D415" s="11" t="s">
        <v>524</v>
      </c>
      <c r="E415" s="11">
        <v>99999</v>
      </c>
      <c r="F415" s="17">
        <v>44265.918900463003</v>
      </c>
      <c r="G415" s="14" t="s">
        <v>525</v>
      </c>
      <c r="H415" s="13">
        <v>0</v>
      </c>
      <c r="I415" s="14">
        <v>99999</v>
      </c>
      <c r="J415" s="15" t="str">
        <f>_xlfn.XLOOKUP(C415,'0. Master Data Group Name'!B:B,'0. Master Data Group Name'!C:C)</f>
        <v>EQP-LAWPACK1</v>
      </c>
      <c r="K415" s="16" t="str">
        <f>IFERROR(ROUNDDOWN(_xlfn.XLOOKUP(E415,[2]All!$B:$B,[2]All!$K:$K),0),"")</f>
        <v/>
      </c>
      <c r="L415" s="16" t="str">
        <f t="shared" si="12"/>
        <v/>
      </c>
      <c r="M415" s="16" t="str">
        <f t="shared" si="13"/>
        <v/>
      </c>
    </row>
    <row r="416" spans="2:13" x14ac:dyDescent="0.3">
      <c r="B416" s="10">
        <v>20</v>
      </c>
      <c r="C416" s="11" t="s">
        <v>13</v>
      </c>
      <c r="D416" s="11" t="s">
        <v>524</v>
      </c>
      <c r="E416" s="11">
        <v>96605</v>
      </c>
      <c r="F416" s="17">
        <v>44266.298553240696</v>
      </c>
      <c r="G416" s="14" t="s">
        <v>526</v>
      </c>
      <c r="H416" s="13">
        <v>641</v>
      </c>
      <c r="I416" s="14">
        <v>96605</v>
      </c>
      <c r="J416" s="15" t="str">
        <f>_xlfn.XLOOKUP(C416,'0. Master Data Group Name'!B:B,'0. Master Data Group Name'!C:C)</f>
        <v>EQP-LAWPACK1</v>
      </c>
      <c r="K416" s="16">
        <f>IFERROR(ROUNDDOWN(_xlfn.XLOOKUP(E416,[2]All!$B:$B,[2]All!$K:$K),0),"")</f>
        <v>347</v>
      </c>
      <c r="L416" s="16">
        <f t="shared" si="12"/>
        <v>312.3</v>
      </c>
      <c r="M416" s="16">
        <f t="shared" si="13"/>
        <v>381.70000000000005</v>
      </c>
    </row>
    <row r="417" spans="2:13" x14ac:dyDescent="0.3">
      <c r="B417" s="10">
        <v>20</v>
      </c>
      <c r="C417" s="11" t="s">
        <v>13</v>
      </c>
      <c r="D417" s="11" t="s">
        <v>524</v>
      </c>
      <c r="E417" s="11">
        <v>2661</v>
      </c>
      <c r="F417" s="17">
        <v>44266.380277777796</v>
      </c>
      <c r="G417" s="14" t="s">
        <v>527</v>
      </c>
      <c r="H417" s="13">
        <v>1254</v>
      </c>
      <c r="I417" s="14">
        <v>2661</v>
      </c>
      <c r="J417" s="15" t="str">
        <f>_xlfn.XLOOKUP(C417,'0. Master Data Group Name'!B:B,'0. Master Data Group Name'!C:C)</f>
        <v>EQP-LAWPACK1</v>
      </c>
      <c r="K417" s="16">
        <f>IFERROR(ROUNDDOWN(_xlfn.XLOOKUP(E417,[2]All!$B:$B,[2]All!$K:$K),0),"")</f>
        <v>217</v>
      </c>
      <c r="L417" s="16">
        <f t="shared" si="12"/>
        <v>195.3</v>
      </c>
      <c r="M417" s="16">
        <f t="shared" si="13"/>
        <v>238.70000000000002</v>
      </c>
    </row>
    <row r="418" spans="2:13" x14ac:dyDescent="0.3">
      <c r="B418" s="10">
        <v>20</v>
      </c>
      <c r="C418" s="11" t="s">
        <v>13</v>
      </c>
      <c r="D418" s="11" t="s">
        <v>524</v>
      </c>
      <c r="E418" s="11">
        <v>2670</v>
      </c>
      <c r="F418" s="17">
        <v>44266.628854166702</v>
      </c>
      <c r="G418" s="14" t="s">
        <v>528</v>
      </c>
      <c r="H418" s="13">
        <v>817</v>
      </c>
      <c r="I418" s="14">
        <v>2670</v>
      </c>
      <c r="J418" s="15" t="str">
        <f>_xlfn.XLOOKUP(C418,'0. Master Data Group Name'!B:B,'0. Master Data Group Name'!C:C)</f>
        <v>EQP-LAWPACK1</v>
      </c>
      <c r="K418" s="16">
        <f>IFERROR(ROUNDDOWN(_xlfn.XLOOKUP(E418,[2]All!$B:$B,[2]All!$K:$K),0),"")</f>
        <v>217</v>
      </c>
      <c r="L418" s="16">
        <f t="shared" si="12"/>
        <v>195.3</v>
      </c>
      <c r="M418" s="16">
        <f t="shared" si="13"/>
        <v>238.70000000000002</v>
      </c>
    </row>
    <row r="419" spans="2:13" x14ac:dyDescent="0.3">
      <c r="B419" s="10">
        <v>20</v>
      </c>
      <c r="C419" s="11" t="s">
        <v>13</v>
      </c>
      <c r="D419" s="11" t="s">
        <v>524</v>
      </c>
      <c r="E419" s="11">
        <v>2675</v>
      </c>
      <c r="F419" s="17">
        <v>44266.820925925902</v>
      </c>
      <c r="G419" s="14" t="s">
        <v>529</v>
      </c>
      <c r="H419" s="13">
        <v>466</v>
      </c>
      <c r="I419" s="14">
        <v>2675</v>
      </c>
      <c r="J419" s="15" t="str">
        <f>_xlfn.XLOOKUP(C419,'0. Master Data Group Name'!B:B,'0. Master Data Group Name'!C:C)</f>
        <v>EQP-LAWPACK1</v>
      </c>
      <c r="K419" s="16">
        <f>IFERROR(ROUNDDOWN(_xlfn.XLOOKUP(E419,[2]All!$B:$B,[2]All!$K:$K),0),"")</f>
        <v>217</v>
      </c>
      <c r="L419" s="16">
        <f t="shared" si="12"/>
        <v>195.3</v>
      </c>
      <c r="M419" s="16">
        <f t="shared" si="13"/>
        <v>238.70000000000002</v>
      </c>
    </row>
    <row r="420" spans="2:13" x14ac:dyDescent="0.3">
      <c r="B420" s="10">
        <v>20</v>
      </c>
      <c r="C420" s="11" t="s">
        <v>13</v>
      </c>
      <c r="D420" s="11" t="s">
        <v>530</v>
      </c>
      <c r="E420" s="11">
        <v>99999</v>
      </c>
      <c r="F420" s="17">
        <v>44266.946736111102</v>
      </c>
      <c r="G420" s="14" t="s">
        <v>531</v>
      </c>
      <c r="H420" s="13">
        <v>0</v>
      </c>
      <c r="I420" s="14">
        <v>99999</v>
      </c>
      <c r="J420" s="15" t="str">
        <f>_xlfn.XLOOKUP(C420,'0. Master Data Group Name'!B:B,'0. Master Data Group Name'!C:C)</f>
        <v>EQP-LAWPACK1</v>
      </c>
      <c r="K420" s="16" t="str">
        <f>IFERROR(ROUNDDOWN(_xlfn.XLOOKUP(E420,[2]All!$B:$B,[2]All!$K:$K),0),"")</f>
        <v/>
      </c>
      <c r="L420" s="16" t="str">
        <f t="shared" si="12"/>
        <v/>
      </c>
      <c r="M420" s="16" t="str">
        <f t="shared" si="13"/>
        <v/>
      </c>
    </row>
    <row r="421" spans="2:13" x14ac:dyDescent="0.3">
      <c r="B421" s="10">
        <v>20</v>
      </c>
      <c r="C421" s="11" t="s">
        <v>13</v>
      </c>
      <c r="D421" s="11" t="s">
        <v>530</v>
      </c>
      <c r="E421" s="11">
        <v>6675</v>
      </c>
      <c r="F421" s="17">
        <v>44267.298599537004</v>
      </c>
      <c r="G421" s="14" t="s">
        <v>532</v>
      </c>
      <c r="H421" s="13">
        <v>521</v>
      </c>
      <c r="I421" s="14">
        <v>6675</v>
      </c>
      <c r="J421" s="15" t="str">
        <f>_xlfn.XLOOKUP(C421,'0. Master Data Group Name'!B:B,'0. Master Data Group Name'!C:C)</f>
        <v>EQP-LAWPACK1</v>
      </c>
      <c r="K421" s="16">
        <f>IFERROR(ROUNDDOWN(_xlfn.XLOOKUP(E421,[2]All!$B:$B,[2]All!$K:$K),0),"")</f>
        <v>352</v>
      </c>
      <c r="L421" s="16">
        <f t="shared" si="12"/>
        <v>316.8</v>
      </c>
      <c r="M421" s="16">
        <f t="shared" si="13"/>
        <v>387.20000000000005</v>
      </c>
    </row>
    <row r="422" spans="2:13" x14ac:dyDescent="0.3">
      <c r="B422" s="10">
        <v>20</v>
      </c>
      <c r="C422" s="11" t="s">
        <v>13</v>
      </c>
      <c r="D422" s="11" t="s">
        <v>530</v>
      </c>
      <c r="E422" s="11">
        <v>24675</v>
      </c>
      <c r="F422" s="17">
        <v>44267.382395833301</v>
      </c>
      <c r="G422" s="14" t="s">
        <v>533</v>
      </c>
      <c r="H422" s="13">
        <v>640</v>
      </c>
      <c r="I422" s="14">
        <v>24675</v>
      </c>
      <c r="J422" s="15" t="str">
        <f>_xlfn.XLOOKUP(C422,'0. Master Data Group Name'!B:B,'0. Master Data Group Name'!C:C)</f>
        <v>EQP-LAWPACK1</v>
      </c>
      <c r="K422" s="16">
        <f>IFERROR(ROUNDDOWN(_xlfn.XLOOKUP(E422,[2]All!$B:$B,[2]All!$K:$K),0),"")</f>
        <v>364</v>
      </c>
      <c r="L422" s="16">
        <f t="shared" si="12"/>
        <v>327.60000000000002</v>
      </c>
      <c r="M422" s="16">
        <f t="shared" si="13"/>
        <v>400.40000000000003</v>
      </c>
    </row>
    <row r="423" spans="2:13" x14ac:dyDescent="0.3">
      <c r="B423" s="10">
        <v>20</v>
      </c>
      <c r="C423" s="11" t="s">
        <v>13</v>
      </c>
      <c r="D423" s="11" t="s">
        <v>530</v>
      </c>
      <c r="E423" s="11">
        <v>24661</v>
      </c>
      <c r="F423" s="17">
        <v>44267.453564814801</v>
      </c>
      <c r="G423" s="14" t="s">
        <v>534</v>
      </c>
      <c r="H423" s="13">
        <v>1270</v>
      </c>
      <c r="I423" s="14">
        <v>24661</v>
      </c>
      <c r="J423" s="15" t="str">
        <f>_xlfn.XLOOKUP(C423,'0. Master Data Group Name'!B:B,'0. Master Data Group Name'!C:C)</f>
        <v>EQP-LAWPACK1</v>
      </c>
      <c r="K423" s="16">
        <f>IFERROR(ROUNDDOWN(_xlfn.XLOOKUP(E423,[2]All!$B:$B,[2]All!$K:$K),0),"")</f>
        <v>364</v>
      </c>
      <c r="L423" s="16">
        <f t="shared" si="12"/>
        <v>327.60000000000002</v>
      </c>
      <c r="M423" s="16">
        <f t="shared" si="13"/>
        <v>400.40000000000003</v>
      </c>
    </row>
    <row r="424" spans="2:13" x14ac:dyDescent="0.3">
      <c r="B424" s="10">
        <v>20</v>
      </c>
      <c r="C424" s="11" t="s">
        <v>13</v>
      </c>
      <c r="D424" s="11" t="s">
        <v>530</v>
      </c>
      <c r="E424" s="11">
        <v>6670</v>
      </c>
      <c r="F424" s="17">
        <v>44267.606597222199</v>
      </c>
      <c r="G424" s="14" t="s">
        <v>535</v>
      </c>
      <c r="H424" s="13">
        <v>1</v>
      </c>
      <c r="I424" s="14">
        <v>6670</v>
      </c>
      <c r="J424" s="15" t="str">
        <f>_xlfn.XLOOKUP(C424,'0. Master Data Group Name'!B:B,'0. Master Data Group Name'!C:C)</f>
        <v>EQP-LAWPACK1</v>
      </c>
      <c r="K424" s="16">
        <f>IFERROR(ROUNDDOWN(_xlfn.XLOOKUP(E424,[2]All!$B:$B,[2]All!$K:$K),0),"")</f>
        <v>352</v>
      </c>
      <c r="L424" s="16">
        <f t="shared" si="12"/>
        <v>316.8</v>
      </c>
      <c r="M424" s="16">
        <f t="shared" si="13"/>
        <v>387.20000000000005</v>
      </c>
    </row>
    <row r="425" spans="2:13" x14ac:dyDescent="0.3">
      <c r="B425" s="10">
        <v>20</v>
      </c>
      <c r="C425" s="11" t="s">
        <v>13</v>
      </c>
      <c r="D425" s="11" t="s">
        <v>530</v>
      </c>
      <c r="E425" s="11">
        <v>24661</v>
      </c>
      <c r="F425" s="17">
        <v>44267.6069444444</v>
      </c>
      <c r="G425" s="14" t="s">
        <v>536</v>
      </c>
      <c r="H425" s="13">
        <v>225</v>
      </c>
      <c r="I425" s="14">
        <v>24661</v>
      </c>
      <c r="J425" s="15" t="str">
        <f>_xlfn.XLOOKUP(C425,'0. Master Data Group Name'!B:B,'0. Master Data Group Name'!C:C)</f>
        <v>EQP-LAWPACK1</v>
      </c>
      <c r="K425" s="16">
        <f>IFERROR(ROUNDDOWN(_xlfn.XLOOKUP(E425,[2]All!$B:$B,[2]All!$K:$K),0),"")</f>
        <v>364</v>
      </c>
      <c r="L425" s="16">
        <f t="shared" si="12"/>
        <v>327.60000000000002</v>
      </c>
      <c r="M425" s="16">
        <f t="shared" si="13"/>
        <v>400.40000000000003</v>
      </c>
    </row>
    <row r="426" spans="2:13" x14ac:dyDescent="0.3">
      <c r="B426" s="10">
        <v>20</v>
      </c>
      <c r="C426" s="11" t="s">
        <v>13</v>
      </c>
      <c r="D426" s="11" t="s">
        <v>530</v>
      </c>
      <c r="E426" s="11">
        <v>24670</v>
      </c>
      <c r="F426" s="17">
        <v>44267.635162036997</v>
      </c>
      <c r="G426" s="14" t="s">
        <v>537</v>
      </c>
      <c r="H426" s="13">
        <v>1473</v>
      </c>
      <c r="I426" s="14">
        <v>24670</v>
      </c>
      <c r="J426" s="15" t="str">
        <f>_xlfn.XLOOKUP(C426,'0. Master Data Group Name'!B:B,'0. Master Data Group Name'!C:C)</f>
        <v>EQP-LAWPACK1</v>
      </c>
      <c r="K426" s="16">
        <f>IFERROR(ROUNDDOWN(_xlfn.XLOOKUP(E426,[2]All!$B:$B,[2]All!$K:$K),0),"")</f>
        <v>364</v>
      </c>
      <c r="L426" s="16">
        <f t="shared" si="12"/>
        <v>327.60000000000002</v>
      </c>
      <c r="M426" s="16">
        <f t="shared" si="13"/>
        <v>400.40000000000003</v>
      </c>
    </row>
    <row r="427" spans="2:13" x14ac:dyDescent="0.3">
      <c r="B427" s="10">
        <v>20</v>
      </c>
      <c r="C427" s="11" t="s">
        <v>13</v>
      </c>
      <c r="D427" s="11" t="s">
        <v>530</v>
      </c>
      <c r="E427" s="11">
        <v>6670</v>
      </c>
      <c r="F427" s="17">
        <v>44267.847187500003</v>
      </c>
      <c r="G427" s="14" t="s">
        <v>538</v>
      </c>
      <c r="H427" s="13">
        <v>819</v>
      </c>
      <c r="I427" s="14">
        <v>6670</v>
      </c>
      <c r="J427" s="15" t="str">
        <f>_xlfn.XLOOKUP(C427,'0. Master Data Group Name'!B:B,'0. Master Data Group Name'!C:C)</f>
        <v>EQP-LAWPACK1</v>
      </c>
      <c r="K427" s="16">
        <f>IFERROR(ROUNDDOWN(_xlfn.XLOOKUP(E427,[2]All!$B:$B,[2]All!$K:$K),0),"")</f>
        <v>352</v>
      </c>
      <c r="L427" s="16">
        <f t="shared" si="12"/>
        <v>316.8</v>
      </c>
      <c r="M427" s="16">
        <f t="shared" si="13"/>
        <v>387.20000000000005</v>
      </c>
    </row>
    <row r="428" spans="2:13" x14ac:dyDescent="0.3">
      <c r="B428" s="10">
        <v>20</v>
      </c>
      <c r="C428" s="11" t="s">
        <v>13</v>
      </c>
      <c r="D428" s="11" t="s">
        <v>539</v>
      </c>
      <c r="E428" s="11">
        <v>99999</v>
      </c>
      <c r="F428" s="17">
        <v>44267.940914351901</v>
      </c>
      <c r="G428" s="14" t="s">
        <v>540</v>
      </c>
      <c r="H428" s="13">
        <v>0</v>
      </c>
      <c r="I428" s="14">
        <v>99999</v>
      </c>
      <c r="J428" s="15" t="str">
        <f>_xlfn.XLOOKUP(C428,'0. Master Data Group Name'!B:B,'0. Master Data Group Name'!C:C)</f>
        <v>EQP-LAWPACK1</v>
      </c>
      <c r="K428" s="16" t="str">
        <f>IFERROR(ROUNDDOWN(_xlfn.XLOOKUP(E428,[2]All!$B:$B,[2]All!$K:$K),0),"")</f>
        <v/>
      </c>
      <c r="L428" s="16" t="str">
        <f t="shared" si="12"/>
        <v/>
      </c>
      <c r="M428" s="16" t="str">
        <f t="shared" si="13"/>
        <v/>
      </c>
    </row>
    <row r="429" spans="2:13" x14ac:dyDescent="0.3">
      <c r="B429" s="10">
        <v>20</v>
      </c>
      <c r="C429" s="11" t="s">
        <v>13</v>
      </c>
      <c r="D429" s="11" t="s">
        <v>539</v>
      </c>
      <c r="E429" s="11">
        <v>27805</v>
      </c>
      <c r="F429" s="17">
        <v>44270.284178240698</v>
      </c>
      <c r="G429" s="14" t="s">
        <v>541</v>
      </c>
      <c r="H429" s="13">
        <v>1323</v>
      </c>
      <c r="I429" s="14">
        <v>27805</v>
      </c>
      <c r="J429" s="15" t="str">
        <f>_xlfn.XLOOKUP(C429,'0. Master Data Group Name'!B:B,'0. Master Data Group Name'!C:C)</f>
        <v>EQP-LAWPACK1</v>
      </c>
      <c r="K429" s="16">
        <f>IFERROR(ROUNDDOWN(_xlfn.XLOOKUP(E429,[2]All!$B:$B,[2]All!$K:$K),0),"")</f>
        <v>260</v>
      </c>
      <c r="L429" s="16">
        <f t="shared" si="12"/>
        <v>234</v>
      </c>
      <c r="M429" s="16">
        <f t="shared" si="13"/>
        <v>286</v>
      </c>
    </row>
    <row r="430" spans="2:13" x14ac:dyDescent="0.3">
      <c r="B430" s="10">
        <v>20</v>
      </c>
      <c r="C430" s="11" t="s">
        <v>13</v>
      </c>
      <c r="D430" s="11" t="s">
        <v>539</v>
      </c>
      <c r="E430" s="11">
        <v>27705</v>
      </c>
      <c r="F430" s="17">
        <v>44270.514108796298</v>
      </c>
      <c r="G430" s="14" t="s">
        <v>542</v>
      </c>
      <c r="H430" s="13">
        <v>242</v>
      </c>
      <c r="I430" s="14">
        <v>27705</v>
      </c>
      <c r="J430" s="15" t="str">
        <f>_xlfn.XLOOKUP(C430,'0. Master Data Group Name'!B:B,'0. Master Data Group Name'!C:C)</f>
        <v>EQP-LAWPACK1</v>
      </c>
      <c r="K430" s="16">
        <f>IFERROR(ROUNDDOWN(_xlfn.XLOOKUP(E430,[2]All!$B:$B,[2]All!$K:$K),0),"")</f>
        <v>299</v>
      </c>
      <c r="L430" s="16">
        <f t="shared" si="12"/>
        <v>269.10000000000002</v>
      </c>
      <c r="M430" s="16">
        <f t="shared" si="13"/>
        <v>328.90000000000003</v>
      </c>
    </row>
    <row r="431" spans="2:13" x14ac:dyDescent="0.3">
      <c r="B431" s="10">
        <v>20</v>
      </c>
      <c r="C431" s="11" t="s">
        <v>13</v>
      </c>
      <c r="D431" s="11" t="s">
        <v>539</v>
      </c>
      <c r="E431" s="11">
        <v>27405</v>
      </c>
      <c r="F431" s="17">
        <v>44270.551539351902</v>
      </c>
      <c r="G431" s="14" t="s">
        <v>543</v>
      </c>
      <c r="H431" s="13">
        <v>2596</v>
      </c>
      <c r="I431" s="14">
        <v>27405</v>
      </c>
      <c r="J431" s="15" t="str">
        <f>_xlfn.XLOOKUP(C431,'0. Master Data Group Name'!B:B,'0. Master Data Group Name'!C:C)</f>
        <v>EQP-LAWPACK1</v>
      </c>
      <c r="K431" s="16">
        <f>IFERROR(ROUNDDOWN(_xlfn.XLOOKUP(E431,[2]All!$B:$B,[2]All!$K:$K),0),"")</f>
        <v>260</v>
      </c>
      <c r="L431" s="16">
        <f t="shared" si="12"/>
        <v>234</v>
      </c>
      <c r="M431" s="16">
        <f t="shared" si="13"/>
        <v>286</v>
      </c>
    </row>
    <row r="432" spans="2:13" x14ac:dyDescent="0.3">
      <c r="B432" s="10">
        <v>20</v>
      </c>
      <c r="C432" s="11" t="s">
        <v>13</v>
      </c>
      <c r="D432" s="11" t="s">
        <v>544</v>
      </c>
      <c r="E432" s="11">
        <v>99999</v>
      </c>
      <c r="F432" s="17">
        <v>44270.9660532407</v>
      </c>
      <c r="G432" s="14" t="s">
        <v>545</v>
      </c>
      <c r="H432" s="13">
        <v>1</v>
      </c>
      <c r="I432" s="14">
        <v>99999</v>
      </c>
      <c r="J432" s="15" t="str">
        <f>_xlfn.XLOOKUP(C432,'0. Master Data Group Name'!B:B,'0. Master Data Group Name'!C:C)</f>
        <v>EQP-LAWPACK1</v>
      </c>
      <c r="K432" s="16" t="str">
        <f>IFERROR(ROUNDDOWN(_xlfn.XLOOKUP(E432,[2]All!$B:$B,[2]All!$K:$K),0),"")</f>
        <v/>
      </c>
      <c r="L432" s="16" t="str">
        <f t="shared" si="12"/>
        <v/>
      </c>
      <c r="M432" s="16" t="str">
        <f t="shared" si="13"/>
        <v/>
      </c>
    </row>
    <row r="433" spans="2:13" x14ac:dyDescent="0.3">
      <c r="B433" s="10">
        <v>20</v>
      </c>
      <c r="C433" s="11" t="s">
        <v>13</v>
      </c>
      <c r="D433" s="11" t="s">
        <v>544</v>
      </c>
      <c r="E433" s="11">
        <v>2991</v>
      </c>
      <c r="F433" s="17">
        <v>44271.293252314797</v>
      </c>
      <c r="G433" s="14" t="s">
        <v>546</v>
      </c>
      <c r="H433" s="13">
        <v>334</v>
      </c>
      <c r="I433" s="14">
        <v>2991</v>
      </c>
      <c r="J433" s="15" t="str">
        <f>_xlfn.XLOOKUP(C433,'0. Master Data Group Name'!B:B,'0. Master Data Group Name'!C:C)</f>
        <v>EQP-LAWPACK1</v>
      </c>
      <c r="K433" s="16">
        <f>IFERROR(ROUNDDOWN(_xlfn.XLOOKUP(E433,[2]All!$B:$B,[2]All!$K:$K),0),"")</f>
        <v>217</v>
      </c>
      <c r="L433" s="16">
        <f t="shared" si="12"/>
        <v>195.3</v>
      </c>
      <c r="M433" s="16">
        <f t="shared" si="13"/>
        <v>238.70000000000002</v>
      </c>
    </row>
    <row r="434" spans="2:13" x14ac:dyDescent="0.3">
      <c r="B434" s="10">
        <v>20</v>
      </c>
      <c r="C434" s="11" t="s">
        <v>13</v>
      </c>
      <c r="D434" s="11" t="s">
        <v>544</v>
      </c>
      <c r="E434" s="11">
        <v>2941</v>
      </c>
      <c r="F434" s="17">
        <v>44271.394618055601</v>
      </c>
      <c r="G434" s="14" t="s">
        <v>547</v>
      </c>
      <c r="H434" s="13">
        <v>2</v>
      </c>
      <c r="I434" s="14">
        <v>2941</v>
      </c>
      <c r="J434" s="15" t="str">
        <f>_xlfn.XLOOKUP(C434,'0. Master Data Group Name'!B:B,'0. Master Data Group Name'!C:C)</f>
        <v>EQP-LAWPACK1</v>
      </c>
      <c r="K434" s="16">
        <f>IFERROR(ROUNDDOWN(_xlfn.XLOOKUP(E434,[2]All!$B:$B,[2]All!$K:$K),0),"")</f>
        <v>217</v>
      </c>
      <c r="L434" s="16">
        <f t="shared" si="12"/>
        <v>195.3</v>
      </c>
      <c r="M434" s="16">
        <f t="shared" si="13"/>
        <v>238.70000000000002</v>
      </c>
    </row>
    <row r="435" spans="2:13" x14ac:dyDescent="0.3">
      <c r="B435" s="10">
        <v>20</v>
      </c>
      <c r="C435" s="11" t="s">
        <v>13</v>
      </c>
      <c r="D435" s="11" t="s">
        <v>544</v>
      </c>
      <c r="E435" s="11">
        <v>2991</v>
      </c>
      <c r="F435" s="17">
        <v>44271.4004166667</v>
      </c>
      <c r="G435" s="14" t="s">
        <v>548</v>
      </c>
      <c r="H435" s="13">
        <v>2</v>
      </c>
      <c r="I435" s="14">
        <v>2991</v>
      </c>
      <c r="J435" s="15" t="str">
        <f>_xlfn.XLOOKUP(C435,'0. Master Data Group Name'!B:B,'0. Master Data Group Name'!C:C)</f>
        <v>EQP-LAWPACK1</v>
      </c>
      <c r="K435" s="16">
        <f>IFERROR(ROUNDDOWN(_xlfn.XLOOKUP(E435,[2]All!$B:$B,[2]All!$K:$K),0),"")</f>
        <v>217</v>
      </c>
      <c r="L435" s="16">
        <f t="shared" si="12"/>
        <v>195.3</v>
      </c>
      <c r="M435" s="16">
        <f t="shared" si="13"/>
        <v>238.70000000000002</v>
      </c>
    </row>
    <row r="436" spans="2:13" x14ac:dyDescent="0.3">
      <c r="B436" s="10">
        <v>20</v>
      </c>
      <c r="C436" s="11" t="s">
        <v>13</v>
      </c>
      <c r="D436" s="11" t="s">
        <v>544</v>
      </c>
      <c r="E436" s="11">
        <v>2941</v>
      </c>
      <c r="F436" s="17">
        <v>44271.401724536998</v>
      </c>
      <c r="G436" s="14" t="s">
        <v>549</v>
      </c>
      <c r="H436" s="13">
        <v>101</v>
      </c>
      <c r="I436" s="14">
        <v>2941</v>
      </c>
      <c r="J436" s="15" t="str">
        <f>_xlfn.XLOOKUP(C436,'0. Master Data Group Name'!B:B,'0. Master Data Group Name'!C:C)</f>
        <v>EQP-LAWPACK1</v>
      </c>
      <c r="K436" s="16">
        <f>IFERROR(ROUNDDOWN(_xlfn.XLOOKUP(E436,[2]All!$B:$B,[2]All!$K:$K),0),"")</f>
        <v>217</v>
      </c>
      <c r="L436" s="16">
        <f t="shared" si="12"/>
        <v>195.3</v>
      </c>
      <c r="M436" s="16">
        <f t="shared" si="13"/>
        <v>238.70000000000002</v>
      </c>
    </row>
    <row r="437" spans="2:13" x14ac:dyDescent="0.3">
      <c r="B437" s="10">
        <v>20</v>
      </c>
      <c r="C437" s="11" t="s">
        <v>13</v>
      </c>
      <c r="D437" s="11" t="s">
        <v>544</v>
      </c>
      <c r="E437" s="11">
        <v>88888</v>
      </c>
      <c r="F437" s="17">
        <v>44271.4534837963</v>
      </c>
      <c r="G437" s="14" t="s">
        <v>550</v>
      </c>
      <c r="H437" s="13">
        <v>0</v>
      </c>
      <c r="I437" s="14">
        <v>88888</v>
      </c>
      <c r="J437" s="15" t="str">
        <f>_xlfn.XLOOKUP(C437,'0. Master Data Group Name'!B:B,'0. Master Data Group Name'!C:C)</f>
        <v>EQP-LAWPACK1</v>
      </c>
      <c r="K437" s="16" t="str">
        <f>IFERROR(ROUNDDOWN(_xlfn.XLOOKUP(E437,[2]All!$B:$B,[2]All!$K:$K),0),"")</f>
        <v/>
      </c>
      <c r="L437" s="16" t="str">
        <f t="shared" si="12"/>
        <v/>
      </c>
      <c r="M437" s="16" t="str">
        <f t="shared" si="13"/>
        <v/>
      </c>
    </row>
    <row r="438" spans="2:13" x14ac:dyDescent="0.3">
      <c r="B438" s="10">
        <v>20</v>
      </c>
      <c r="C438" s="11" t="s">
        <v>13</v>
      </c>
      <c r="D438" s="11" t="s">
        <v>544</v>
      </c>
      <c r="E438" s="11">
        <v>2941</v>
      </c>
      <c r="F438" s="17">
        <v>44271.454328703701</v>
      </c>
      <c r="G438" s="14" t="s">
        <v>551</v>
      </c>
      <c r="H438" s="13">
        <v>50</v>
      </c>
      <c r="I438" s="14">
        <v>2941</v>
      </c>
      <c r="J438" s="15" t="str">
        <f>_xlfn.XLOOKUP(C438,'0. Master Data Group Name'!B:B,'0. Master Data Group Name'!C:C)</f>
        <v>EQP-LAWPACK1</v>
      </c>
      <c r="K438" s="16">
        <f>IFERROR(ROUNDDOWN(_xlfn.XLOOKUP(E438,[2]All!$B:$B,[2]All!$K:$K),0),"")</f>
        <v>217</v>
      </c>
      <c r="L438" s="16">
        <f t="shared" si="12"/>
        <v>195.3</v>
      </c>
      <c r="M438" s="16">
        <f t="shared" si="13"/>
        <v>238.70000000000002</v>
      </c>
    </row>
    <row r="439" spans="2:13" x14ac:dyDescent="0.3">
      <c r="B439" s="10">
        <v>20</v>
      </c>
      <c r="C439" s="11" t="s">
        <v>13</v>
      </c>
      <c r="D439" s="11" t="s">
        <v>544</v>
      </c>
      <c r="E439" s="11">
        <v>88888</v>
      </c>
      <c r="F439" s="17">
        <v>44271.482696759304</v>
      </c>
      <c r="G439" s="14" t="s">
        <v>552</v>
      </c>
      <c r="H439" s="13">
        <v>0</v>
      </c>
      <c r="I439" s="14">
        <v>88888</v>
      </c>
      <c r="J439" s="15" t="str">
        <f>_xlfn.XLOOKUP(C439,'0. Master Data Group Name'!B:B,'0. Master Data Group Name'!C:C)</f>
        <v>EQP-LAWPACK1</v>
      </c>
      <c r="K439" s="16" t="str">
        <f>IFERROR(ROUNDDOWN(_xlfn.XLOOKUP(E439,[2]All!$B:$B,[2]All!$K:$K),0),"")</f>
        <v/>
      </c>
      <c r="L439" s="16" t="str">
        <f t="shared" si="12"/>
        <v/>
      </c>
      <c r="M439" s="16" t="str">
        <f t="shared" si="13"/>
        <v/>
      </c>
    </row>
    <row r="440" spans="2:13" x14ac:dyDescent="0.3">
      <c r="B440" s="10">
        <v>20</v>
      </c>
      <c r="C440" s="11" t="s">
        <v>13</v>
      </c>
      <c r="D440" s="11" t="s">
        <v>544</v>
      </c>
      <c r="E440" s="11">
        <v>2941</v>
      </c>
      <c r="F440" s="17">
        <v>44271.518784722197</v>
      </c>
      <c r="G440" s="14" t="s">
        <v>553</v>
      </c>
      <c r="H440" s="13">
        <v>338</v>
      </c>
      <c r="I440" s="14">
        <v>2941</v>
      </c>
      <c r="J440" s="15" t="str">
        <f>_xlfn.XLOOKUP(C440,'0. Master Data Group Name'!B:B,'0. Master Data Group Name'!C:C)</f>
        <v>EQP-LAWPACK1</v>
      </c>
      <c r="K440" s="16">
        <f>IFERROR(ROUNDDOWN(_xlfn.XLOOKUP(E440,[2]All!$B:$B,[2]All!$K:$K),0),"")</f>
        <v>217</v>
      </c>
      <c r="L440" s="16">
        <f t="shared" si="12"/>
        <v>195.3</v>
      </c>
      <c r="M440" s="16">
        <f t="shared" si="13"/>
        <v>238.70000000000002</v>
      </c>
    </row>
    <row r="441" spans="2:13" x14ac:dyDescent="0.3">
      <c r="B441" s="10">
        <v>20</v>
      </c>
      <c r="C441" s="11" t="s">
        <v>13</v>
      </c>
      <c r="D441" s="11" t="s">
        <v>544</v>
      </c>
      <c r="E441" s="11">
        <v>24970</v>
      </c>
      <c r="F441" s="17">
        <v>44271.649641203701</v>
      </c>
      <c r="G441" s="14" t="s">
        <v>554</v>
      </c>
      <c r="H441" s="13">
        <v>394</v>
      </c>
      <c r="I441" s="14">
        <v>24970</v>
      </c>
      <c r="J441" s="15" t="str">
        <f>_xlfn.XLOOKUP(C441,'0. Master Data Group Name'!B:B,'0. Master Data Group Name'!C:C)</f>
        <v>EQP-LAWPACK1</v>
      </c>
      <c r="K441" s="16">
        <f>IFERROR(ROUNDDOWN(_xlfn.XLOOKUP(E441,[2]All!$B:$B,[2]All!$K:$K),0),"")</f>
        <v>364</v>
      </c>
      <c r="L441" s="16">
        <f t="shared" si="12"/>
        <v>327.60000000000002</v>
      </c>
      <c r="M441" s="16">
        <f t="shared" si="13"/>
        <v>400.40000000000003</v>
      </c>
    </row>
    <row r="442" spans="2:13" x14ac:dyDescent="0.3">
      <c r="B442" s="10">
        <v>20</v>
      </c>
      <c r="C442" s="11" t="s">
        <v>13</v>
      </c>
      <c r="D442" s="11" t="s">
        <v>544</v>
      </c>
      <c r="E442" s="11">
        <v>7940</v>
      </c>
      <c r="F442" s="17">
        <v>44271.715520833299</v>
      </c>
      <c r="G442" s="14" t="s">
        <v>555</v>
      </c>
      <c r="H442" s="13">
        <v>342</v>
      </c>
      <c r="I442" s="14">
        <v>7940</v>
      </c>
      <c r="J442" s="15" t="str">
        <f>_xlfn.XLOOKUP(C442,'0. Master Data Group Name'!B:B,'0. Master Data Group Name'!C:C)</f>
        <v>EQP-LAWPACK1</v>
      </c>
      <c r="K442" s="16">
        <f>IFERROR(ROUNDDOWN(_xlfn.XLOOKUP(E442,[2]All!$B:$B,[2]All!$K:$K),0),"")</f>
        <v>188</v>
      </c>
      <c r="L442" s="16">
        <f t="shared" si="12"/>
        <v>169.20000000000002</v>
      </c>
      <c r="M442" s="16">
        <f t="shared" si="13"/>
        <v>206.8</v>
      </c>
    </row>
    <row r="443" spans="2:13" x14ac:dyDescent="0.3">
      <c r="B443" s="10">
        <v>20</v>
      </c>
      <c r="C443" s="11" t="s">
        <v>13</v>
      </c>
      <c r="D443" s="11" t="s">
        <v>544</v>
      </c>
      <c r="E443" s="11">
        <v>7993</v>
      </c>
      <c r="F443" s="17">
        <v>44271.778078703697</v>
      </c>
      <c r="G443" s="14" t="s">
        <v>556</v>
      </c>
      <c r="H443" s="13">
        <v>381</v>
      </c>
      <c r="I443" s="14">
        <v>7993</v>
      </c>
      <c r="J443" s="15" t="str">
        <f>_xlfn.XLOOKUP(C443,'0. Master Data Group Name'!B:B,'0. Master Data Group Name'!C:C)</f>
        <v>EQP-LAWPACK1</v>
      </c>
      <c r="K443" s="16">
        <f>IFERROR(ROUNDDOWN(_xlfn.XLOOKUP(E443,[2]All!$B:$B,[2]All!$K:$K),0),"")</f>
        <v>349</v>
      </c>
      <c r="L443" s="16">
        <f t="shared" si="12"/>
        <v>314.10000000000002</v>
      </c>
      <c r="M443" s="16">
        <f t="shared" si="13"/>
        <v>383.90000000000003</v>
      </c>
    </row>
    <row r="444" spans="2:13" x14ac:dyDescent="0.3">
      <c r="B444" s="10">
        <v>20</v>
      </c>
      <c r="C444" s="11" t="s">
        <v>13</v>
      </c>
      <c r="D444" s="11" t="s">
        <v>557</v>
      </c>
      <c r="E444" s="11">
        <v>7941</v>
      </c>
      <c r="F444" s="17">
        <v>44271.855162036998</v>
      </c>
      <c r="G444" s="14" t="s">
        <v>558</v>
      </c>
      <c r="H444" s="13">
        <v>809</v>
      </c>
      <c r="I444" s="14">
        <v>7941</v>
      </c>
      <c r="J444" s="15" t="str">
        <f>_xlfn.XLOOKUP(C444,'0. Master Data Group Name'!B:B,'0. Master Data Group Name'!C:C)</f>
        <v>EQP-LAWPACK1</v>
      </c>
      <c r="K444" s="16">
        <f>IFERROR(ROUNDDOWN(_xlfn.XLOOKUP(E444,[2]All!$B:$B,[2]All!$K:$K),0),"")</f>
        <v>349</v>
      </c>
      <c r="L444" s="16">
        <f t="shared" si="12"/>
        <v>314.10000000000002</v>
      </c>
      <c r="M444" s="16">
        <f t="shared" si="13"/>
        <v>383.90000000000003</v>
      </c>
    </row>
    <row r="445" spans="2:13" x14ac:dyDescent="0.3">
      <c r="B445" s="10">
        <v>20</v>
      </c>
      <c r="C445" s="11" t="s">
        <v>13</v>
      </c>
      <c r="D445" s="11" t="s">
        <v>557</v>
      </c>
      <c r="E445" s="11">
        <v>99999</v>
      </c>
      <c r="F445" s="17">
        <v>44272.005763888897</v>
      </c>
      <c r="G445" s="14" t="s">
        <v>559</v>
      </c>
      <c r="H445" s="13">
        <v>0</v>
      </c>
      <c r="I445" s="14">
        <v>99999</v>
      </c>
      <c r="J445" s="15" t="str">
        <f>_xlfn.XLOOKUP(C445,'0. Master Data Group Name'!B:B,'0. Master Data Group Name'!C:C)</f>
        <v>EQP-LAWPACK1</v>
      </c>
      <c r="K445" s="16" t="str">
        <f>IFERROR(ROUNDDOWN(_xlfn.XLOOKUP(E445,[2]All!$B:$B,[2]All!$K:$K),0),"")</f>
        <v/>
      </c>
      <c r="L445" s="16" t="str">
        <f t="shared" si="12"/>
        <v/>
      </c>
      <c r="M445" s="16" t="str">
        <f t="shared" si="13"/>
        <v/>
      </c>
    </row>
    <row r="446" spans="2:13" x14ac:dyDescent="0.3">
      <c r="B446" s="10">
        <v>20</v>
      </c>
      <c r="C446" s="11" t="s">
        <v>13</v>
      </c>
      <c r="D446" s="11" t="s">
        <v>557</v>
      </c>
      <c r="E446" s="11">
        <v>7941</v>
      </c>
      <c r="F446" s="17">
        <v>44272.294282407398</v>
      </c>
      <c r="G446" s="14" t="s">
        <v>560</v>
      </c>
      <c r="H446" s="13">
        <v>928</v>
      </c>
      <c r="I446" s="14">
        <v>7941</v>
      </c>
      <c r="J446" s="15" t="str">
        <f>_xlfn.XLOOKUP(C446,'0. Master Data Group Name'!B:B,'0. Master Data Group Name'!C:C)</f>
        <v>EQP-LAWPACK1</v>
      </c>
      <c r="K446" s="16">
        <f>IFERROR(ROUNDDOWN(_xlfn.XLOOKUP(E446,[2]All!$B:$B,[2]All!$K:$K),0),"")</f>
        <v>349</v>
      </c>
      <c r="L446" s="16">
        <f t="shared" si="12"/>
        <v>314.10000000000002</v>
      </c>
      <c r="M446" s="16">
        <f t="shared" si="13"/>
        <v>383.90000000000003</v>
      </c>
    </row>
    <row r="447" spans="2:13" x14ac:dyDescent="0.3">
      <c r="B447" s="10">
        <v>20</v>
      </c>
      <c r="C447" s="11" t="s">
        <v>13</v>
      </c>
      <c r="D447" s="11" t="s">
        <v>557</v>
      </c>
      <c r="E447" s="11">
        <v>2661</v>
      </c>
      <c r="F447" s="17">
        <v>44272.430983796301</v>
      </c>
      <c r="G447" s="14" t="s">
        <v>561</v>
      </c>
      <c r="H447" s="13">
        <v>40</v>
      </c>
      <c r="I447" s="14">
        <v>2661</v>
      </c>
      <c r="J447" s="15" t="str">
        <f>_xlfn.XLOOKUP(C447,'0. Master Data Group Name'!B:B,'0. Master Data Group Name'!C:C)</f>
        <v>EQP-LAWPACK1</v>
      </c>
      <c r="K447" s="16">
        <f>IFERROR(ROUNDDOWN(_xlfn.XLOOKUP(E447,[2]All!$B:$B,[2]All!$K:$K),0),"")</f>
        <v>217</v>
      </c>
      <c r="L447" s="16">
        <f t="shared" si="12"/>
        <v>195.3</v>
      </c>
      <c r="M447" s="16">
        <f t="shared" si="13"/>
        <v>238.70000000000002</v>
      </c>
    </row>
    <row r="448" spans="2:13" x14ac:dyDescent="0.3">
      <c r="B448" s="10">
        <v>20</v>
      </c>
      <c r="C448" s="11" t="s">
        <v>13</v>
      </c>
      <c r="D448" s="11" t="s">
        <v>557</v>
      </c>
      <c r="E448" s="11">
        <v>2661</v>
      </c>
      <c r="F448" s="17">
        <v>44272.4460300926</v>
      </c>
      <c r="G448" s="14" t="s">
        <v>562</v>
      </c>
      <c r="H448" s="13">
        <v>1034</v>
      </c>
      <c r="I448" s="14">
        <v>2661</v>
      </c>
      <c r="J448" s="15" t="str">
        <f>_xlfn.XLOOKUP(C448,'0. Master Data Group Name'!B:B,'0. Master Data Group Name'!C:C)</f>
        <v>EQP-LAWPACK1</v>
      </c>
      <c r="K448" s="16">
        <f>IFERROR(ROUNDDOWN(_xlfn.XLOOKUP(E448,[2]All!$B:$B,[2]All!$K:$K),0),"")</f>
        <v>217</v>
      </c>
      <c r="L448" s="16">
        <f t="shared" si="12"/>
        <v>195.3</v>
      </c>
      <c r="M448" s="16">
        <f t="shared" si="13"/>
        <v>238.70000000000002</v>
      </c>
    </row>
    <row r="449" spans="2:13" x14ac:dyDescent="0.3">
      <c r="B449" s="10">
        <v>20</v>
      </c>
      <c r="C449" s="11" t="s">
        <v>13</v>
      </c>
      <c r="D449" s="11" t="s">
        <v>557</v>
      </c>
      <c r="E449" s="11">
        <v>96605</v>
      </c>
      <c r="F449" s="17">
        <v>44272.635914351798</v>
      </c>
      <c r="G449" s="14" t="s">
        <v>563</v>
      </c>
      <c r="H449" s="13">
        <v>0</v>
      </c>
      <c r="I449" s="14">
        <v>96605</v>
      </c>
      <c r="J449" s="15" t="str">
        <f>_xlfn.XLOOKUP(C449,'0. Master Data Group Name'!B:B,'0. Master Data Group Name'!C:C)</f>
        <v>EQP-LAWPACK1</v>
      </c>
      <c r="K449" s="16">
        <f>IFERROR(ROUNDDOWN(_xlfn.XLOOKUP(E449,[2]All!$B:$B,[2]All!$K:$K),0),"")</f>
        <v>347</v>
      </c>
      <c r="L449" s="16">
        <f t="shared" si="12"/>
        <v>312.3</v>
      </c>
      <c r="M449" s="16">
        <f t="shared" si="13"/>
        <v>381.70000000000005</v>
      </c>
    </row>
    <row r="450" spans="2:13" x14ac:dyDescent="0.3">
      <c r="B450" s="10">
        <v>20</v>
      </c>
      <c r="C450" s="11" t="s">
        <v>13</v>
      </c>
      <c r="D450" s="11" t="s">
        <v>557</v>
      </c>
      <c r="E450" s="11">
        <v>2661</v>
      </c>
      <c r="F450" s="17">
        <v>44272.636145833298</v>
      </c>
      <c r="G450" s="14" t="s">
        <v>564</v>
      </c>
      <c r="H450" s="13">
        <v>1</v>
      </c>
      <c r="I450" s="14">
        <v>2661</v>
      </c>
      <c r="J450" s="15" t="str">
        <f>_xlfn.XLOOKUP(C450,'0. Master Data Group Name'!B:B,'0. Master Data Group Name'!C:C)</f>
        <v>EQP-LAWPACK1</v>
      </c>
      <c r="K450" s="16">
        <f>IFERROR(ROUNDDOWN(_xlfn.XLOOKUP(E450,[2]All!$B:$B,[2]All!$K:$K),0),"")</f>
        <v>217</v>
      </c>
      <c r="L450" s="16">
        <f t="shared" si="12"/>
        <v>195.3</v>
      </c>
      <c r="M450" s="16">
        <f t="shared" si="13"/>
        <v>238.70000000000002</v>
      </c>
    </row>
    <row r="451" spans="2:13" x14ac:dyDescent="0.3">
      <c r="B451" s="10">
        <v>20</v>
      </c>
      <c r="C451" s="11" t="s">
        <v>13</v>
      </c>
      <c r="D451" s="11" t="s">
        <v>557</v>
      </c>
      <c r="E451" s="11">
        <v>96605</v>
      </c>
      <c r="F451" s="17">
        <v>44272.636527777802</v>
      </c>
      <c r="G451" s="14" t="s">
        <v>565</v>
      </c>
      <c r="H451" s="13">
        <v>1450</v>
      </c>
      <c r="I451" s="14">
        <v>96605</v>
      </c>
      <c r="J451" s="15" t="str">
        <f>_xlfn.XLOOKUP(C451,'0. Master Data Group Name'!B:B,'0. Master Data Group Name'!C:C)</f>
        <v>EQP-LAWPACK1</v>
      </c>
      <c r="K451" s="16">
        <f>IFERROR(ROUNDDOWN(_xlfn.XLOOKUP(E451,[2]All!$B:$B,[2]All!$K:$K),0),"")</f>
        <v>347</v>
      </c>
      <c r="L451" s="16">
        <f t="shared" si="12"/>
        <v>312.3</v>
      </c>
      <c r="M451" s="16">
        <f t="shared" si="13"/>
        <v>381.70000000000005</v>
      </c>
    </row>
    <row r="452" spans="2:13" x14ac:dyDescent="0.3">
      <c r="B452" s="10">
        <v>20</v>
      </c>
      <c r="C452" s="11" t="s">
        <v>13</v>
      </c>
      <c r="D452" s="11" t="s">
        <v>557</v>
      </c>
      <c r="E452" s="11">
        <v>2670</v>
      </c>
      <c r="F452" s="17">
        <v>44272.856620370403</v>
      </c>
      <c r="G452" s="14" t="s">
        <v>566</v>
      </c>
      <c r="H452" s="13">
        <v>501</v>
      </c>
      <c r="I452" s="14">
        <v>2670</v>
      </c>
      <c r="J452" s="15" t="str">
        <f>_xlfn.XLOOKUP(C452,'0. Master Data Group Name'!B:B,'0. Master Data Group Name'!C:C)</f>
        <v>EQP-LAWPACK1</v>
      </c>
      <c r="K452" s="16">
        <f>IFERROR(ROUNDDOWN(_xlfn.XLOOKUP(E452,[2]All!$B:$B,[2]All!$K:$K),0),"")</f>
        <v>217</v>
      </c>
      <c r="L452" s="16">
        <f t="shared" ref="L452:L515" si="14">IFERROR(K452*0.9,"")</f>
        <v>195.3</v>
      </c>
      <c r="M452" s="16">
        <f t="shared" ref="M452:M515" si="15">IFERROR(K452*1.1,"")</f>
        <v>238.70000000000002</v>
      </c>
    </row>
    <row r="453" spans="2:13" x14ac:dyDescent="0.3">
      <c r="B453" s="10">
        <v>20</v>
      </c>
      <c r="C453" s="11" t="s">
        <v>13</v>
      </c>
      <c r="D453" s="11" t="s">
        <v>567</v>
      </c>
      <c r="E453" s="11">
        <v>99999</v>
      </c>
      <c r="F453" s="17">
        <v>44272.962129629603</v>
      </c>
      <c r="G453" s="14" t="s">
        <v>568</v>
      </c>
      <c r="H453" s="13">
        <v>0</v>
      </c>
      <c r="I453" s="14">
        <v>99999</v>
      </c>
      <c r="J453" s="15" t="str">
        <f>_xlfn.XLOOKUP(C453,'0. Master Data Group Name'!B:B,'0. Master Data Group Name'!C:C)</f>
        <v>EQP-LAWPACK1</v>
      </c>
      <c r="K453" s="16" t="str">
        <f>IFERROR(ROUNDDOWN(_xlfn.XLOOKUP(E453,[2]All!$B:$B,[2]All!$K:$K),0),"")</f>
        <v/>
      </c>
      <c r="L453" s="16" t="str">
        <f t="shared" si="14"/>
        <v/>
      </c>
      <c r="M453" s="16" t="str">
        <f t="shared" si="15"/>
        <v/>
      </c>
    </row>
    <row r="454" spans="2:13" x14ac:dyDescent="0.3">
      <c r="B454" s="10">
        <v>20</v>
      </c>
      <c r="C454" s="11" t="s">
        <v>13</v>
      </c>
      <c r="D454" s="11" t="s">
        <v>567</v>
      </c>
      <c r="E454" s="11">
        <v>2670</v>
      </c>
      <c r="F454" s="17">
        <v>44273.301493055602</v>
      </c>
      <c r="G454" s="14" t="s">
        <v>569</v>
      </c>
      <c r="H454" s="13">
        <v>401</v>
      </c>
      <c r="I454" s="14">
        <v>2670</v>
      </c>
      <c r="J454" s="15" t="str">
        <f>_xlfn.XLOOKUP(C454,'0. Master Data Group Name'!B:B,'0. Master Data Group Name'!C:C)</f>
        <v>EQP-LAWPACK1</v>
      </c>
      <c r="K454" s="16">
        <f>IFERROR(ROUNDDOWN(_xlfn.XLOOKUP(E454,[2]All!$B:$B,[2]All!$K:$K),0),"")</f>
        <v>217</v>
      </c>
      <c r="L454" s="16">
        <f t="shared" si="14"/>
        <v>195.3</v>
      </c>
      <c r="M454" s="16">
        <f t="shared" si="15"/>
        <v>238.70000000000002</v>
      </c>
    </row>
    <row r="455" spans="2:13" x14ac:dyDescent="0.3">
      <c r="B455" s="10">
        <v>20</v>
      </c>
      <c r="C455" s="11" t="s">
        <v>13</v>
      </c>
      <c r="D455" s="11" t="s">
        <v>567</v>
      </c>
      <c r="E455" s="11">
        <v>2675</v>
      </c>
      <c r="F455" s="17">
        <v>44273.407847222203</v>
      </c>
      <c r="G455" s="14" t="s">
        <v>570</v>
      </c>
      <c r="H455" s="13">
        <v>649</v>
      </c>
      <c r="I455" s="14">
        <v>2675</v>
      </c>
      <c r="J455" s="15" t="str">
        <f>_xlfn.XLOOKUP(C455,'0. Master Data Group Name'!B:B,'0. Master Data Group Name'!C:C)</f>
        <v>EQP-LAWPACK1</v>
      </c>
      <c r="K455" s="16">
        <f>IFERROR(ROUNDDOWN(_xlfn.XLOOKUP(E455,[2]All!$B:$B,[2]All!$K:$K),0),"")</f>
        <v>217</v>
      </c>
      <c r="L455" s="16">
        <f t="shared" si="14"/>
        <v>195.3</v>
      </c>
      <c r="M455" s="16">
        <f t="shared" si="15"/>
        <v>238.70000000000002</v>
      </c>
    </row>
    <row r="456" spans="2:13" x14ac:dyDescent="0.3">
      <c r="B456" s="10">
        <v>20</v>
      </c>
      <c r="C456" s="11" t="s">
        <v>13</v>
      </c>
      <c r="D456" s="11" t="s">
        <v>567</v>
      </c>
      <c r="E456" s="11">
        <v>2666</v>
      </c>
      <c r="F456" s="17">
        <v>44273.560173611098</v>
      </c>
      <c r="G456" s="14" t="s">
        <v>571</v>
      </c>
      <c r="H456" s="13">
        <v>442</v>
      </c>
      <c r="I456" s="14">
        <v>2666</v>
      </c>
      <c r="J456" s="15" t="str">
        <f>_xlfn.XLOOKUP(C456,'0. Master Data Group Name'!B:B,'0. Master Data Group Name'!C:C)</f>
        <v>EQP-LAWPACK1</v>
      </c>
      <c r="K456" s="16">
        <f>IFERROR(ROUNDDOWN(_xlfn.XLOOKUP(E456,[2]All!$B:$B,[2]All!$K:$K),0),"")</f>
        <v>217</v>
      </c>
      <c r="L456" s="16">
        <f t="shared" si="14"/>
        <v>195.3</v>
      </c>
      <c r="M456" s="16">
        <f t="shared" si="15"/>
        <v>238.70000000000002</v>
      </c>
    </row>
    <row r="457" spans="2:13" x14ac:dyDescent="0.3">
      <c r="B457" s="10">
        <v>20</v>
      </c>
      <c r="C457" s="11" t="s">
        <v>13</v>
      </c>
      <c r="D457" s="11" t="s">
        <v>567</v>
      </c>
      <c r="E457" s="11">
        <v>99999</v>
      </c>
      <c r="F457" s="17">
        <v>44273.665486111102</v>
      </c>
      <c r="G457" s="14" t="s">
        <v>572</v>
      </c>
      <c r="H457" s="13">
        <v>0</v>
      </c>
      <c r="I457" s="14">
        <v>99999</v>
      </c>
      <c r="J457" s="15" t="str">
        <f>_xlfn.XLOOKUP(C457,'0. Master Data Group Name'!B:B,'0. Master Data Group Name'!C:C)</f>
        <v>EQP-LAWPACK1</v>
      </c>
      <c r="K457" s="16" t="str">
        <f>IFERROR(ROUNDDOWN(_xlfn.XLOOKUP(E457,[2]All!$B:$B,[2]All!$K:$K),0),"")</f>
        <v/>
      </c>
      <c r="L457" s="16" t="str">
        <f t="shared" si="14"/>
        <v/>
      </c>
      <c r="M457" s="16" t="str">
        <f t="shared" si="15"/>
        <v/>
      </c>
    </row>
    <row r="458" spans="2:13" x14ac:dyDescent="0.3">
      <c r="B458" s="10">
        <v>20</v>
      </c>
      <c r="C458" s="11" t="s">
        <v>13</v>
      </c>
      <c r="D458" s="11" t="s">
        <v>573</v>
      </c>
      <c r="E458" s="11">
        <v>99999</v>
      </c>
      <c r="F458" s="17">
        <v>44273.975127314799</v>
      </c>
      <c r="G458" s="14" t="s">
        <v>574</v>
      </c>
      <c r="H458" s="13">
        <v>0</v>
      </c>
      <c r="I458" s="14">
        <v>99999</v>
      </c>
      <c r="J458" s="15" t="str">
        <f>_xlfn.XLOOKUP(C458,'0. Master Data Group Name'!B:B,'0. Master Data Group Name'!C:C)</f>
        <v>EQP-LAWPACK1</v>
      </c>
      <c r="K458" s="16" t="str">
        <f>IFERROR(ROUNDDOWN(_xlfn.XLOOKUP(E458,[2]All!$B:$B,[2]All!$K:$K),0),"")</f>
        <v/>
      </c>
      <c r="L458" s="16" t="str">
        <f t="shared" si="14"/>
        <v/>
      </c>
      <c r="M458" s="16" t="str">
        <f t="shared" si="15"/>
        <v/>
      </c>
    </row>
    <row r="459" spans="2:13" x14ac:dyDescent="0.3">
      <c r="B459" s="10">
        <v>20</v>
      </c>
      <c r="C459" s="11" t="s">
        <v>13</v>
      </c>
      <c r="D459" s="11" t="s">
        <v>575</v>
      </c>
      <c r="E459" s="11">
        <v>99999</v>
      </c>
      <c r="F459" s="17">
        <v>44274.944131944401</v>
      </c>
      <c r="G459" s="14" t="s">
        <v>576</v>
      </c>
      <c r="H459" s="13">
        <v>0</v>
      </c>
      <c r="I459" s="14">
        <v>99999</v>
      </c>
      <c r="J459" s="15" t="str">
        <f>_xlfn.XLOOKUP(C459,'0. Master Data Group Name'!B:B,'0. Master Data Group Name'!C:C)</f>
        <v>EQP-LAWPACK1</v>
      </c>
      <c r="K459" s="16" t="str">
        <f>IFERROR(ROUNDDOWN(_xlfn.XLOOKUP(E459,[2]All!$B:$B,[2]All!$K:$K),0),"")</f>
        <v/>
      </c>
      <c r="L459" s="16" t="str">
        <f t="shared" si="14"/>
        <v/>
      </c>
      <c r="M459" s="16" t="str">
        <f t="shared" si="15"/>
        <v/>
      </c>
    </row>
    <row r="460" spans="2:13" x14ac:dyDescent="0.3">
      <c r="B460" s="10">
        <v>20</v>
      </c>
      <c r="C460" s="11" t="s">
        <v>13</v>
      </c>
      <c r="D460" s="11" t="s">
        <v>575</v>
      </c>
      <c r="E460" s="11">
        <v>6661</v>
      </c>
      <c r="F460" s="17">
        <v>44277.287569444401</v>
      </c>
      <c r="G460" s="14" t="s">
        <v>577</v>
      </c>
      <c r="H460" s="13">
        <v>0</v>
      </c>
      <c r="I460" s="14">
        <v>6661</v>
      </c>
      <c r="J460" s="15" t="str">
        <f>_xlfn.XLOOKUP(C460,'0. Master Data Group Name'!B:B,'0. Master Data Group Name'!C:C)</f>
        <v>EQP-LAWPACK1</v>
      </c>
      <c r="K460" s="16">
        <f>IFERROR(ROUNDDOWN(_xlfn.XLOOKUP(E460,[2]All!$B:$B,[2]All!$K:$K),0),"")</f>
        <v>352</v>
      </c>
      <c r="L460" s="16">
        <f t="shared" si="14"/>
        <v>316.8</v>
      </c>
      <c r="M460" s="16">
        <f t="shared" si="15"/>
        <v>387.20000000000005</v>
      </c>
    </row>
    <row r="461" spans="2:13" x14ac:dyDescent="0.3">
      <c r="B461" s="10">
        <v>20</v>
      </c>
      <c r="C461" s="11" t="s">
        <v>13</v>
      </c>
      <c r="D461" s="11" t="s">
        <v>575</v>
      </c>
      <c r="E461" s="11">
        <v>6661</v>
      </c>
      <c r="F461" s="17">
        <v>44277.295486111099</v>
      </c>
      <c r="G461" s="14" t="s">
        <v>578</v>
      </c>
      <c r="H461" s="13">
        <v>1096</v>
      </c>
      <c r="I461" s="14">
        <v>6661</v>
      </c>
      <c r="J461" s="15" t="str">
        <f>_xlfn.XLOOKUP(C461,'0. Master Data Group Name'!B:B,'0. Master Data Group Name'!C:C)</f>
        <v>EQP-LAWPACK1</v>
      </c>
      <c r="K461" s="16">
        <f>IFERROR(ROUNDDOWN(_xlfn.XLOOKUP(E461,[2]All!$B:$B,[2]All!$K:$K),0),"")</f>
        <v>352</v>
      </c>
      <c r="L461" s="16">
        <f t="shared" si="14"/>
        <v>316.8</v>
      </c>
      <c r="M461" s="16">
        <f t="shared" si="15"/>
        <v>387.20000000000005</v>
      </c>
    </row>
    <row r="462" spans="2:13" x14ac:dyDescent="0.3">
      <c r="B462" s="10">
        <v>20</v>
      </c>
      <c r="C462" s="11" t="s">
        <v>13</v>
      </c>
      <c r="D462" s="11" t="s">
        <v>575</v>
      </c>
      <c r="E462" s="11">
        <v>2661</v>
      </c>
      <c r="F462" s="17">
        <v>44277.438634259299</v>
      </c>
      <c r="G462" s="14" t="s">
        <v>579</v>
      </c>
      <c r="H462" s="13">
        <v>1261</v>
      </c>
      <c r="I462" s="14">
        <v>2661</v>
      </c>
      <c r="J462" s="15" t="str">
        <f>_xlfn.XLOOKUP(C462,'0. Master Data Group Name'!B:B,'0. Master Data Group Name'!C:C)</f>
        <v>EQP-LAWPACK1</v>
      </c>
      <c r="K462" s="16">
        <f>IFERROR(ROUNDDOWN(_xlfn.XLOOKUP(E462,[2]All!$B:$B,[2]All!$K:$K),0),"")</f>
        <v>217</v>
      </c>
      <c r="L462" s="16">
        <f t="shared" si="14"/>
        <v>195.3</v>
      </c>
      <c r="M462" s="16">
        <f t="shared" si="15"/>
        <v>238.70000000000002</v>
      </c>
    </row>
    <row r="463" spans="2:13" x14ac:dyDescent="0.3">
      <c r="B463" s="10">
        <v>20</v>
      </c>
      <c r="C463" s="11" t="s">
        <v>13</v>
      </c>
      <c r="D463" s="11" t="s">
        <v>575</v>
      </c>
      <c r="E463" s="11">
        <v>2670</v>
      </c>
      <c r="F463" s="17">
        <v>44277.6960763889</v>
      </c>
      <c r="G463" s="14" t="s">
        <v>580</v>
      </c>
      <c r="H463" s="13">
        <v>568</v>
      </c>
      <c r="I463" s="14">
        <v>2670</v>
      </c>
      <c r="J463" s="15" t="str">
        <f>_xlfn.XLOOKUP(C463,'0. Master Data Group Name'!B:B,'0. Master Data Group Name'!C:C)</f>
        <v>EQP-LAWPACK1</v>
      </c>
      <c r="K463" s="16">
        <f>IFERROR(ROUNDDOWN(_xlfn.XLOOKUP(E463,[2]All!$B:$B,[2]All!$K:$K),0),"")</f>
        <v>217</v>
      </c>
      <c r="L463" s="16">
        <f t="shared" si="14"/>
        <v>195.3</v>
      </c>
      <c r="M463" s="16">
        <f t="shared" si="15"/>
        <v>238.70000000000002</v>
      </c>
    </row>
    <row r="464" spans="2:13" x14ac:dyDescent="0.3">
      <c r="B464" s="10">
        <v>20</v>
      </c>
      <c r="C464" s="11" t="s">
        <v>13</v>
      </c>
      <c r="D464" s="11" t="s">
        <v>575</v>
      </c>
      <c r="E464" s="11">
        <v>6670</v>
      </c>
      <c r="F464" s="17">
        <v>44277.853125000001</v>
      </c>
      <c r="G464" s="14" t="s">
        <v>581</v>
      </c>
      <c r="H464" s="13">
        <v>917</v>
      </c>
      <c r="I464" s="14">
        <v>6670</v>
      </c>
      <c r="J464" s="15" t="str">
        <f>_xlfn.XLOOKUP(C464,'0. Master Data Group Name'!B:B,'0. Master Data Group Name'!C:C)</f>
        <v>EQP-LAWPACK1</v>
      </c>
      <c r="K464" s="16">
        <f>IFERROR(ROUNDDOWN(_xlfn.XLOOKUP(E464,[2]All!$B:$B,[2]All!$K:$K),0),"")</f>
        <v>352</v>
      </c>
      <c r="L464" s="16">
        <f t="shared" si="14"/>
        <v>316.8</v>
      </c>
      <c r="M464" s="16">
        <f t="shared" si="15"/>
        <v>387.20000000000005</v>
      </c>
    </row>
    <row r="465" spans="2:13" x14ac:dyDescent="0.3">
      <c r="B465" s="10">
        <v>20</v>
      </c>
      <c r="C465" s="11" t="s">
        <v>13</v>
      </c>
      <c r="D465" s="11" t="s">
        <v>582</v>
      </c>
      <c r="E465" s="11">
        <v>99999</v>
      </c>
      <c r="F465" s="17">
        <v>44277.975555555597</v>
      </c>
      <c r="G465" s="14" t="s">
        <v>583</v>
      </c>
      <c r="H465" s="13">
        <v>0</v>
      </c>
      <c r="I465" s="14">
        <v>99999</v>
      </c>
      <c r="J465" s="15" t="str">
        <f>_xlfn.XLOOKUP(C465,'0. Master Data Group Name'!B:B,'0. Master Data Group Name'!C:C)</f>
        <v>EQP-LAWPACK1</v>
      </c>
      <c r="K465" s="16" t="str">
        <f>IFERROR(ROUNDDOWN(_xlfn.XLOOKUP(E465,[2]All!$B:$B,[2]All!$K:$K),0),"")</f>
        <v/>
      </c>
      <c r="L465" s="16" t="str">
        <f t="shared" si="14"/>
        <v/>
      </c>
      <c r="M465" s="16" t="str">
        <f t="shared" si="15"/>
        <v/>
      </c>
    </row>
    <row r="466" spans="2:13" x14ac:dyDescent="0.3">
      <c r="B466" s="10">
        <v>20</v>
      </c>
      <c r="C466" s="11" t="s">
        <v>13</v>
      </c>
      <c r="D466" s="11" t="s">
        <v>582</v>
      </c>
      <c r="E466" s="11">
        <v>2941</v>
      </c>
      <c r="F466" s="17">
        <v>44278.299039351798</v>
      </c>
      <c r="G466" s="14" t="s">
        <v>584</v>
      </c>
      <c r="H466" s="13">
        <v>815</v>
      </c>
      <c r="I466" s="14">
        <v>2941</v>
      </c>
      <c r="J466" s="15" t="str">
        <f>_xlfn.XLOOKUP(C466,'0. Master Data Group Name'!B:B,'0. Master Data Group Name'!C:C)</f>
        <v>EQP-LAWPACK1</v>
      </c>
      <c r="K466" s="16">
        <f>IFERROR(ROUNDDOWN(_xlfn.XLOOKUP(E466,[2]All!$B:$B,[2]All!$K:$K),0),"")</f>
        <v>217</v>
      </c>
      <c r="L466" s="16">
        <f t="shared" si="14"/>
        <v>195.3</v>
      </c>
      <c r="M466" s="16">
        <f t="shared" si="15"/>
        <v>238.70000000000002</v>
      </c>
    </row>
    <row r="467" spans="2:13" x14ac:dyDescent="0.3">
      <c r="B467" s="10">
        <v>20</v>
      </c>
      <c r="C467" s="11" t="s">
        <v>13</v>
      </c>
      <c r="D467" s="11" t="s">
        <v>582</v>
      </c>
      <c r="E467" s="11">
        <v>24961</v>
      </c>
      <c r="F467" s="17">
        <v>44278.464363425897</v>
      </c>
      <c r="G467" s="14" t="s">
        <v>585</v>
      </c>
      <c r="H467" s="13">
        <v>361</v>
      </c>
      <c r="I467" s="14">
        <v>24961</v>
      </c>
      <c r="J467" s="15" t="str">
        <f>_xlfn.XLOOKUP(C467,'0. Master Data Group Name'!B:B,'0. Master Data Group Name'!C:C)</f>
        <v>EQP-LAWPACK1</v>
      </c>
      <c r="K467" s="16">
        <f>IFERROR(ROUNDDOWN(_xlfn.XLOOKUP(E467,[2]All!$B:$B,[2]All!$K:$K),0),"")</f>
        <v>364</v>
      </c>
      <c r="L467" s="16">
        <f t="shared" si="14"/>
        <v>327.60000000000002</v>
      </c>
      <c r="M467" s="16">
        <f t="shared" si="15"/>
        <v>400.40000000000003</v>
      </c>
    </row>
    <row r="468" spans="2:13" x14ac:dyDescent="0.3">
      <c r="B468" s="10">
        <v>20</v>
      </c>
      <c r="C468" s="11" t="s">
        <v>13</v>
      </c>
      <c r="D468" s="11" t="s">
        <v>582</v>
      </c>
      <c r="E468" s="11">
        <v>24975</v>
      </c>
      <c r="F468" s="17">
        <v>44278.523101851897</v>
      </c>
      <c r="G468" s="14" t="s">
        <v>586</v>
      </c>
      <c r="H468" s="13">
        <v>806</v>
      </c>
      <c r="I468" s="14">
        <v>24975</v>
      </c>
      <c r="J468" s="15" t="str">
        <f>_xlfn.XLOOKUP(C468,'0. Master Data Group Name'!B:B,'0. Master Data Group Name'!C:C)</f>
        <v>EQP-LAWPACK1</v>
      </c>
      <c r="K468" s="16">
        <f>IFERROR(ROUNDDOWN(_xlfn.XLOOKUP(E468,[2]All!$B:$B,[2]All!$K:$K),0),"")</f>
        <v>364</v>
      </c>
      <c r="L468" s="16">
        <f t="shared" si="14"/>
        <v>327.60000000000002</v>
      </c>
      <c r="M468" s="16">
        <f t="shared" si="15"/>
        <v>400.40000000000003</v>
      </c>
    </row>
    <row r="469" spans="2:13" x14ac:dyDescent="0.3">
      <c r="B469" s="10">
        <v>20</v>
      </c>
      <c r="C469" s="11" t="s">
        <v>13</v>
      </c>
      <c r="D469" s="11" t="s">
        <v>582</v>
      </c>
      <c r="E469" s="11">
        <v>24970</v>
      </c>
      <c r="F469" s="17">
        <v>44278.6273842593</v>
      </c>
      <c r="G469" s="14" t="s">
        <v>587</v>
      </c>
      <c r="H469" s="13">
        <v>838</v>
      </c>
      <c r="I469" s="14">
        <v>24970</v>
      </c>
      <c r="J469" s="15" t="str">
        <f>_xlfn.XLOOKUP(C469,'0. Master Data Group Name'!B:B,'0. Master Data Group Name'!C:C)</f>
        <v>EQP-LAWPACK1</v>
      </c>
      <c r="K469" s="16">
        <f>IFERROR(ROUNDDOWN(_xlfn.XLOOKUP(E469,[2]All!$B:$B,[2]All!$K:$K),0),"")</f>
        <v>364</v>
      </c>
      <c r="L469" s="16">
        <f t="shared" si="14"/>
        <v>327.60000000000002</v>
      </c>
      <c r="M469" s="16">
        <f t="shared" si="15"/>
        <v>400.40000000000003</v>
      </c>
    </row>
    <row r="470" spans="2:13" x14ac:dyDescent="0.3">
      <c r="B470" s="10">
        <v>20</v>
      </c>
      <c r="C470" s="11" t="s">
        <v>13</v>
      </c>
      <c r="D470" s="11" t="s">
        <v>582</v>
      </c>
      <c r="E470" s="11">
        <v>6666</v>
      </c>
      <c r="F470" s="17">
        <v>44278.728032407402</v>
      </c>
      <c r="G470" s="14" t="s">
        <v>588</v>
      </c>
      <c r="H470" s="13">
        <v>355</v>
      </c>
      <c r="I470" s="14">
        <v>6666</v>
      </c>
      <c r="J470" s="15" t="str">
        <f>_xlfn.XLOOKUP(C470,'0. Master Data Group Name'!B:B,'0. Master Data Group Name'!C:C)</f>
        <v>EQP-LAWPACK1</v>
      </c>
      <c r="K470" s="16">
        <f>IFERROR(ROUNDDOWN(_xlfn.XLOOKUP(E470,[2]All!$B:$B,[2]All!$K:$K),0),"")</f>
        <v>352</v>
      </c>
      <c r="L470" s="16">
        <f t="shared" si="14"/>
        <v>316.8</v>
      </c>
      <c r="M470" s="16">
        <f t="shared" si="15"/>
        <v>387.20000000000005</v>
      </c>
    </row>
    <row r="471" spans="2:13" x14ac:dyDescent="0.3">
      <c r="B471" s="10">
        <v>20</v>
      </c>
      <c r="C471" s="11" t="s">
        <v>13</v>
      </c>
      <c r="D471" s="11" t="s">
        <v>582</v>
      </c>
      <c r="E471" s="11">
        <v>7941</v>
      </c>
      <c r="F471" s="17">
        <v>44278.790509259299</v>
      </c>
      <c r="G471" s="14" t="s">
        <v>589</v>
      </c>
      <c r="H471" s="13">
        <v>848</v>
      </c>
      <c r="I471" s="14">
        <v>7941</v>
      </c>
      <c r="J471" s="15" t="str">
        <f>_xlfn.XLOOKUP(C471,'0. Master Data Group Name'!B:B,'0. Master Data Group Name'!C:C)</f>
        <v>EQP-LAWPACK1</v>
      </c>
      <c r="K471" s="16">
        <f>IFERROR(ROUNDDOWN(_xlfn.XLOOKUP(E471,[2]All!$B:$B,[2]All!$K:$K),0),"")</f>
        <v>349</v>
      </c>
      <c r="L471" s="16">
        <f t="shared" si="14"/>
        <v>314.10000000000002</v>
      </c>
      <c r="M471" s="16">
        <f t="shared" si="15"/>
        <v>383.90000000000003</v>
      </c>
    </row>
    <row r="472" spans="2:13" x14ac:dyDescent="0.3">
      <c r="B472" s="10">
        <v>20</v>
      </c>
      <c r="C472" s="11" t="s">
        <v>13</v>
      </c>
      <c r="D472" s="11" t="s">
        <v>582</v>
      </c>
      <c r="E472" s="11">
        <v>7910</v>
      </c>
      <c r="F472" s="17">
        <v>44278.928680555597</v>
      </c>
      <c r="G472" s="14" t="s">
        <v>590</v>
      </c>
      <c r="H472" s="13">
        <v>0</v>
      </c>
      <c r="I472" s="14">
        <v>7910</v>
      </c>
      <c r="J472" s="15" t="str">
        <f>_xlfn.XLOOKUP(C472,'0. Master Data Group Name'!B:B,'0. Master Data Group Name'!C:C)</f>
        <v>EQP-LAWPACK1</v>
      </c>
      <c r="K472" s="16">
        <f>IFERROR(ROUNDDOWN(_xlfn.XLOOKUP(E472,[2]All!$B:$B,[2]All!$K:$K),0),"")</f>
        <v>349</v>
      </c>
      <c r="L472" s="16">
        <f t="shared" si="14"/>
        <v>314.10000000000002</v>
      </c>
      <c r="M472" s="16">
        <f t="shared" si="15"/>
        <v>383.90000000000003</v>
      </c>
    </row>
    <row r="473" spans="2:13" x14ac:dyDescent="0.3">
      <c r="B473" s="10">
        <v>20</v>
      </c>
      <c r="C473" s="11" t="s">
        <v>13</v>
      </c>
      <c r="D473" s="11" t="s">
        <v>582</v>
      </c>
      <c r="E473" s="11">
        <v>7941</v>
      </c>
      <c r="F473" s="17">
        <v>44278.928854166697</v>
      </c>
      <c r="G473" s="14" t="s">
        <v>591</v>
      </c>
      <c r="H473" s="13">
        <v>2</v>
      </c>
      <c r="I473" s="14">
        <v>7941</v>
      </c>
      <c r="J473" s="15" t="str">
        <f>_xlfn.XLOOKUP(C473,'0. Master Data Group Name'!B:B,'0. Master Data Group Name'!C:C)</f>
        <v>EQP-LAWPACK1</v>
      </c>
      <c r="K473" s="16">
        <f>IFERROR(ROUNDDOWN(_xlfn.XLOOKUP(E473,[2]All!$B:$B,[2]All!$K:$K),0),"")</f>
        <v>349</v>
      </c>
      <c r="L473" s="16">
        <f t="shared" si="14"/>
        <v>314.10000000000002</v>
      </c>
      <c r="M473" s="16">
        <f t="shared" si="15"/>
        <v>383.90000000000003</v>
      </c>
    </row>
    <row r="474" spans="2:13" x14ac:dyDescent="0.3">
      <c r="B474" s="10">
        <v>20</v>
      </c>
      <c r="C474" s="11" t="s">
        <v>13</v>
      </c>
      <c r="D474" s="11" t="s">
        <v>592</v>
      </c>
      <c r="E474" s="11">
        <v>7910</v>
      </c>
      <c r="F474" s="17">
        <v>44278.929259259297</v>
      </c>
      <c r="G474" s="14" t="s">
        <v>593</v>
      </c>
      <c r="H474" s="13">
        <v>270</v>
      </c>
      <c r="I474" s="14">
        <v>7910</v>
      </c>
      <c r="J474" s="15" t="str">
        <f>_xlfn.XLOOKUP(C474,'0. Master Data Group Name'!B:B,'0. Master Data Group Name'!C:C)</f>
        <v>EQP-LAWPACK1</v>
      </c>
      <c r="K474" s="16">
        <f>IFERROR(ROUNDDOWN(_xlfn.XLOOKUP(E474,[2]All!$B:$B,[2]All!$K:$K),0),"")</f>
        <v>349</v>
      </c>
      <c r="L474" s="16">
        <f t="shared" si="14"/>
        <v>314.10000000000002</v>
      </c>
      <c r="M474" s="16">
        <f t="shared" si="15"/>
        <v>383.90000000000003</v>
      </c>
    </row>
    <row r="475" spans="2:13" x14ac:dyDescent="0.3">
      <c r="B475" s="10">
        <v>20</v>
      </c>
      <c r="C475" s="11" t="s">
        <v>13</v>
      </c>
      <c r="D475" s="11" t="s">
        <v>592</v>
      </c>
      <c r="E475" s="11">
        <v>99999</v>
      </c>
      <c r="F475" s="17">
        <v>44279.049328703702</v>
      </c>
      <c r="G475" s="14" t="s">
        <v>594</v>
      </c>
      <c r="H475" s="13">
        <v>0</v>
      </c>
      <c r="I475" s="14">
        <v>99999</v>
      </c>
      <c r="J475" s="15" t="str">
        <f>_xlfn.XLOOKUP(C475,'0. Master Data Group Name'!B:B,'0. Master Data Group Name'!C:C)</f>
        <v>EQP-LAWPACK1</v>
      </c>
      <c r="K475" s="16" t="str">
        <f>IFERROR(ROUNDDOWN(_xlfn.XLOOKUP(E475,[2]All!$B:$B,[2]All!$K:$K),0),"")</f>
        <v/>
      </c>
      <c r="L475" s="16" t="str">
        <f t="shared" si="14"/>
        <v/>
      </c>
      <c r="M475" s="16" t="str">
        <f t="shared" si="15"/>
        <v/>
      </c>
    </row>
    <row r="476" spans="2:13" x14ac:dyDescent="0.3">
      <c r="B476" s="10">
        <v>20</v>
      </c>
      <c r="C476" s="11" t="s">
        <v>13</v>
      </c>
      <c r="D476" s="11" t="s">
        <v>592</v>
      </c>
      <c r="E476" s="11">
        <v>2675</v>
      </c>
      <c r="F476" s="17">
        <v>44279.296284722201</v>
      </c>
      <c r="G476" s="14" t="s">
        <v>595</v>
      </c>
      <c r="H476" s="13">
        <v>284</v>
      </c>
      <c r="I476" s="14">
        <v>2675</v>
      </c>
      <c r="J476" s="15" t="str">
        <f>_xlfn.XLOOKUP(C476,'0. Master Data Group Name'!B:B,'0. Master Data Group Name'!C:C)</f>
        <v>EQP-LAWPACK1</v>
      </c>
      <c r="K476" s="16">
        <f>IFERROR(ROUNDDOWN(_xlfn.XLOOKUP(E476,[2]All!$B:$B,[2]All!$K:$K),0),"")</f>
        <v>217</v>
      </c>
      <c r="L476" s="16">
        <f t="shared" si="14"/>
        <v>195.3</v>
      </c>
      <c r="M476" s="16">
        <f t="shared" si="15"/>
        <v>238.70000000000002</v>
      </c>
    </row>
    <row r="477" spans="2:13" x14ac:dyDescent="0.3">
      <c r="B477" s="10">
        <v>20</v>
      </c>
      <c r="C477" s="11" t="s">
        <v>13</v>
      </c>
      <c r="D477" s="11" t="s">
        <v>592</v>
      </c>
      <c r="E477" s="11">
        <v>2991</v>
      </c>
      <c r="F477" s="17">
        <v>44279.377997685202</v>
      </c>
      <c r="G477" s="14" t="s">
        <v>596</v>
      </c>
      <c r="H477" s="13">
        <v>548</v>
      </c>
      <c r="I477" s="14">
        <v>2991</v>
      </c>
      <c r="J477" s="15" t="str">
        <f>_xlfn.XLOOKUP(C477,'0. Master Data Group Name'!B:B,'0. Master Data Group Name'!C:C)</f>
        <v>EQP-LAWPACK1</v>
      </c>
      <c r="K477" s="16">
        <f>IFERROR(ROUNDDOWN(_xlfn.XLOOKUP(E477,[2]All!$B:$B,[2]All!$K:$K),0),"")</f>
        <v>217</v>
      </c>
      <c r="L477" s="16">
        <f t="shared" si="14"/>
        <v>195.3</v>
      </c>
      <c r="M477" s="16">
        <f t="shared" si="15"/>
        <v>238.70000000000002</v>
      </c>
    </row>
    <row r="478" spans="2:13" x14ac:dyDescent="0.3">
      <c r="B478" s="10">
        <v>20</v>
      </c>
      <c r="C478" s="11" t="s">
        <v>13</v>
      </c>
      <c r="D478" s="11" t="s">
        <v>592</v>
      </c>
      <c r="E478" s="11">
        <v>2946</v>
      </c>
      <c r="F478" s="17">
        <v>44279.487175925897</v>
      </c>
      <c r="G478" s="14" t="s">
        <v>597</v>
      </c>
      <c r="H478" s="13">
        <v>597</v>
      </c>
      <c r="I478" s="14">
        <v>2946</v>
      </c>
      <c r="J478" s="15" t="str">
        <f>_xlfn.XLOOKUP(C478,'0. Master Data Group Name'!B:B,'0. Master Data Group Name'!C:C)</f>
        <v>EQP-LAWPACK1</v>
      </c>
      <c r="K478" s="16">
        <f>IFERROR(ROUNDDOWN(_xlfn.XLOOKUP(E478,[2]All!$B:$B,[2]All!$K:$K),0),"")</f>
        <v>217</v>
      </c>
      <c r="L478" s="16">
        <f t="shared" si="14"/>
        <v>195.3</v>
      </c>
      <c r="M478" s="16">
        <f t="shared" si="15"/>
        <v>238.70000000000002</v>
      </c>
    </row>
    <row r="479" spans="2:13" x14ac:dyDescent="0.3">
      <c r="B479" s="10">
        <v>20</v>
      </c>
      <c r="C479" s="11" t="s">
        <v>13</v>
      </c>
      <c r="D479" s="11" t="s">
        <v>592</v>
      </c>
      <c r="E479" s="11">
        <v>2940</v>
      </c>
      <c r="F479" s="17">
        <v>44279.599409722199</v>
      </c>
      <c r="G479" s="14" t="s">
        <v>598</v>
      </c>
      <c r="H479" s="13">
        <v>303</v>
      </c>
      <c r="I479" s="14">
        <v>2940</v>
      </c>
      <c r="J479" s="15" t="str">
        <f>_xlfn.XLOOKUP(C479,'0. Master Data Group Name'!B:B,'0. Master Data Group Name'!C:C)</f>
        <v>EQP-LAWPACK1</v>
      </c>
      <c r="K479" s="16">
        <f>IFERROR(ROUNDDOWN(_xlfn.XLOOKUP(E479,[2]All!$B:$B,[2]All!$K:$K),0),"")</f>
        <v>217</v>
      </c>
      <c r="L479" s="16">
        <f t="shared" si="14"/>
        <v>195.3</v>
      </c>
      <c r="M479" s="16">
        <f t="shared" si="15"/>
        <v>238.70000000000002</v>
      </c>
    </row>
    <row r="480" spans="2:13" x14ac:dyDescent="0.3">
      <c r="B480" s="10">
        <v>20</v>
      </c>
      <c r="C480" s="11" t="s">
        <v>13</v>
      </c>
      <c r="D480" s="11" t="s">
        <v>599</v>
      </c>
      <c r="E480" s="11">
        <v>2661</v>
      </c>
      <c r="F480" s="17">
        <v>44279.6585416667</v>
      </c>
      <c r="G480" s="14" t="s">
        <v>600</v>
      </c>
      <c r="H480" s="13">
        <v>1465</v>
      </c>
      <c r="I480" s="14">
        <v>2661</v>
      </c>
      <c r="J480" s="15" t="str">
        <f>_xlfn.XLOOKUP(C480,'0. Master Data Group Name'!B:B,'0. Master Data Group Name'!C:C)</f>
        <v>EQP-LAWPACK1</v>
      </c>
      <c r="K480" s="16">
        <f>IFERROR(ROUNDDOWN(_xlfn.XLOOKUP(E480,[2]All!$B:$B,[2]All!$K:$K),0),"")</f>
        <v>217</v>
      </c>
      <c r="L480" s="16">
        <f t="shared" si="14"/>
        <v>195.3</v>
      </c>
      <c r="M480" s="16">
        <f t="shared" si="15"/>
        <v>238.70000000000002</v>
      </c>
    </row>
    <row r="481" spans="2:13" x14ac:dyDescent="0.3">
      <c r="B481" s="10">
        <v>20</v>
      </c>
      <c r="C481" s="11" t="s">
        <v>13</v>
      </c>
      <c r="D481" s="11" t="s">
        <v>599</v>
      </c>
      <c r="E481" s="11">
        <v>2670</v>
      </c>
      <c r="F481" s="17">
        <v>44280.293020833298</v>
      </c>
      <c r="G481" s="14" t="s">
        <v>601</v>
      </c>
      <c r="H481" s="13">
        <v>362</v>
      </c>
      <c r="I481" s="14">
        <v>2670</v>
      </c>
      <c r="J481" s="15" t="str">
        <f>_xlfn.XLOOKUP(C481,'0. Master Data Group Name'!B:B,'0. Master Data Group Name'!C:C)</f>
        <v>EQP-LAWPACK1</v>
      </c>
      <c r="K481" s="16">
        <f>IFERROR(ROUNDDOWN(_xlfn.XLOOKUP(E481,[2]All!$B:$B,[2]All!$K:$K),0),"")</f>
        <v>217</v>
      </c>
      <c r="L481" s="16">
        <f t="shared" si="14"/>
        <v>195.3</v>
      </c>
      <c r="M481" s="16">
        <f t="shared" si="15"/>
        <v>238.70000000000002</v>
      </c>
    </row>
    <row r="482" spans="2:13" x14ac:dyDescent="0.3">
      <c r="B482" s="10">
        <v>20</v>
      </c>
      <c r="C482" s="11" t="s">
        <v>13</v>
      </c>
      <c r="D482" s="11" t="s">
        <v>599</v>
      </c>
      <c r="E482" s="11">
        <v>24670</v>
      </c>
      <c r="F482" s="17">
        <v>44280.375254629602</v>
      </c>
      <c r="G482" s="14" t="s">
        <v>602</v>
      </c>
      <c r="H482" s="13">
        <v>1115</v>
      </c>
      <c r="I482" s="14">
        <v>24670</v>
      </c>
      <c r="J482" s="15" t="str">
        <f>_xlfn.XLOOKUP(C482,'0. Master Data Group Name'!B:B,'0. Master Data Group Name'!C:C)</f>
        <v>EQP-LAWPACK1</v>
      </c>
      <c r="K482" s="16">
        <f>IFERROR(ROUNDDOWN(_xlfn.XLOOKUP(E482,[2]All!$B:$B,[2]All!$K:$K),0),"")</f>
        <v>364</v>
      </c>
      <c r="L482" s="16">
        <f t="shared" si="14"/>
        <v>327.60000000000002</v>
      </c>
      <c r="M482" s="16">
        <f t="shared" si="15"/>
        <v>400.40000000000003</v>
      </c>
    </row>
    <row r="483" spans="2:13" x14ac:dyDescent="0.3">
      <c r="B483" s="10">
        <v>20</v>
      </c>
      <c r="C483" s="11" t="s">
        <v>13</v>
      </c>
      <c r="D483" s="11" t="s">
        <v>599</v>
      </c>
      <c r="E483" s="11">
        <v>24661</v>
      </c>
      <c r="F483" s="17">
        <v>44280.518518518496</v>
      </c>
      <c r="G483" s="14" t="s">
        <v>603</v>
      </c>
      <c r="H483" s="13">
        <v>1030</v>
      </c>
      <c r="I483" s="14">
        <v>24661</v>
      </c>
      <c r="J483" s="15" t="str">
        <f>_xlfn.XLOOKUP(C483,'0. Master Data Group Name'!B:B,'0. Master Data Group Name'!C:C)</f>
        <v>EQP-LAWPACK1</v>
      </c>
      <c r="K483" s="16">
        <f>IFERROR(ROUNDDOWN(_xlfn.XLOOKUP(E483,[2]All!$B:$B,[2]All!$K:$K),0),"")</f>
        <v>364</v>
      </c>
      <c r="L483" s="16">
        <f t="shared" si="14"/>
        <v>327.60000000000002</v>
      </c>
      <c r="M483" s="16">
        <f t="shared" si="15"/>
        <v>400.40000000000003</v>
      </c>
    </row>
    <row r="484" spans="2:13" x14ac:dyDescent="0.3">
      <c r="B484" s="10">
        <v>20</v>
      </c>
      <c r="C484" s="11" t="s">
        <v>13</v>
      </c>
      <c r="D484" s="11" t="s">
        <v>604</v>
      </c>
      <c r="E484" s="11">
        <v>99999</v>
      </c>
      <c r="F484" s="17">
        <v>44280.957696759302</v>
      </c>
      <c r="G484" s="14" t="s">
        <v>605</v>
      </c>
      <c r="H484" s="13">
        <v>0</v>
      </c>
      <c r="I484" s="14">
        <v>99999</v>
      </c>
      <c r="J484" s="15" t="str">
        <f>_xlfn.XLOOKUP(C484,'0. Master Data Group Name'!B:B,'0. Master Data Group Name'!C:C)</f>
        <v>EQP-LAWPACK1</v>
      </c>
      <c r="K484" s="16" t="str">
        <f>IFERROR(ROUNDDOWN(_xlfn.XLOOKUP(E484,[2]All!$B:$B,[2]All!$K:$K),0),"")</f>
        <v/>
      </c>
      <c r="L484" s="16" t="str">
        <f t="shared" si="14"/>
        <v/>
      </c>
      <c r="M484" s="16" t="str">
        <f t="shared" si="15"/>
        <v/>
      </c>
    </row>
    <row r="485" spans="2:13" x14ac:dyDescent="0.3">
      <c r="B485" s="10">
        <v>20</v>
      </c>
      <c r="C485" s="11" t="s">
        <v>13</v>
      </c>
      <c r="D485" s="11" t="s">
        <v>606</v>
      </c>
      <c r="E485" s="11">
        <v>99999</v>
      </c>
      <c r="F485" s="17">
        <v>44281.847604166702</v>
      </c>
      <c r="G485" s="14" t="s">
        <v>607</v>
      </c>
      <c r="H485" s="13">
        <v>0</v>
      </c>
      <c r="I485" s="14">
        <v>99999</v>
      </c>
      <c r="J485" s="15" t="str">
        <f>_xlfn.XLOOKUP(C485,'0. Master Data Group Name'!B:B,'0. Master Data Group Name'!C:C)</f>
        <v>EQP-LAWPACK1</v>
      </c>
      <c r="K485" s="16" t="str">
        <f>IFERROR(ROUNDDOWN(_xlfn.XLOOKUP(E485,[2]All!$B:$B,[2]All!$K:$K),0),"")</f>
        <v/>
      </c>
      <c r="L485" s="16" t="str">
        <f t="shared" si="14"/>
        <v/>
      </c>
      <c r="M485" s="16" t="str">
        <f t="shared" si="15"/>
        <v/>
      </c>
    </row>
    <row r="486" spans="2:13" x14ac:dyDescent="0.3">
      <c r="B486" s="10">
        <v>20</v>
      </c>
      <c r="C486" s="11" t="s">
        <v>13</v>
      </c>
      <c r="D486" s="11" t="s">
        <v>606</v>
      </c>
      <c r="E486" s="11">
        <v>2675</v>
      </c>
      <c r="F486" s="17">
        <v>44282.2938194444</v>
      </c>
      <c r="G486" s="14" t="s">
        <v>608</v>
      </c>
      <c r="H486" s="13">
        <v>782</v>
      </c>
      <c r="I486" s="14">
        <v>2675</v>
      </c>
      <c r="J486" s="15" t="str">
        <f>_xlfn.XLOOKUP(C486,'0. Master Data Group Name'!B:B,'0. Master Data Group Name'!C:C)</f>
        <v>EQP-LAWPACK1</v>
      </c>
      <c r="K486" s="16">
        <f>IFERROR(ROUNDDOWN(_xlfn.XLOOKUP(E486,[2]All!$B:$B,[2]All!$K:$K),0),"")</f>
        <v>217</v>
      </c>
      <c r="L486" s="16">
        <f t="shared" si="14"/>
        <v>195.3</v>
      </c>
      <c r="M486" s="16">
        <f t="shared" si="15"/>
        <v>238.70000000000002</v>
      </c>
    </row>
    <row r="487" spans="2:13" x14ac:dyDescent="0.3">
      <c r="B487" s="10">
        <v>20</v>
      </c>
      <c r="C487" s="11" t="s">
        <v>13</v>
      </c>
      <c r="D487" s="11" t="s">
        <v>606</v>
      </c>
      <c r="E487" s="11">
        <v>2666</v>
      </c>
      <c r="F487" s="17">
        <v>44282.453101851897</v>
      </c>
      <c r="G487" s="14" t="s">
        <v>609</v>
      </c>
      <c r="H487" s="13">
        <v>968</v>
      </c>
      <c r="I487" s="14">
        <v>2666</v>
      </c>
      <c r="J487" s="15" t="str">
        <f>_xlfn.XLOOKUP(C487,'0. Master Data Group Name'!B:B,'0. Master Data Group Name'!C:C)</f>
        <v>EQP-LAWPACK1</v>
      </c>
      <c r="K487" s="16">
        <f>IFERROR(ROUNDDOWN(_xlfn.XLOOKUP(E487,[2]All!$B:$B,[2]All!$K:$K),0),"")</f>
        <v>217</v>
      </c>
      <c r="L487" s="16">
        <f t="shared" si="14"/>
        <v>195.3</v>
      </c>
      <c r="M487" s="16">
        <f t="shared" si="15"/>
        <v>238.70000000000002</v>
      </c>
    </row>
    <row r="488" spans="2:13" x14ac:dyDescent="0.3">
      <c r="B488" s="10">
        <v>20</v>
      </c>
      <c r="C488" s="11" t="s">
        <v>13</v>
      </c>
      <c r="D488" s="11" t="s">
        <v>606</v>
      </c>
      <c r="E488" s="11">
        <v>2661</v>
      </c>
      <c r="F488" s="17">
        <v>44282.634652777801</v>
      </c>
      <c r="G488" s="14" t="s">
        <v>610</v>
      </c>
      <c r="H488" s="13">
        <v>1405</v>
      </c>
      <c r="I488" s="14">
        <v>2661</v>
      </c>
      <c r="J488" s="15" t="str">
        <f>_xlfn.XLOOKUP(C488,'0. Master Data Group Name'!B:B,'0. Master Data Group Name'!C:C)</f>
        <v>EQP-LAWPACK1</v>
      </c>
      <c r="K488" s="16">
        <f>IFERROR(ROUNDDOWN(_xlfn.XLOOKUP(E488,[2]All!$B:$B,[2]All!$K:$K),0),"")</f>
        <v>217</v>
      </c>
      <c r="L488" s="16">
        <f t="shared" si="14"/>
        <v>195.3</v>
      </c>
      <c r="M488" s="16">
        <f t="shared" si="15"/>
        <v>238.70000000000002</v>
      </c>
    </row>
    <row r="489" spans="2:13" x14ac:dyDescent="0.3">
      <c r="B489" s="10">
        <v>20</v>
      </c>
      <c r="C489" s="11" t="s">
        <v>13</v>
      </c>
      <c r="D489" s="11" t="s">
        <v>611</v>
      </c>
      <c r="E489" s="11">
        <v>99999</v>
      </c>
      <c r="F489" s="17">
        <v>44282.903229166703</v>
      </c>
      <c r="G489" s="14" t="s">
        <v>612</v>
      </c>
      <c r="H489" s="13">
        <v>0</v>
      </c>
      <c r="I489" s="14">
        <v>99999</v>
      </c>
      <c r="J489" s="15" t="str">
        <f>_xlfn.XLOOKUP(C489,'0. Master Data Group Name'!B:B,'0. Master Data Group Name'!C:C)</f>
        <v>EQP-LAWPACK1</v>
      </c>
      <c r="K489" s="16" t="str">
        <f>IFERROR(ROUNDDOWN(_xlfn.XLOOKUP(E489,[2]All!$B:$B,[2]All!$K:$K),0),"")</f>
        <v/>
      </c>
      <c r="L489" s="16" t="str">
        <f t="shared" si="14"/>
        <v/>
      </c>
      <c r="M489" s="16" t="str">
        <f t="shared" si="15"/>
        <v/>
      </c>
    </row>
    <row r="490" spans="2:13" x14ac:dyDescent="0.3">
      <c r="B490" s="10">
        <v>20</v>
      </c>
      <c r="C490" s="11" t="s">
        <v>13</v>
      </c>
      <c r="D490" s="11" t="s">
        <v>611</v>
      </c>
      <c r="E490" s="11">
        <v>24675</v>
      </c>
      <c r="F490" s="17">
        <v>44284.294085648202</v>
      </c>
      <c r="G490" s="14" t="s">
        <v>613</v>
      </c>
      <c r="H490" s="13">
        <v>0</v>
      </c>
      <c r="I490" s="14">
        <v>24675</v>
      </c>
      <c r="J490" s="15" t="str">
        <f>_xlfn.XLOOKUP(C490,'0. Master Data Group Name'!B:B,'0. Master Data Group Name'!C:C)</f>
        <v>EQP-LAWPACK1</v>
      </c>
      <c r="K490" s="16">
        <f>IFERROR(ROUNDDOWN(_xlfn.XLOOKUP(E490,[2]All!$B:$B,[2]All!$K:$K),0),"")</f>
        <v>364</v>
      </c>
      <c r="L490" s="16">
        <f t="shared" si="14"/>
        <v>327.60000000000002</v>
      </c>
      <c r="M490" s="16">
        <f t="shared" si="15"/>
        <v>400.40000000000003</v>
      </c>
    </row>
    <row r="491" spans="2:13" x14ac:dyDescent="0.3">
      <c r="B491" s="10">
        <v>20</v>
      </c>
      <c r="C491" s="11" t="s">
        <v>13</v>
      </c>
      <c r="D491" s="11" t="s">
        <v>611</v>
      </c>
      <c r="E491" s="11">
        <v>24675</v>
      </c>
      <c r="F491" s="17">
        <v>44284.2979513889</v>
      </c>
      <c r="G491" s="14" t="s">
        <v>614</v>
      </c>
      <c r="H491" s="13">
        <v>490</v>
      </c>
      <c r="I491" s="14">
        <v>24675</v>
      </c>
      <c r="J491" s="15" t="str">
        <f>_xlfn.XLOOKUP(C491,'0. Master Data Group Name'!B:B,'0. Master Data Group Name'!C:C)</f>
        <v>EQP-LAWPACK1</v>
      </c>
      <c r="K491" s="16">
        <f>IFERROR(ROUNDDOWN(_xlfn.XLOOKUP(E491,[2]All!$B:$B,[2]All!$K:$K),0),"")</f>
        <v>364</v>
      </c>
      <c r="L491" s="16">
        <f t="shared" si="14"/>
        <v>327.60000000000002</v>
      </c>
      <c r="M491" s="16">
        <f t="shared" si="15"/>
        <v>400.40000000000003</v>
      </c>
    </row>
    <row r="492" spans="2:13" x14ac:dyDescent="0.3">
      <c r="B492" s="10">
        <v>20</v>
      </c>
      <c r="C492" s="11" t="s">
        <v>13</v>
      </c>
      <c r="D492" s="11" t="s">
        <v>611</v>
      </c>
      <c r="E492" s="11">
        <v>24661</v>
      </c>
      <c r="F492" s="17">
        <v>44284.402511574102</v>
      </c>
      <c r="G492" s="14" t="s">
        <v>615</v>
      </c>
      <c r="H492" s="13">
        <v>1389</v>
      </c>
      <c r="I492" s="14">
        <v>24661</v>
      </c>
      <c r="J492" s="15" t="str">
        <f>_xlfn.XLOOKUP(C492,'0. Master Data Group Name'!B:B,'0. Master Data Group Name'!C:C)</f>
        <v>EQP-LAWPACK1</v>
      </c>
      <c r="K492" s="16">
        <f>IFERROR(ROUNDDOWN(_xlfn.XLOOKUP(E492,[2]All!$B:$B,[2]All!$K:$K),0),"")</f>
        <v>364</v>
      </c>
      <c r="L492" s="16">
        <f t="shared" si="14"/>
        <v>327.60000000000002</v>
      </c>
      <c r="M492" s="16">
        <f t="shared" si="15"/>
        <v>400.40000000000003</v>
      </c>
    </row>
    <row r="493" spans="2:13" x14ac:dyDescent="0.3">
      <c r="B493" s="10">
        <v>20</v>
      </c>
      <c r="C493" s="11" t="s">
        <v>13</v>
      </c>
      <c r="D493" s="11" t="s">
        <v>611</v>
      </c>
      <c r="E493" s="11">
        <v>24961</v>
      </c>
      <c r="F493" s="17">
        <v>44284.5857986111</v>
      </c>
      <c r="G493" s="14" t="s">
        <v>616</v>
      </c>
      <c r="H493" s="13">
        <v>668</v>
      </c>
      <c r="I493" s="14">
        <v>24961</v>
      </c>
      <c r="J493" s="15" t="str">
        <f>_xlfn.XLOOKUP(C493,'0. Master Data Group Name'!B:B,'0. Master Data Group Name'!C:C)</f>
        <v>EQP-LAWPACK1</v>
      </c>
      <c r="K493" s="16">
        <f>IFERROR(ROUNDDOWN(_xlfn.XLOOKUP(E493,[2]All!$B:$B,[2]All!$K:$K),0),"")</f>
        <v>364</v>
      </c>
      <c r="L493" s="16">
        <f t="shared" si="14"/>
        <v>327.60000000000002</v>
      </c>
      <c r="M493" s="16">
        <f t="shared" si="15"/>
        <v>400.40000000000003</v>
      </c>
    </row>
    <row r="494" spans="2:13" x14ac:dyDescent="0.3">
      <c r="B494" s="10">
        <v>20</v>
      </c>
      <c r="C494" s="11" t="s">
        <v>13</v>
      </c>
      <c r="D494" s="11" t="s">
        <v>611</v>
      </c>
      <c r="E494" s="11">
        <v>24670</v>
      </c>
      <c r="F494" s="17">
        <v>44284.6691782407</v>
      </c>
      <c r="G494" s="14" t="s">
        <v>617</v>
      </c>
      <c r="H494" s="13">
        <v>1751</v>
      </c>
      <c r="I494" s="14">
        <v>24670</v>
      </c>
      <c r="J494" s="15" t="str">
        <f>_xlfn.XLOOKUP(C494,'0. Master Data Group Name'!B:B,'0. Master Data Group Name'!C:C)</f>
        <v>EQP-LAWPACK1</v>
      </c>
      <c r="K494" s="16">
        <f>IFERROR(ROUNDDOWN(_xlfn.XLOOKUP(E494,[2]All!$B:$B,[2]All!$K:$K),0),"")</f>
        <v>364</v>
      </c>
      <c r="L494" s="16">
        <f t="shared" si="14"/>
        <v>327.60000000000002</v>
      </c>
      <c r="M494" s="16">
        <f t="shared" si="15"/>
        <v>400.40000000000003</v>
      </c>
    </row>
    <row r="495" spans="2:13" x14ac:dyDescent="0.3">
      <c r="B495" s="10">
        <v>20</v>
      </c>
      <c r="C495" s="11" t="s">
        <v>13</v>
      </c>
      <c r="D495" s="11" t="s">
        <v>611</v>
      </c>
      <c r="E495" s="11">
        <v>6670</v>
      </c>
      <c r="F495" s="17">
        <v>44284.871655092596</v>
      </c>
      <c r="G495" s="14" t="s">
        <v>618</v>
      </c>
      <c r="H495" s="13">
        <v>701</v>
      </c>
      <c r="I495" s="14">
        <v>6670</v>
      </c>
      <c r="J495" s="15" t="str">
        <f>_xlfn.XLOOKUP(C495,'0. Master Data Group Name'!B:B,'0. Master Data Group Name'!C:C)</f>
        <v>EQP-LAWPACK1</v>
      </c>
      <c r="K495" s="16">
        <f>IFERROR(ROUNDDOWN(_xlfn.XLOOKUP(E495,[2]All!$B:$B,[2]All!$K:$K),0),"")</f>
        <v>352</v>
      </c>
      <c r="L495" s="16">
        <f t="shared" si="14"/>
        <v>316.8</v>
      </c>
      <c r="M495" s="16">
        <f t="shared" si="15"/>
        <v>387.20000000000005</v>
      </c>
    </row>
    <row r="496" spans="2:13" x14ac:dyDescent="0.3">
      <c r="B496" s="10">
        <v>20</v>
      </c>
      <c r="C496" s="11" t="s">
        <v>13</v>
      </c>
      <c r="D496" s="11" t="s">
        <v>619</v>
      </c>
      <c r="E496" s="11">
        <v>2991</v>
      </c>
      <c r="F496" s="17">
        <v>44285.288414351897</v>
      </c>
      <c r="G496" s="14" t="s">
        <v>620</v>
      </c>
      <c r="H496" s="13">
        <v>0</v>
      </c>
      <c r="I496" s="14">
        <v>2991</v>
      </c>
      <c r="J496" s="15" t="str">
        <f>_xlfn.XLOOKUP(C496,'0. Master Data Group Name'!B:B,'0. Master Data Group Name'!C:C)</f>
        <v>EQP-LAWPACK1</v>
      </c>
      <c r="K496" s="16">
        <f>IFERROR(ROUNDDOWN(_xlfn.XLOOKUP(E496,[2]All!$B:$B,[2]All!$K:$K),0),"")</f>
        <v>217</v>
      </c>
      <c r="L496" s="16">
        <f t="shared" si="14"/>
        <v>195.3</v>
      </c>
      <c r="M496" s="16">
        <f t="shared" si="15"/>
        <v>238.70000000000002</v>
      </c>
    </row>
    <row r="497" spans="2:13" x14ac:dyDescent="0.3">
      <c r="B497" s="10">
        <v>20</v>
      </c>
      <c r="C497" s="11" t="s">
        <v>13</v>
      </c>
      <c r="D497" s="11" t="s">
        <v>619</v>
      </c>
      <c r="E497" s="11">
        <v>2991</v>
      </c>
      <c r="F497" s="17">
        <v>44285.295335648101</v>
      </c>
      <c r="G497" s="14" t="s">
        <v>621</v>
      </c>
      <c r="H497" s="13">
        <v>801</v>
      </c>
      <c r="I497" s="14">
        <v>2991</v>
      </c>
      <c r="J497" s="15" t="str">
        <f>_xlfn.XLOOKUP(C497,'0. Master Data Group Name'!B:B,'0. Master Data Group Name'!C:C)</f>
        <v>EQP-LAWPACK1</v>
      </c>
      <c r="K497" s="16">
        <f>IFERROR(ROUNDDOWN(_xlfn.XLOOKUP(E497,[2]All!$B:$B,[2]All!$K:$K),0),"")</f>
        <v>217</v>
      </c>
      <c r="L497" s="16">
        <f t="shared" si="14"/>
        <v>195.3</v>
      </c>
      <c r="M497" s="16">
        <f t="shared" si="15"/>
        <v>238.70000000000002</v>
      </c>
    </row>
    <row r="498" spans="2:13" x14ac:dyDescent="0.3">
      <c r="B498" s="10">
        <v>20</v>
      </c>
      <c r="C498" s="11" t="s">
        <v>13</v>
      </c>
      <c r="D498" s="11" t="s">
        <v>619</v>
      </c>
      <c r="E498" s="11">
        <v>2941</v>
      </c>
      <c r="F498" s="17">
        <v>44285.457256944399</v>
      </c>
      <c r="G498" s="14" t="s">
        <v>622</v>
      </c>
      <c r="H498" s="13">
        <v>515</v>
      </c>
      <c r="I498" s="14">
        <v>2941</v>
      </c>
      <c r="J498" s="15" t="str">
        <f>_xlfn.XLOOKUP(C498,'0. Master Data Group Name'!B:B,'0. Master Data Group Name'!C:C)</f>
        <v>EQP-LAWPACK1</v>
      </c>
      <c r="K498" s="16">
        <f>IFERROR(ROUNDDOWN(_xlfn.XLOOKUP(E498,[2]All!$B:$B,[2]All!$K:$K),0),"")</f>
        <v>217</v>
      </c>
      <c r="L498" s="16">
        <f t="shared" si="14"/>
        <v>195.3</v>
      </c>
      <c r="M498" s="16">
        <f t="shared" si="15"/>
        <v>238.70000000000002</v>
      </c>
    </row>
    <row r="499" spans="2:13" x14ac:dyDescent="0.3">
      <c r="B499" s="10">
        <v>20</v>
      </c>
      <c r="C499" s="11" t="s">
        <v>13</v>
      </c>
      <c r="D499" s="11" t="s">
        <v>619</v>
      </c>
      <c r="E499" s="11">
        <v>2940</v>
      </c>
      <c r="F499" s="17">
        <v>44285.555914351899</v>
      </c>
      <c r="G499" s="14" t="s">
        <v>623</v>
      </c>
      <c r="H499" s="13">
        <v>327</v>
      </c>
      <c r="I499" s="14">
        <v>2940</v>
      </c>
      <c r="J499" s="15" t="str">
        <f>_xlfn.XLOOKUP(C499,'0. Master Data Group Name'!B:B,'0. Master Data Group Name'!C:C)</f>
        <v>EQP-LAWPACK1</v>
      </c>
      <c r="K499" s="16">
        <f>IFERROR(ROUNDDOWN(_xlfn.XLOOKUP(E499,[2]All!$B:$B,[2]All!$K:$K),0),"")</f>
        <v>217</v>
      </c>
      <c r="L499" s="16">
        <f t="shared" si="14"/>
        <v>195.3</v>
      </c>
      <c r="M499" s="16">
        <f t="shared" si="15"/>
        <v>238.70000000000002</v>
      </c>
    </row>
    <row r="500" spans="2:13" x14ac:dyDescent="0.3">
      <c r="B500" s="10">
        <v>20</v>
      </c>
      <c r="C500" s="11" t="s">
        <v>13</v>
      </c>
      <c r="D500" s="11" t="s">
        <v>619</v>
      </c>
      <c r="E500" s="11">
        <v>88888</v>
      </c>
      <c r="F500" s="17">
        <v>44285.294884259303</v>
      </c>
      <c r="G500" s="14" t="s">
        <v>624</v>
      </c>
      <c r="H500" s="13">
        <v>0</v>
      </c>
      <c r="I500" s="14">
        <v>88888</v>
      </c>
      <c r="J500" s="15" t="str">
        <f>_xlfn.XLOOKUP(C500,'0. Master Data Group Name'!B:B,'0. Master Data Group Name'!C:C)</f>
        <v>EQP-LAWPACK1</v>
      </c>
      <c r="K500" s="16" t="str">
        <f>IFERROR(ROUNDDOWN(_xlfn.XLOOKUP(E500,[2]All!$B:$B,[2]All!$K:$K),0),"")</f>
        <v/>
      </c>
      <c r="L500" s="16" t="str">
        <f t="shared" si="14"/>
        <v/>
      </c>
      <c r="M500" s="16" t="str">
        <f t="shared" si="15"/>
        <v/>
      </c>
    </row>
    <row r="501" spans="2:13" x14ac:dyDescent="0.3">
      <c r="B501" s="10">
        <v>20</v>
      </c>
      <c r="C501" s="11" t="s">
        <v>13</v>
      </c>
      <c r="D501" s="11" t="s">
        <v>619</v>
      </c>
      <c r="E501" s="11">
        <v>99999</v>
      </c>
      <c r="F501" s="17">
        <v>44284.962812500002</v>
      </c>
      <c r="G501" s="14" t="s">
        <v>625</v>
      </c>
      <c r="H501" s="13">
        <v>0</v>
      </c>
      <c r="I501" s="14">
        <v>99999</v>
      </c>
      <c r="J501" s="15" t="str">
        <f>_xlfn.XLOOKUP(C501,'0. Master Data Group Name'!B:B,'0. Master Data Group Name'!C:C)</f>
        <v>EQP-LAWPACK1</v>
      </c>
      <c r="K501" s="16" t="str">
        <f>IFERROR(ROUNDDOWN(_xlfn.XLOOKUP(E501,[2]All!$B:$B,[2]All!$K:$K),0),"")</f>
        <v/>
      </c>
      <c r="L501" s="16" t="str">
        <f t="shared" si="14"/>
        <v/>
      </c>
      <c r="M501" s="16" t="str">
        <f t="shared" si="15"/>
        <v/>
      </c>
    </row>
    <row r="502" spans="2:13" x14ac:dyDescent="0.3">
      <c r="B502" s="10">
        <v>20</v>
      </c>
      <c r="C502" s="11" t="s">
        <v>13</v>
      </c>
      <c r="D502" s="11" t="s">
        <v>619</v>
      </c>
      <c r="E502" s="11">
        <v>2993</v>
      </c>
      <c r="F502" s="17">
        <v>44285.637118055602</v>
      </c>
      <c r="G502" s="14" t="s">
        <v>626</v>
      </c>
      <c r="H502" s="13">
        <v>376</v>
      </c>
      <c r="I502" s="14">
        <v>2993</v>
      </c>
      <c r="J502" s="15" t="str">
        <f>_xlfn.XLOOKUP(C502,'0. Master Data Group Name'!B:B,'0. Master Data Group Name'!C:C)</f>
        <v>EQP-LAWPACK1</v>
      </c>
      <c r="K502" s="16">
        <f>IFERROR(ROUNDDOWN(_xlfn.XLOOKUP(E502,[2]All!$B:$B,[2]All!$K:$K),0),"")</f>
        <v>217</v>
      </c>
      <c r="L502" s="16">
        <f t="shared" si="14"/>
        <v>195.3</v>
      </c>
      <c r="M502" s="16">
        <f t="shared" si="15"/>
        <v>238.70000000000002</v>
      </c>
    </row>
    <row r="503" spans="2:13" x14ac:dyDescent="0.3">
      <c r="B503" s="10">
        <v>20</v>
      </c>
      <c r="C503" s="11" t="s">
        <v>13</v>
      </c>
      <c r="D503" s="11" t="s">
        <v>619</v>
      </c>
      <c r="E503" s="11">
        <v>7940</v>
      </c>
      <c r="F503" s="17">
        <v>44285.718090277798</v>
      </c>
      <c r="G503" s="14" t="s">
        <v>627</v>
      </c>
      <c r="H503" s="13">
        <v>619</v>
      </c>
      <c r="I503" s="14">
        <v>7940</v>
      </c>
      <c r="J503" s="15" t="str">
        <f>_xlfn.XLOOKUP(C503,'0. Master Data Group Name'!B:B,'0. Master Data Group Name'!C:C)</f>
        <v>EQP-LAWPACK1</v>
      </c>
      <c r="K503" s="16">
        <f>IFERROR(ROUNDDOWN(_xlfn.XLOOKUP(E503,[2]All!$B:$B,[2]All!$K:$K),0),"")</f>
        <v>188</v>
      </c>
      <c r="L503" s="16">
        <f t="shared" si="14"/>
        <v>169.20000000000002</v>
      </c>
      <c r="M503" s="16">
        <f t="shared" si="15"/>
        <v>206.8</v>
      </c>
    </row>
    <row r="504" spans="2:13" x14ac:dyDescent="0.3">
      <c r="B504" s="10">
        <v>20</v>
      </c>
      <c r="C504" s="11" t="s">
        <v>13</v>
      </c>
      <c r="D504" s="11" t="s">
        <v>619</v>
      </c>
      <c r="E504" s="11">
        <v>7941</v>
      </c>
      <c r="F504" s="17">
        <v>44285.830324074101</v>
      </c>
      <c r="G504" s="14" t="s">
        <v>628</v>
      </c>
      <c r="H504" s="13">
        <v>402</v>
      </c>
      <c r="I504" s="14">
        <v>7941</v>
      </c>
      <c r="J504" s="15" t="str">
        <f>_xlfn.XLOOKUP(C504,'0. Master Data Group Name'!B:B,'0. Master Data Group Name'!C:C)</f>
        <v>EQP-LAWPACK1</v>
      </c>
      <c r="K504" s="16">
        <f>IFERROR(ROUNDDOWN(_xlfn.XLOOKUP(E504,[2]All!$B:$B,[2]All!$K:$K),0),"")</f>
        <v>349</v>
      </c>
      <c r="L504" s="16">
        <f t="shared" si="14"/>
        <v>314.10000000000002</v>
      </c>
      <c r="M504" s="16">
        <f t="shared" si="15"/>
        <v>383.90000000000003</v>
      </c>
    </row>
    <row r="505" spans="2:13" x14ac:dyDescent="0.3">
      <c r="B505" s="10">
        <v>20</v>
      </c>
      <c r="C505" s="11" t="s">
        <v>13</v>
      </c>
      <c r="D505" s="11" t="s">
        <v>629</v>
      </c>
      <c r="E505" s="11">
        <v>24961</v>
      </c>
      <c r="F505" s="17">
        <v>44285.891782407401</v>
      </c>
      <c r="G505" s="14" t="s">
        <v>630</v>
      </c>
      <c r="H505" s="13">
        <v>560</v>
      </c>
      <c r="I505" s="14">
        <v>24961</v>
      </c>
      <c r="J505" s="15" t="str">
        <f>_xlfn.XLOOKUP(C505,'0. Master Data Group Name'!B:B,'0. Master Data Group Name'!C:C)</f>
        <v>EQP-LAWPACK1</v>
      </c>
      <c r="K505" s="16">
        <f>IFERROR(ROUNDDOWN(_xlfn.XLOOKUP(E505,[2]All!$B:$B,[2]All!$K:$K),0),"")</f>
        <v>364</v>
      </c>
      <c r="L505" s="16">
        <f t="shared" si="14"/>
        <v>327.60000000000002</v>
      </c>
      <c r="M505" s="16">
        <f t="shared" si="15"/>
        <v>400.40000000000003</v>
      </c>
    </row>
    <row r="506" spans="2:13" x14ac:dyDescent="0.3">
      <c r="B506" s="10">
        <v>20</v>
      </c>
      <c r="C506" s="11" t="s">
        <v>13</v>
      </c>
      <c r="D506" s="11" t="s">
        <v>629</v>
      </c>
      <c r="E506" s="11">
        <v>57199</v>
      </c>
      <c r="F506" s="17">
        <v>44286.295115740701</v>
      </c>
      <c r="G506" s="14" t="s">
        <v>631</v>
      </c>
      <c r="H506" s="13">
        <v>3</v>
      </c>
      <c r="I506" s="14">
        <v>57199</v>
      </c>
      <c r="J506" s="15" t="str">
        <f>_xlfn.XLOOKUP(C506,'0. Master Data Group Name'!B:B,'0. Master Data Group Name'!C:C)</f>
        <v>EQP-LAWPACK1</v>
      </c>
      <c r="K506" s="16">
        <f>IFERROR(ROUNDDOWN(_xlfn.XLOOKUP(E506,[2]All!$B:$B,[2]All!$K:$K),0),"")</f>
        <v>480</v>
      </c>
      <c r="L506" s="16">
        <f t="shared" si="14"/>
        <v>432</v>
      </c>
      <c r="M506" s="16">
        <f t="shared" si="15"/>
        <v>528</v>
      </c>
    </row>
    <row r="507" spans="2:13" x14ac:dyDescent="0.3">
      <c r="B507" s="10">
        <v>20</v>
      </c>
      <c r="C507" s="11" t="s">
        <v>13</v>
      </c>
      <c r="D507" s="11" t="s">
        <v>629</v>
      </c>
      <c r="E507" s="11">
        <v>87199</v>
      </c>
      <c r="F507" s="17">
        <v>44286.421770833302</v>
      </c>
      <c r="G507" s="14" t="s">
        <v>632</v>
      </c>
      <c r="H507" s="13">
        <v>1082</v>
      </c>
      <c r="I507" s="14">
        <v>87199</v>
      </c>
      <c r="J507" s="15" t="str">
        <f>_xlfn.XLOOKUP(C507,'0. Master Data Group Name'!B:B,'0. Master Data Group Name'!C:C)</f>
        <v>EQP-LAWPACK1</v>
      </c>
      <c r="K507" s="16">
        <f>IFERROR(ROUNDDOWN(_xlfn.XLOOKUP(E507,[2]All!$B:$B,[2]All!$K:$K),0),"")</f>
        <v>186</v>
      </c>
      <c r="L507" s="16">
        <f t="shared" si="14"/>
        <v>167.4</v>
      </c>
      <c r="M507" s="16">
        <f t="shared" si="15"/>
        <v>204.60000000000002</v>
      </c>
    </row>
    <row r="508" spans="2:13" x14ac:dyDescent="0.3">
      <c r="B508" s="10">
        <v>20</v>
      </c>
      <c r="C508" s="11" t="s">
        <v>13</v>
      </c>
      <c r="D508" s="11" t="s">
        <v>633</v>
      </c>
      <c r="E508" s="11">
        <v>87174</v>
      </c>
      <c r="F508" s="17">
        <v>44286.631944444402</v>
      </c>
      <c r="G508" s="14" t="s">
        <v>634</v>
      </c>
      <c r="H508" s="13">
        <v>2044</v>
      </c>
      <c r="I508" s="14">
        <v>87174</v>
      </c>
      <c r="J508" s="15" t="str">
        <f>_xlfn.XLOOKUP(C508,'0. Master Data Group Name'!B:B,'0. Master Data Group Name'!C:C)</f>
        <v>EQP-LAWPACK1</v>
      </c>
      <c r="K508" s="16">
        <f>IFERROR(ROUNDDOWN(_xlfn.XLOOKUP(E508,[2]All!$B:$B,[2]All!$K:$K),0),"")</f>
        <v>261</v>
      </c>
      <c r="L508" s="16">
        <f t="shared" si="14"/>
        <v>234.9</v>
      </c>
      <c r="M508" s="16">
        <f t="shared" si="15"/>
        <v>287.10000000000002</v>
      </c>
    </row>
    <row r="509" spans="2:13" x14ac:dyDescent="0.3">
      <c r="B509" s="10">
        <v>20</v>
      </c>
      <c r="C509" s="11" t="s">
        <v>13</v>
      </c>
      <c r="D509" s="11" t="s">
        <v>633</v>
      </c>
      <c r="E509" s="11">
        <v>2661</v>
      </c>
      <c r="F509" s="17">
        <v>44287.296527777798</v>
      </c>
      <c r="G509" s="14" t="s">
        <v>635</v>
      </c>
      <c r="H509" s="13">
        <v>380</v>
      </c>
      <c r="I509" s="14">
        <v>2661</v>
      </c>
      <c r="J509" s="15" t="str">
        <f>_xlfn.XLOOKUP(C509,'0. Master Data Group Name'!B:B,'0. Master Data Group Name'!C:C)</f>
        <v>EQP-LAWPACK1</v>
      </c>
      <c r="K509" s="16">
        <f>IFERROR(ROUNDDOWN(_xlfn.XLOOKUP(E509,[2]All!$B:$B,[2]All!$K:$K),0),"")</f>
        <v>217</v>
      </c>
      <c r="L509" s="16">
        <f t="shared" si="14"/>
        <v>195.3</v>
      </c>
      <c r="M509" s="16">
        <f t="shared" si="15"/>
        <v>238.70000000000002</v>
      </c>
    </row>
    <row r="510" spans="2:13" x14ac:dyDescent="0.3">
      <c r="B510" s="10">
        <v>20</v>
      </c>
      <c r="C510" s="11" t="s">
        <v>13</v>
      </c>
      <c r="D510" s="11" t="s">
        <v>633</v>
      </c>
      <c r="E510" s="11">
        <v>24661</v>
      </c>
      <c r="F510" s="17">
        <v>44287.386620370402</v>
      </c>
      <c r="G510" s="14" t="s">
        <v>636</v>
      </c>
      <c r="H510" s="13">
        <v>1269</v>
      </c>
      <c r="I510" s="14">
        <v>24661</v>
      </c>
      <c r="J510" s="15" t="str">
        <f>_xlfn.XLOOKUP(C510,'0. Master Data Group Name'!B:B,'0. Master Data Group Name'!C:C)</f>
        <v>EQP-LAWPACK1</v>
      </c>
      <c r="K510" s="16">
        <f>IFERROR(ROUNDDOWN(_xlfn.XLOOKUP(E510,[2]All!$B:$B,[2]All!$K:$K),0),"")</f>
        <v>364</v>
      </c>
      <c r="L510" s="16">
        <f t="shared" si="14"/>
        <v>327.60000000000002</v>
      </c>
      <c r="M510" s="16">
        <f t="shared" si="15"/>
        <v>400.40000000000003</v>
      </c>
    </row>
    <row r="511" spans="2:13" x14ac:dyDescent="0.3">
      <c r="B511" s="10">
        <v>20</v>
      </c>
      <c r="C511" s="11" t="s">
        <v>13</v>
      </c>
      <c r="D511" s="11" t="s">
        <v>633</v>
      </c>
      <c r="E511" s="11">
        <v>24675</v>
      </c>
      <c r="F511" s="17">
        <v>44287.547314814801</v>
      </c>
      <c r="G511" s="14" t="s">
        <v>637</v>
      </c>
      <c r="H511" s="13">
        <v>505</v>
      </c>
      <c r="I511" s="14">
        <v>24675</v>
      </c>
      <c r="J511" s="15" t="str">
        <f>_xlfn.XLOOKUP(C511,'0. Master Data Group Name'!B:B,'0. Master Data Group Name'!C:C)</f>
        <v>EQP-LAWPACK1</v>
      </c>
      <c r="K511" s="16">
        <f>IFERROR(ROUNDDOWN(_xlfn.XLOOKUP(E511,[2]All!$B:$B,[2]All!$K:$K),0),"")</f>
        <v>364</v>
      </c>
      <c r="L511" s="16">
        <f t="shared" si="14"/>
        <v>327.60000000000002</v>
      </c>
      <c r="M511" s="16">
        <f t="shared" si="15"/>
        <v>400.40000000000003</v>
      </c>
    </row>
    <row r="512" spans="2:13" x14ac:dyDescent="0.3">
      <c r="B512" s="10">
        <v>20</v>
      </c>
      <c r="C512" s="11" t="s">
        <v>13</v>
      </c>
      <c r="D512" s="11" t="s">
        <v>633</v>
      </c>
      <c r="E512" s="11">
        <v>24666</v>
      </c>
      <c r="F512" s="17">
        <v>44287.608460648102</v>
      </c>
      <c r="G512" s="14" t="s">
        <v>638</v>
      </c>
      <c r="H512" s="13">
        <v>564</v>
      </c>
      <c r="I512" s="14">
        <v>24666</v>
      </c>
      <c r="J512" s="15" t="str">
        <f>_xlfn.XLOOKUP(C512,'0. Master Data Group Name'!B:B,'0. Master Data Group Name'!C:C)</f>
        <v>EQP-LAWPACK1</v>
      </c>
      <c r="K512" s="16">
        <f>IFERROR(ROUNDDOWN(_xlfn.XLOOKUP(E512,[2]All!$B:$B,[2]All!$K:$K),0),"")</f>
        <v>364</v>
      </c>
      <c r="L512" s="16">
        <f t="shared" si="14"/>
        <v>327.60000000000002</v>
      </c>
      <c r="M512" s="16">
        <f t="shared" si="15"/>
        <v>400.40000000000003</v>
      </c>
    </row>
    <row r="513" spans="2:13" x14ac:dyDescent="0.3">
      <c r="B513" s="10">
        <v>20</v>
      </c>
      <c r="C513" s="11" t="s">
        <v>13</v>
      </c>
      <c r="D513" s="11" t="s">
        <v>633</v>
      </c>
      <c r="E513" s="11">
        <v>24670</v>
      </c>
      <c r="F513" s="17">
        <v>44287.768032407403</v>
      </c>
      <c r="G513" s="14" t="s">
        <v>639</v>
      </c>
      <c r="H513" s="13">
        <v>386</v>
      </c>
      <c r="I513" s="14">
        <v>24670</v>
      </c>
      <c r="J513" s="15" t="str">
        <f>_xlfn.XLOOKUP(C513,'0. Master Data Group Name'!B:B,'0. Master Data Group Name'!C:C)</f>
        <v>EQP-LAWPACK1</v>
      </c>
      <c r="K513" s="16">
        <f>IFERROR(ROUNDDOWN(_xlfn.XLOOKUP(E513,[2]All!$B:$B,[2]All!$K:$K),0),"")</f>
        <v>364</v>
      </c>
      <c r="L513" s="16">
        <f t="shared" si="14"/>
        <v>327.60000000000002</v>
      </c>
      <c r="M513" s="16">
        <f t="shared" si="15"/>
        <v>400.40000000000003</v>
      </c>
    </row>
    <row r="514" spans="2:13" x14ac:dyDescent="0.3">
      <c r="B514" s="10">
        <v>20</v>
      </c>
      <c r="C514" s="11" t="s">
        <v>13</v>
      </c>
      <c r="D514" s="11" t="s">
        <v>640</v>
      </c>
      <c r="E514" s="11">
        <v>27805</v>
      </c>
      <c r="F514" s="17">
        <v>44291.293761574103</v>
      </c>
      <c r="G514" s="14" t="s">
        <v>641</v>
      </c>
      <c r="H514" s="13">
        <v>224</v>
      </c>
      <c r="I514" s="14">
        <v>27805</v>
      </c>
      <c r="J514" s="15" t="str">
        <f>_xlfn.XLOOKUP(C514,'0. Master Data Group Name'!B:B,'0. Master Data Group Name'!C:C)</f>
        <v>EQP-LAWPACK1</v>
      </c>
      <c r="K514" s="16">
        <f>IFERROR(ROUNDDOWN(_xlfn.XLOOKUP(E514,[2]All!$B:$B,[2]All!$K:$K),0),"")</f>
        <v>260</v>
      </c>
      <c r="L514" s="16">
        <f t="shared" si="14"/>
        <v>234</v>
      </c>
      <c r="M514" s="16">
        <f t="shared" si="15"/>
        <v>286</v>
      </c>
    </row>
    <row r="515" spans="2:13" x14ac:dyDescent="0.3">
      <c r="B515" s="10">
        <v>20</v>
      </c>
      <c r="C515" s="11" t="s">
        <v>13</v>
      </c>
      <c r="D515" s="11" t="s">
        <v>640</v>
      </c>
      <c r="E515" s="11">
        <v>27405</v>
      </c>
      <c r="F515" s="17">
        <v>44291.377708333297</v>
      </c>
      <c r="G515" s="14" t="s">
        <v>642</v>
      </c>
      <c r="H515" s="13">
        <v>46</v>
      </c>
      <c r="I515" s="14">
        <v>27405</v>
      </c>
      <c r="J515" s="15" t="str">
        <f>_xlfn.XLOOKUP(C515,'0. Master Data Group Name'!B:B,'0. Master Data Group Name'!C:C)</f>
        <v>EQP-LAWPACK1</v>
      </c>
      <c r="K515" s="16">
        <f>IFERROR(ROUNDDOWN(_xlfn.XLOOKUP(E515,[2]All!$B:$B,[2]All!$K:$K),0),"")</f>
        <v>260</v>
      </c>
      <c r="L515" s="16">
        <f t="shared" si="14"/>
        <v>234</v>
      </c>
      <c r="M515" s="16">
        <f t="shared" si="15"/>
        <v>286</v>
      </c>
    </row>
    <row r="516" spans="2:13" x14ac:dyDescent="0.3">
      <c r="B516" s="10">
        <v>20</v>
      </c>
      <c r="C516" s="11" t="s">
        <v>13</v>
      </c>
      <c r="D516" s="11" t="s">
        <v>640</v>
      </c>
      <c r="E516" s="11">
        <v>27805</v>
      </c>
      <c r="F516" s="17">
        <v>44291.384988425903</v>
      </c>
      <c r="G516" s="14" t="s">
        <v>643</v>
      </c>
      <c r="H516" s="13">
        <v>518</v>
      </c>
      <c r="I516" s="14">
        <v>27805</v>
      </c>
      <c r="J516" s="15" t="str">
        <f>_xlfn.XLOOKUP(C516,'0. Master Data Group Name'!B:B,'0. Master Data Group Name'!C:C)</f>
        <v>EQP-LAWPACK1</v>
      </c>
      <c r="K516" s="16">
        <f>IFERROR(ROUNDDOWN(_xlfn.XLOOKUP(E516,[2]All!$B:$B,[2]All!$K:$K),0),"")</f>
        <v>260</v>
      </c>
      <c r="L516" s="16">
        <f t="shared" ref="L516:L579" si="16">IFERROR(K516*0.9,"")</f>
        <v>234</v>
      </c>
      <c r="M516" s="16">
        <f t="shared" ref="M516:M579" si="17">IFERROR(K516*1.1,"")</f>
        <v>286</v>
      </c>
    </row>
    <row r="517" spans="2:13" x14ac:dyDescent="0.3">
      <c r="B517" s="10">
        <v>20</v>
      </c>
      <c r="C517" s="11" t="s">
        <v>13</v>
      </c>
      <c r="D517" s="11" t="s">
        <v>640</v>
      </c>
      <c r="E517" s="11">
        <v>27405</v>
      </c>
      <c r="F517" s="17">
        <v>44291.494791666701</v>
      </c>
      <c r="G517" s="14" t="s">
        <v>644</v>
      </c>
      <c r="H517" s="13">
        <v>19</v>
      </c>
      <c r="I517" s="14">
        <v>27405</v>
      </c>
      <c r="J517" s="15" t="str">
        <f>_xlfn.XLOOKUP(C517,'0. Master Data Group Name'!B:B,'0. Master Data Group Name'!C:C)</f>
        <v>EQP-LAWPACK1</v>
      </c>
      <c r="K517" s="16">
        <f>IFERROR(ROUNDDOWN(_xlfn.XLOOKUP(E517,[2]All!$B:$B,[2]All!$K:$K),0),"")</f>
        <v>260</v>
      </c>
      <c r="L517" s="16">
        <f t="shared" si="16"/>
        <v>234</v>
      </c>
      <c r="M517" s="16">
        <f t="shared" si="17"/>
        <v>286</v>
      </c>
    </row>
    <row r="518" spans="2:13" x14ac:dyDescent="0.3">
      <c r="B518" s="10">
        <v>20</v>
      </c>
      <c r="C518" s="11" t="s">
        <v>13</v>
      </c>
      <c r="D518" s="11" t="s">
        <v>640</v>
      </c>
      <c r="E518" s="11">
        <v>27805</v>
      </c>
      <c r="F518" s="17">
        <v>44291.498935185198</v>
      </c>
      <c r="G518" s="14" t="s">
        <v>645</v>
      </c>
      <c r="H518" s="13">
        <v>105</v>
      </c>
      <c r="I518" s="14">
        <v>27805</v>
      </c>
      <c r="J518" s="15" t="str">
        <f>_xlfn.XLOOKUP(C518,'0. Master Data Group Name'!B:B,'0. Master Data Group Name'!C:C)</f>
        <v>EQP-LAWPACK1</v>
      </c>
      <c r="K518" s="16">
        <f>IFERROR(ROUNDDOWN(_xlfn.XLOOKUP(E518,[2]All!$B:$B,[2]All!$K:$K),0),"")</f>
        <v>260</v>
      </c>
      <c r="L518" s="16">
        <f t="shared" si="16"/>
        <v>234</v>
      </c>
      <c r="M518" s="16">
        <f t="shared" si="17"/>
        <v>286</v>
      </c>
    </row>
    <row r="519" spans="2:13" x14ac:dyDescent="0.3">
      <c r="B519" s="10">
        <v>20</v>
      </c>
      <c r="C519" s="11" t="s">
        <v>13</v>
      </c>
      <c r="D519" s="11" t="s">
        <v>640</v>
      </c>
      <c r="E519" s="11">
        <v>27405</v>
      </c>
      <c r="F519" s="17">
        <v>44291.512824074103</v>
      </c>
      <c r="G519" s="14" t="s">
        <v>646</v>
      </c>
      <c r="H519" s="13">
        <v>70</v>
      </c>
      <c r="I519" s="14">
        <v>27405</v>
      </c>
      <c r="J519" s="15" t="str">
        <f>_xlfn.XLOOKUP(C519,'0. Master Data Group Name'!B:B,'0. Master Data Group Name'!C:C)</f>
        <v>EQP-LAWPACK1</v>
      </c>
      <c r="K519" s="16">
        <f>IFERROR(ROUNDDOWN(_xlfn.XLOOKUP(E519,[2]All!$B:$B,[2]All!$K:$K),0),"")</f>
        <v>260</v>
      </c>
      <c r="L519" s="16">
        <f t="shared" si="16"/>
        <v>234</v>
      </c>
      <c r="M519" s="16">
        <f t="shared" si="17"/>
        <v>286</v>
      </c>
    </row>
    <row r="520" spans="2:13" x14ac:dyDescent="0.3">
      <c r="B520" s="10">
        <v>20</v>
      </c>
      <c r="C520" s="11" t="s">
        <v>13</v>
      </c>
      <c r="D520" s="11" t="s">
        <v>640</v>
      </c>
      <c r="E520" s="11">
        <v>27805</v>
      </c>
      <c r="F520" s="17">
        <v>44291.522442129601</v>
      </c>
      <c r="G520" s="14" t="s">
        <v>647</v>
      </c>
      <c r="H520" s="13">
        <v>79</v>
      </c>
      <c r="I520" s="14">
        <v>27805</v>
      </c>
      <c r="J520" s="15" t="str">
        <f>_xlfn.XLOOKUP(C520,'0. Master Data Group Name'!B:B,'0. Master Data Group Name'!C:C)</f>
        <v>EQP-LAWPACK1</v>
      </c>
      <c r="K520" s="16">
        <f>IFERROR(ROUNDDOWN(_xlfn.XLOOKUP(E520,[2]All!$B:$B,[2]All!$K:$K),0),"")</f>
        <v>260</v>
      </c>
      <c r="L520" s="16">
        <f t="shared" si="16"/>
        <v>234</v>
      </c>
      <c r="M520" s="16">
        <f t="shared" si="17"/>
        <v>286</v>
      </c>
    </row>
    <row r="521" spans="2:13" x14ac:dyDescent="0.3">
      <c r="B521" s="10">
        <v>20</v>
      </c>
      <c r="C521" s="11" t="s">
        <v>13</v>
      </c>
      <c r="D521" s="11" t="s">
        <v>640</v>
      </c>
      <c r="E521" s="11">
        <v>27405</v>
      </c>
      <c r="F521" s="17">
        <v>44291.542650463001</v>
      </c>
      <c r="G521" s="14" t="s">
        <v>648</v>
      </c>
      <c r="H521" s="13">
        <v>0</v>
      </c>
      <c r="I521" s="14">
        <v>27405</v>
      </c>
      <c r="J521" s="15" t="str">
        <f>_xlfn.XLOOKUP(C521,'0. Master Data Group Name'!B:B,'0. Master Data Group Name'!C:C)</f>
        <v>EQP-LAWPACK1</v>
      </c>
      <c r="K521" s="16">
        <f>IFERROR(ROUNDDOWN(_xlfn.XLOOKUP(E521,[2]All!$B:$B,[2]All!$K:$K),0),"")</f>
        <v>260</v>
      </c>
      <c r="L521" s="16">
        <f t="shared" si="16"/>
        <v>234</v>
      </c>
      <c r="M521" s="16">
        <f t="shared" si="17"/>
        <v>286</v>
      </c>
    </row>
    <row r="522" spans="2:13" x14ac:dyDescent="0.3">
      <c r="B522" s="10">
        <v>20</v>
      </c>
      <c r="C522" s="11" t="s">
        <v>13</v>
      </c>
      <c r="D522" s="11" t="s">
        <v>640</v>
      </c>
      <c r="E522" s="11">
        <v>27805</v>
      </c>
      <c r="F522" s="17">
        <v>44291.542974536998</v>
      </c>
      <c r="G522" s="14" t="s">
        <v>649</v>
      </c>
      <c r="H522" s="13">
        <v>33</v>
      </c>
      <c r="I522" s="14">
        <v>27805</v>
      </c>
      <c r="J522" s="15" t="str">
        <f>_xlfn.XLOOKUP(C522,'0. Master Data Group Name'!B:B,'0. Master Data Group Name'!C:C)</f>
        <v>EQP-LAWPACK1</v>
      </c>
      <c r="K522" s="16">
        <f>IFERROR(ROUNDDOWN(_xlfn.XLOOKUP(E522,[2]All!$B:$B,[2]All!$K:$K),0),"")</f>
        <v>260</v>
      </c>
      <c r="L522" s="16">
        <f t="shared" si="16"/>
        <v>234</v>
      </c>
      <c r="M522" s="16">
        <f t="shared" si="17"/>
        <v>286</v>
      </c>
    </row>
    <row r="523" spans="2:13" x14ac:dyDescent="0.3">
      <c r="B523" s="10">
        <v>20</v>
      </c>
      <c r="C523" s="11" t="s">
        <v>13</v>
      </c>
      <c r="D523" s="11" t="s">
        <v>640</v>
      </c>
      <c r="E523" s="11">
        <v>27405</v>
      </c>
      <c r="F523" s="17">
        <v>44291.5475925926</v>
      </c>
      <c r="G523" s="14" t="s">
        <v>650</v>
      </c>
      <c r="H523" s="13">
        <v>407</v>
      </c>
      <c r="I523" s="14">
        <v>27405</v>
      </c>
      <c r="J523" s="15" t="str">
        <f>_xlfn.XLOOKUP(C523,'0. Master Data Group Name'!B:B,'0. Master Data Group Name'!C:C)</f>
        <v>EQP-LAWPACK1</v>
      </c>
      <c r="K523" s="16">
        <f>IFERROR(ROUNDDOWN(_xlfn.XLOOKUP(E523,[2]All!$B:$B,[2]All!$K:$K),0),"")</f>
        <v>260</v>
      </c>
      <c r="L523" s="16">
        <f t="shared" si="16"/>
        <v>234</v>
      </c>
      <c r="M523" s="16">
        <f t="shared" si="17"/>
        <v>286</v>
      </c>
    </row>
    <row r="524" spans="2:13" x14ac:dyDescent="0.3">
      <c r="B524" s="10">
        <v>20</v>
      </c>
      <c r="C524" s="11" t="s">
        <v>13</v>
      </c>
      <c r="D524" s="11" t="s">
        <v>640</v>
      </c>
      <c r="E524" s="11">
        <v>2666</v>
      </c>
      <c r="F524" s="17">
        <v>44291.621203703697</v>
      </c>
      <c r="G524" s="14" t="s">
        <v>651</v>
      </c>
      <c r="H524" s="13">
        <v>1</v>
      </c>
      <c r="I524" s="14">
        <v>2666</v>
      </c>
      <c r="J524" s="15" t="str">
        <f>_xlfn.XLOOKUP(C524,'0. Master Data Group Name'!B:B,'0. Master Data Group Name'!C:C)</f>
        <v>EQP-LAWPACK1</v>
      </c>
      <c r="K524" s="16">
        <f>IFERROR(ROUNDDOWN(_xlfn.XLOOKUP(E524,[2]All!$B:$B,[2]All!$K:$K),0),"")</f>
        <v>217</v>
      </c>
      <c r="L524" s="16">
        <f t="shared" si="16"/>
        <v>195.3</v>
      </c>
      <c r="M524" s="16">
        <f t="shared" si="17"/>
        <v>238.70000000000002</v>
      </c>
    </row>
    <row r="525" spans="2:13" x14ac:dyDescent="0.3">
      <c r="B525" s="10">
        <v>20</v>
      </c>
      <c r="C525" s="11" t="s">
        <v>13</v>
      </c>
      <c r="D525" s="11" t="s">
        <v>640</v>
      </c>
      <c r="E525" s="11">
        <v>2666</v>
      </c>
      <c r="F525" s="17">
        <v>44291.623402777797</v>
      </c>
      <c r="G525" s="14" t="s">
        <v>652</v>
      </c>
      <c r="H525" s="13">
        <v>431</v>
      </c>
      <c r="I525" s="14">
        <v>2666</v>
      </c>
      <c r="J525" s="15" t="str">
        <f>_xlfn.XLOOKUP(C525,'0. Master Data Group Name'!B:B,'0. Master Data Group Name'!C:C)</f>
        <v>EQP-LAWPACK1</v>
      </c>
      <c r="K525" s="16">
        <f>IFERROR(ROUNDDOWN(_xlfn.XLOOKUP(E525,[2]All!$B:$B,[2]All!$K:$K),0),"")</f>
        <v>217</v>
      </c>
      <c r="L525" s="16">
        <f t="shared" si="16"/>
        <v>195.3</v>
      </c>
      <c r="M525" s="16">
        <f t="shared" si="17"/>
        <v>238.70000000000002</v>
      </c>
    </row>
    <row r="526" spans="2:13" x14ac:dyDescent="0.3">
      <c r="B526" s="10">
        <v>20</v>
      </c>
      <c r="C526" s="11" t="s">
        <v>13</v>
      </c>
      <c r="D526" s="11" t="s">
        <v>653</v>
      </c>
      <c r="E526" s="11">
        <v>2661</v>
      </c>
      <c r="F526" s="17">
        <v>44291.754861111098</v>
      </c>
      <c r="G526" s="14" t="s">
        <v>654</v>
      </c>
      <c r="H526" s="13">
        <v>1083</v>
      </c>
      <c r="I526" s="14">
        <v>2661</v>
      </c>
      <c r="J526" s="15" t="str">
        <f>_xlfn.XLOOKUP(C526,'0. Master Data Group Name'!B:B,'0. Master Data Group Name'!C:C)</f>
        <v>EQP-LAWPACK1</v>
      </c>
      <c r="K526" s="16">
        <f>IFERROR(ROUNDDOWN(_xlfn.XLOOKUP(E526,[2]All!$B:$B,[2]All!$K:$K),0),"")</f>
        <v>217</v>
      </c>
      <c r="L526" s="16">
        <f t="shared" si="16"/>
        <v>195.3</v>
      </c>
      <c r="M526" s="16">
        <f t="shared" si="17"/>
        <v>238.70000000000002</v>
      </c>
    </row>
    <row r="527" spans="2:13" x14ac:dyDescent="0.3">
      <c r="B527" s="10">
        <v>20</v>
      </c>
      <c r="C527" s="11" t="s">
        <v>13</v>
      </c>
      <c r="D527" s="11" t="s">
        <v>653</v>
      </c>
      <c r="E527" s="11">
        <v>2946</v>
      </c>
      <c r="F527" s="17">
        <v>44292.295034722199</v>
      </c>
      <c r="G527" s="14" t="s">
        <v>655</v>
      </c>
      <c r="H527" s="13">
        <v>555</v>
      </c>
      <c r="I527" s="14">
        <v>2946</v>
      </c>
      <c r="J527" s="15" t="str">
        <f>_xlfn.XLOOKUP(C527,'0. Master Data Group Name'!B:B,'0. Master Data Group Name'!C:C)</f>
        <v>EQP-LAWPACK1</v>
      </c>
      <c r="K527" s="16">
        <f>IFERROR(ROUNDDOWN(_xlfn.XLOOKUP(E527,[2]All!$B:$B,[2]All!$K:$K),0),"")</f>
        <v>217</v>
      </c>
      <c r="L527" s="16">
        <f t="shared" si="16"/>
        <v>195.3</v>
      </c>
      <c r="M527" s="16">
        <f t="shared" si="17"/>
        <v>238.70000000000002</v>
      </c>
    </row>
    <row r="528" spans="2:13" x14ac:dyDescent="0.3">
      <c r="B528" s="10">
        <v>20</v>
      </c>
      <c r="C528" s="11" t="s">
        <v>13</v>
      </c>
      <c r="D528" s="11" t="s">
        <v>653</v>
      </c>
      <c r="E528" s="11">
        <v>2941</v>
      </c>
      <c r="F528" s="17">
        <v>44292.4065625</v>
      </c>
      <c r="G528" s="14" t="s">
        <v>656</v>
      </c>
      <c r="H528" s="13">
        <v>507</v>
      </c>
      <c r="I528" s="14">
        <v>2941</v>
      </c>
      <c r="J528" s="15" t="str">
        <f>_xlfn.XLOOKUP(C528,'0. Master Data Group Name'!B:B,'0. Master Data Group Name'!C:C)</f>
        <v>EQP-LAWPACK1</v>
      </c>
      <c r="K528" s="16">
        <f>IFERROR(ROUNDDOWN(_xlfn.XLOOKUP(E528,[2]All!$B:$B,[2]All!$K:$K),0),"")</f>
        <v>217</v>
      </c>
      <c r="L528" s="16">
        <f t="shared" si="16"/>
        <v>195.3</v>
      </c>
      <c r="M528" s="16">
        <f t="shared" si="17"/>
        <v>238.70000000000002</v>
      </c>
    </row>
    <row r="529" spans="2:13" x14ac:dyDescent="0.3">
      <c r="B529" s="10">
        <v>20</v>
      </c>
      <c r="C529" s="11" t="s">
        <v>13</v>
      </c>
      <c r="D529" s="11" t="s">
        <v>653</v>
      </c>
      <c r="E529" s="11">
        <v>2670</v>
      </c>
      <c r="F529" s="17">
        <v>44292.521087963003</v>
      </c>
      <c r="G529" s="14" t="s">
        <v>657</v>
      </c>
      <c r="H529" s="13">
        <v>510</v>
      </c>
      <c r="I529" s="14">
        <v>2670</v>
      </c>
      <c r="J529" s="15" t="str">
        <f>_xlfn.XLOOKUP(C529,'0. Master Data Group Name'!B:B,'0. Master Data Group Name'!C:C)</f>
        <v>EQP-LAWPACK1</v>
      </c>
      <c r="K529" s="16">
        <f>IFERROR(ROUNDDOWN(_xlfn.XLOOKUP(E529,[2]All!$B:$B,[2]All!$K:$K),0),"")</f>
        <v>217</v>
      </c>
      <c r="L529" s="16">
        <f t="shared" si="16"/>
        <v>195.3</v>
      </c>
      <c r="M529" s="16">
        <f t="shared" si="17"/>
        <v>238.70000000000002</v>
      </c>
    </row>
    <row r="530" spans="2:13" x14ac:dyDescent="0.3">
      <c r="B530" s="10">
        <v>20</v>
      </c>
      <c r="C530" s="11" t="s">
        <v>13</v>
      </c>
      <c r="D530" s="11" t="s">
        <v>653</v>
      </c>
      <c r="E530" s="11">
        <v>7910</v>
      </c>
      <c r="F530" s="17">
        <v>44292.6194328704</v>
      </c>
      <c r="G530" s="14" t="s">
        <v>658</v>
      </c>
      <c r="H530" s="13">
        <v>780</v>
      </c>
      <c r="I530" s="14">
        <v>7910</v>
      </c>
      <c r="J530" s="15" t="str">
        <f>_xlfn.XLOOKUP(C530,'0. Master Data Group Name'!B:B,'0. Master Data Group Name'!C:C)</f>
        <v>EQP-LAWPACK1</v>
      </c>
      <c r="K530" s="16">
        <f>IFERROR(ROUNDDOWN(_xlfn.XLOOKUP(E530,[2]All!$B:$B,[2]All!$K:$K),0),"")</f>
        <v>349</v>
      </c>
      <c r="L530" s="16">
        <f t="shared" si="16"/>
        <v>314.10000000000002</v>
      </c>
      <c r="M530" s="16">
        <f t="shared" si="17"/>
        <v>383.90000000000003</v>
      </c>
    </row>
    <row r="531" spans="2:13" x14ac:dyDescent="0.3">
      <c r="B531" s="10">
        <v>20</v>
      </c>
      <c r="C531" s="11" t="s">
        <v>13</v>
      </c>
      <c r="D531" s="11" t="s">
        <v>653</v>
      </c>
      <c r="E531" s="11">
        <v>7940</v>
      </c>
      <c r="F531" s="17">
        <v>44292.760277777801</v>
      </c>
      <c r="G531" s="14" t="s">
        <v>659</v>
      </c>
      <c r="H531" s="13">
        <v>331</v>
      </c>
      <c r="I531" s="14">
        <v>7940</v>
      </c>
      <c r="J531" s="15" t="str">
        <f>_xlfn.XLOOKUP(C531,'0. Master Data Group Name'!B:B,'0. Master Data Group Name'!C:C)</f>
        <v>EQP-LAWPACK1</v>
      </c>
      <c r="K531" s="16">
        <f>IFERROR(ROUNDDOWN(_xlfn.XLOOKUP(E531,[2]All!$B:$B,[2]All!$K:$K),0),"")</f>
        <v>188</v>
      </c>
      <c r="L531" s="16">
        <f t="shared" si="16"/>
        <v>169.20000000000002</v>
      </c>
      <c r="M531" s="16">
        <f t="shared" si="17"/>
        <v>206.8</v>
      </c>
    </row>
    <row r="532" spans="2:13" x14ac:dyDescent="0.3">
      <c r="B532" s="10">
        <v>20</v>
      </c>
      <c r="C532" s="11" t="s">
        <v>13</v>
      </c>
      <c r="D532" s="11" t="s">
        <v>660</v>
      </c>
      <c r="E532" s="11">
        <v>7991</v>
      </c>
      <c r="F532" s="17">
        <v>44292.810532407399</v>
      </c>
      <c r="G532" s="14" t="s">
        <v>661</v>
      </c>
      <c r="H532" s="13">
        <v>1</v>
      </c>
      <c r="I532" s="14">
        <v>7991</v>
      </c>
      <c r="J532" s="15" t="str">
        <f>_xlfn.XLOOKUP(C532,'0. Master Data Group Name'!B:B,'0. Master Data Group Name'!C:C)</f>
        <v>EQP-LAWPACK1</v>
      </c>
      <c r="K532" s="16">
        <f>IFERROR(ROUNDDOWN(_xlfn.XLOOKUP(E532,[2]All!$B:$B,[2]All!$K:$K),0),"")</f>
        <v>349</v>
      </c>
      <c r="L532" s="16">
        <f t="shared" si="16"/>
        <v>314.10000000000002</v>
      </c>
      <c r="M532" s="16">
        <f t="shared" si="17"/>
        <v>383.90000000000003</v>
      </c>
    </row>
    <row r="533" spans="2:13" x14ac:dyDescent="0.3">
      <c r="B533" s="10">
        <v>20</v>
      </c>
      <c r="C533" s="11" t="s">
        <v>13</v>
      </c>
      <c r="D533" s="11" t="s">
        <v>660</v>
      </c>
      <c r="E533" s="11">
        <v>2661</v>
      </c>
      <c r="F533" s="17">
        <v>44293.6655902778</v>
      </c>
      <c r="G533" s="14" t="s">
        <v>662</v>
      </c>
      <c r="H533" s="13">
        <v>998</v>
      </c>
      <c r="I533" s="14">
        <v>2661</v>
      </c>
      <c r="J533" s="15" t="str">
        <f>_xlfn.XLOOKUP(C533,'0. Master Data Group Name'!B:B,'0. Master Data Group Name'!C:C)</f>
        <v>EQP-LAWPACK1</v>
      </c>
      <c r="K533" s="16">
        <f>IFERROR(ROUNDDOWN(_xlfn.XLOOKUP(E533,[2]All!$B:$B,[2]All!$K:$K),0),"")</f>
        <v>217</v>
      </c>
      <c r="L533" s="16">
        <f t="shared" si="16"/>
        <v>195.3</v>
      </c>
      <c r="M533" s="16">
        <f t="shared" si="17"/>
        <v>238.70000000000002</v>
      </c>
    </row>
    <row r="534" spans="2:13" x14ac:dyDescent="0.3">
      <c r="B534" s="10">
        <v>20</v>
      </c>
      <c r="C534" s="11" t="s">
        <v>13</v>
      </c>
      <c r="D534" s="11" t="s">
        <v>663</v>
      </c>
      <c r="E534" s="11">
        <v>2670</v>
      </c>
      <c r="F534" s="17">
        <v>44293.880057870403</v>
      </c>
      <c r="G534" s="14" t="s">
        <v>664</v>
      </c>
      <c r="H534" s="13">
        <v>495</v>
      </c>
      <c r="I534" s="14">
        <v>2670</v>
      </c>
      <c r="J534" s="15" t="str">
        <f>_xlfn.XLOOKUP(C534,'0. Master Data Group Name'!B:B,'0. Master Data Group Name'!C:C)</f>
        <v>EQP-LAWPACK1</v>
      </c>
      <c r="K534" s="16">
        <f>IFERROR(ROUNDDOWN(_xlfn.XLOOKUP(E534,[2]All!$B:$B,[2]All!$K:$K),0),"")</f>
        <v>217</v>
      </c>
      <c r="L534" s="16">
        <f t="shared" si="16"/>
        <v>195.3</v>
      </c>
      <c r="M534" s="16">
        <f t="shared" si="17"/>
        <v>238.70000000000002</v>
      </c>
    </row>
    <row r="535" spans="2:13" x14ac:dyDescent="0.3">
      <c r="B535" s="10">
        <v>20</v>
      </c>
      <c r="C535" s="11" t="s">
        <v>13</v>
      </c>
      <c r="D535" s="11" t="s">
        <v>663</v>
      </c>
      <c r="E535" s="11">
        <v>2661</v>
      </c>
      <c r="F535" s="17">
        <v>44294.292627314797</v>
      </c>
      <c r="G535" s="14" t="s">
        <v>665</v>
      </c>
      <c r="H535" s="13">
        <v>0</v>
      </c>
      <c r="I535" s="14">
        <v>2661</v>
      </c>
      <c r="J535" s="15" t="str">
        <f>_xlfn.XLOOKUP(C535,'0. Master Data Group Name'!B:B,'0. Master Data Group Name'!C:C)</f>
        <v>EQP-LAWPACK1</v>
      </c>
      <c r="K535" s="16">
        <f>IFERROR(ROUNDDOWN(_xlfn.XLOOKUP(E535,[2]All!$B:$B,[2]All!$K:$K),0),"")</f>
        <v>217</v>
      </c>
      <c r="L535" s="16">
        <f t="shared" si="16"/>
        <v>195.3</v>
      </c>
      <c r="M535" s="16">
        <f t="shared" si="17"/>
        <v>238.70000000000002</v>
      </c>
    </row>
    <row r="536" spans="2:13" x14ac:dyDescent="0.3">
      <c r="B536" s="10">
        <v>20</v>
      </c>
      <c r="C536" s="11" t="s">
        <v>13</v>
      </c>
      <c r="D536" s="11" t="s">
        <v>663</v>
      </c>
      <c r="E536" s="11">
        <v>2661</v>
      </c>
      <c r="F536" s="17">
        <v>44294.293773148202</v>
      </c>
      <c r="G536" s="14" t="s">
        <v>666</v>
      </c>
      <c r="H536" s="13">
        <v>751</v>
      </c>
      <c r="I536" s="14">
        <v>2661</v>
      </c>
      <c r="J536" s="15" t="str">
        <f>_xlfn.XLOOKUP(C536,'0. Master Data Group Name'!B:B,'0. Master Data Group Name'!C:C)</f>
        <v>EQP-LAWPACK1</v>
      </c>
      <c r="K536" s="16">
        <f>IFERROR(ROUNDDOWN(_xlfn.XLOOKUP(E536,[2]All!$B:$B,[2]All!$K:$K),0),"")</f>
        <v>217</v>
      </c>
      <c r="L536" s="16">
        <f t="shared" si="16"/>
        <v>195.3</v>
      </c>
      <c r="M536" s="16">
        <f t="shared" si="17"/>
        <v>238.70000000000002</v>
      </c>
    </row>
    <row r="537" spans="2:13" x14ac:dyDescent="0.3">
      <c r="B537" s="10">
        <v>20</v>
      </c>
      <c r="C537" s="11" t="s">
        <v>13</v>
      </c>
      <c r="D537" s="11" t="s">
        <v>663</v>
      </c>
      <c r="E537" s="11">
        <v>2666</v>
      </c>
      <c r="F537" s="17">
        <v>44294.456597222197</v>
      </c>
      <c r="G537" s="14" t="s">
        <v>667</v>
      </c>
      <c r="H537" s="13">
        <v>58</v>
      </c>
      <c r="I537" s="14">
        <v>2666</v>
      </c>
      <c r="J537" s="15" t="str">
        <f>_xlfn.XLOOKUP(C537,'0. Master Data Group Name'!B:B,'0. Master Data Group Name'!C:C)</f>
        <v>EQP-LAWPACK1</v>
      </c>
      <c r="K537" s="16">
        <f>IFERROR(ROUNDDOWN(_xlfn.XLOOKUP(E537,[2]All!$B:$B,[2]All!$K:$K),0),"")</f>
        <v>217</v>
      </c>
      <c r="L537" s="16">
        <f t="shared" si="16"/>
        <v>195.3</v>
      </c>
      <c r="M537" s="16">
        <f t="shared" si="17"/>
        <v>238.70000000000002</v>
      </c>
    </row>
    <row r="538" spans="2:13" x14ac:dyDescent="0.3">
      <c r="B538" s="10">
        <v>20</v>
      </c>
      <c r="C538" s="11" t="s">
        <v>13</v>
      </c>
      <c r="D538" s="11" t="s">
        <v>663</v>
      </c>
      <c r="E538" s="11">
        <v>2661</v>
      </c>
      <c r="F538" s="17">
        <v>44294.511805555601</v>
      </c>
      <c r="G538" s="14" t="s">
        <v>668</v>
      </c>
      <c r="H538" s="13">
        <v>310</v>
      </c>
      <c r="I538" s="14">
        <v>2661</v>
      </c>
      <c r="J538" s="15" t="str">
        <f>_xlfn.XLOOKUP(C538,'0. Master Data Group Name'!B:B,'0. Master Data Group Name'!C:C)</f>
        <v>EQP-LAWPACK1</v>
      </c>
      <c r="K538" s="16">
        <f>IFERROR(ROUNDDOWN(_xlfn.XLOOKUP(E538,[2]All!$B:$B,[2]All!$K:$K),0),"")</f>
        <v>217</v>
      </c>
      <c r="L538" s="16">
        <f t="shared" si="16"/>
        <v>195.3</v>
      </c>
      <c r="M538" s="16">
        <f t="shared" si="17"/>
        <v>238.70000000000002</v>
      </c>
    </row>
    <row r="539" spans="2:13" x14ac:dyDescent="0.3">
      <c r="B539" s="10">
        <v>20</v>
      </c>
      <c r="C539" s="11" t="s">
        <v>13</v>
      </c>
      <c r="D539" s="11" t="s">
        <v>663</v>
      </c>
      <c r="E539" s="11">
        <v>2666</v>
      </c>
      <c r="F539" s="17">
        <v>44294.575717592597</v>
      </c>
      <c r="G539" s="14" t="s">
        <v>669</v>
      </c>
      <c r="H539" s="13">
        <v>607</v>
      </c>
      <c r="I539" s="14">
        <v>2666</v>
      </c>
      <c r="J539" s="15" t="str">
        <f>_xlfn.XLOOKUP(C539,'0. Master Data Group Name'!B:B,'0. Master Data Group Name'!C:C)</f>
        <v>EQP-LAWPACK1</v>
      </c>
      <c r="K539" s="16">
        <f>IFERROR(ROUNDDOWN(_xlfn.XLOOKUP(E539,[2]All!$B:$B,[2]All!$K:$K),0),"")</f>
        <v>217</v>
      </c>
      <c r="L539" s="16">
        <f t="shared" si="16"/>
        <v>195.3</v>
      </c>
      <c r="M539" s="16">
        <f t="shared" si="17"/>
        <v>238.70000000000002</v>
      </c>
    </row>
    <row r="540" spans="2:13" x14ac:dyDescent="0.3">
      <c r="B540" s="10">
        <v>20</v>
      </c>
      <c r="C540" s="11" t="s">
        <v>13</v>
      </c>
      <c r="D540" s="11" t="s">
        <v>670</v>
      </c>
      <c r="E540" s="11">
        <v>88888</v>
      </c>
      <c r="F540" s="17">
        <v>44295.181689814803</v>
      </c>
      <c r="G540" s="14" t="s">
        <v>671</v>
      </c>
      <c r="H540" s="13">
        <v>0</v>
      </c>
      <c r="I540" s="14">
        <v>88888</v>
      </c>
      <c r="J540" s="15" t="str">
        <f>_xlfn.XLOOKUP(C540,'0. Master Data Group Name'!B:B,'0. Master Data Group Name'!C:C)</f>
        <v>EQP-LAWPACK1</v>
      </c>
      <c r="K540" s="16" t="str">
        <f>IFERROR(ROUNDDOWN(_xlfn.XLOOKUP(E540,[2]All!$B:$B,[2]All!$K:$K),0),"")</f>
        <v/>
      </c>
      <c r="L540" s="16" t="str">
        <f t="shared" si="16"/>
        <v/>
      </c>
      <c r="M540" s="16" t="str">
        <f t="shared" si="17"/>
        <v/>
      </c>
    </row>
    <row r="541" spans="2:13" x14ac:dyDescent="0.3">
      <c r="B541" s="10">
        <v>20</v>
      </c>
      <c r="C541" s="11" t="s">
        <v>13</v>
      </c>
      <c r="D541" s="11" t="s">
        <v>672</v>
      </c>
      <c r="E541" s="11">
        <v>2661</v>
      </c>
      <c r="F541" s="17">
        <v>44298.289618055598</v>
      </c>
      <c r="G541" s="14" t="s">
        <v>673</v>
      </c>
      <c r="H541" s="13">
        <v>836</v>
      </c>
      <c r="I541" s="14">
        <v>2661</v>
      </c>
      <c r="J541" s="15" t="str">
        <f>_xlfn.XLOOKUP(C541,'0. Master Data Group Name'!B:B,'0. Master Data Group Name'!C:C)</f>
        <v>EQP-LAWPACK1</v>
      </c>
      <c r="K541" s="16">
        <f>IFERROR(ROUNDDOWN(_xlfn.XLOOKUP(E541,[2]All!$B:$B,[2]All!$K:$K),0),"")</f>
        <v>217</v>
      </c>
      <c r="L541" s="16">
        <f t="shared" si="16"/>
        <v>195.3</v>
      </c>
      <c r="M541" s="16">
        <f t="shared" si="17"/>
        <v>238.70000000000002</v>
      </c>
    </row>
    <row r="542" spans="2:13" x14ac:dyDescent="0.3">
      <c r="B542" s="10">
        <v>20</v>
      </c>
      <c r="C542" s="11" t="s">
        <v>13</v>
      </c>
      <c r="D542" s="11" t="s">
        <v>672</v>
      </c>
      <c r="E542" s="11">
        <v>2670</v>
      </c>
      <c r="F542" s="17">
        <v>44298.454942129603</v>
      </c>
      <c r="G542" s="14" t="s">
        <v>674</v>
      </c>
      <c r="H542" s="13">
        <v>0</v>
      </c>
      <c r="I542" s="14">
        <v>2670</v>
      </c>
      <c r="J542" s="15" t="str">
        <f>_xlfn.XLOOKUP(C542,'0. Master Data Group Name'!B:B,'0. Master Data Group Name'!C:C)</f>
        <v>EQP-LAWPACK1</v>
      </c>
      <c r="K542" s="16">
        <f>IFERROR(ROUNDDOWN(_xlfn.XLOOKUP(E542,[2]All!$B:$B,[2]All!$K:$K),0),"")</f>
        <v>217</v>
      </c>
      <c r="L542" s="16">
        <f t="shared" si="16"/>
        <v>195.3</v>
      </c>
      <c r="M542" s="16">
        <f t="shared" si="17"/>
        <v>238.70000000000002</v>
      </c>
    </row>
    <row r="543" spans="2:13" x14ac:dyDescent="0.3">
      <c r="B543" s="10">
        <v>20</v>
      </c>
      <c r="C543" s="11" t="s">
        <v>13</v>
      </c>
      <c r="D543" s="11" t="s">
        <v>672</v>
      </c>
      <c r="E543" s="11">
        <v>2670</v>
      </c>
      <c r="F543" s="17">
        <v>44298.455254629604</v>
      </c>
      <c r="G543" s="14" t="s">
        <v>675</v>
      </c>
      <c r="H543" s="13">
        <v>419</v>
      </c>
      <c r="I543" s="14">
        <v>2670</v>
      </c>
      <c r="J543" s="15" t="str">
        <f>_xlfn.XLOOKUP(C543,'0. Master Data Group Name'!B:B,'0. Master Data Group Name'!C:C)</f>
        <v>EQP-LAWPACK1</v>
      </c>
      <c r="K543" s="16">
        <f>IFERROR(ROUNDDOWN(_xlfn.XLOOKUP(E543,[2]All!$B:$B,[2]All!$K:$K),0),"")</f>
        <v>217</v>
      </c>
      <c r="L543" s="16">
        <f t="shared" si="16"/>
        <v>195.3</v>
      </c>
      <c r="M543" s="16">
        <f t="shared" si="17"/>
        <v>238.70000000000002</v>
      </c>
    </row>
    <row r="544" spans="2:13" x14ac:dyDescent="0.3">
      <c r="B544" s="10">
        <v>20</v>
      </c>
      <c r="C544" s="11" t="s">
        <v>13</v>
      </c>
      <c r="D544" s="11" t="s">
        <v>672</v>
      </c>
      <c r="E544" s="11">
        <v>24670</v>
      </c>
      <c r="F544" s="17">
        <v>44298.547395833302</v>
      </c>
      <c r="G544" s="14" t="s">
        <v>676</v>
      </c>
      <c r="H544" s="13">
        <v>898</v>
      </c>
      <c r="I544" s="14">
        <v>24670</v>
      </c>
      <c r="J544" s="15" t="str">
        <f>_xlfn.XLOOKUP(C544,'0. Master Data Group Name'!B:B,'0. Master Data Group Name'!C:C)</f>
        <v>EQP-LAWPACK1</v>
      </c>
      <c r="K544" s="16">
        <f>IFERROR(ROUNDDOWN(_xlfn.XLOOKUP(E544,[2]All!$B:$B,[2]All!$K:$K),0),"")</f>
        <v>364</v>
      </c>
      <c r="L544" s="16">
        <f t="shared" si="16"/>
        <v>327.60000000000002</v>
      </c>
      <c r="M544" s="16">
        <f t="shared" si="17"/>
        <v>400.40000000000003</v>
      </c>
    </row>
    <row r="545" spans="2:13" x14ac:dyDescent="0.3">
      <c r="B545" s="10">
        <v>20</v>
      </c>
      <c r="C545" s="11" t="s">
        <v>13</v>
      </c>
      <c r="D545" s="11" t="s">
        <v>672</v>
      </c>
      <c r="E545" s="11">
        <v>24661</v>
      </c>
      <c r="F545" s="17">
        <v>44298.6539583333</v>
      </c>
      <c r="G545" s="14" t="s">
        <v>677</v>
      </c>
      <c r="H545" s="13">
        <v>1</v>
      </c>
      <c r="I545" s="14">
        <v>24661</v>
      </c>
      <c r="J545" s="15" t="str">
        <f>_xlfn.XLOOKUP(C545,'0. Master Data Group Name'!B:B,'0. Master Data Group Name'!C:C)</f>
        <v>EQP-LAWPACK1</v>
      </c>
      <c r="K545" s="16">
        <f>IFERROR(ROUNDDOWN(_xlfn.XLOOKUP(E545,[2]All!$B:$B,[2]All!$K:$K),0),"")</f>
        <v>364</v>
      </c>
      <c r="L545" s="16">
        <f t="shared" si="16"/>
        <v>327.60000000000002</v>
      </c>
      <c r="M545" s="16">
        <f t="shared" si="17"/>
        <v>400.40000000000003</v>
      </c>
    </row>
    <row r="546" spans="2:13" x14ac:dyDescent="0.3">
      <c r="B546" s="10">
        <v>20</v>
      </c>
      <c r="C546" s="11" t="s">
        <v>13</v>
      </c>
      <c r="D546" s="11" t="s">
        <v>672</v>
      </c>
      <c r="E546" s="11">
        <v>24661</v>
      </c>
      <c r="F546" s="17">
        <v>44298.666990740698</v>
      </c>
      <c r="G546" s="14" t="s">
        <v>678</v>
      </c>
      <c r="H546" s="13">
        <v>685</v>
      </c>
      <c r="I546" s="14">
        <v>24661</v>
      </c>
      <c r="J546" s="15" t="str">
        <f>_xlfn.XLOOKUP(C546,'0. Master Data Group Name'!B:B,'0. Master Data Group Name'!C:C)</f>
        <v>EQP-LAWPACK1</v>
      </c>
      <c r="K546" s="16">
        <f>IFERROR(ROUNDDOWN(_xlfn.XLOOKUP(E546,[2]All!$B:$B,[2]All!$K:$K),0),"")</f>
        <v>364</v>
      </c>
      <c r="L546" s="16">
        <f t="shared" si="16"/>
        <v>327.60000000000002</v>
      </c>
      <c r="M546" s="16">
        <f t="shared" si="17"/>
        <v>400.40000000000003</v>
      </c>
    </row>
    <row r="547" spans="2:13" x14ac:dyDescent="0.3">
      <c r="B547" s="10">
        <v>20</v>
      </c>
      <c r="C547" s="11" t="s">
        <v>13</v>
      </c>
      <c r="D547" s="11" t="s">
        <v>672</v>
      </c>
      <c r="E547" s="11">
        <v>6661</v>
      </c>
      <c r="F547" s="17">
        <v>44298.744328703702</v>
      </c>
      <c r="G547" s="14" t="s">
        <v>679</v>
      </c>
      <c r="H547" s="13">
        <v>415</v>
      </c>
      <c r="I547" s="14">
        <v>6661</v>
      </c>
      <c r="J547" s="15" t="str">
        <f>_xlfn.XLOOKUP(C547,'0. Master Data Group Name'!B:B,'0. Master Data Group Name'!C:C)</f>
        <v>EQP-LAWPACK1</v>
      </c>
      <c r="K547" s="16">
        <f>IFERROR(ROUNDDOWN(_xlfn.XLOOKUP(E547,[2]All!$B:$B,[2]All!$K:$K),0),"")</f>
        <v>352</v>
      </c>
      <c r="L547" s="16">
        <f t="shared" si="16"/>
        <v>316.8</v>
      </c>
      <c r="M547" s="16">
        <f t="shared" si="17"/>
        <v>387.20000000000005</v>
      </c>
    </row>
    <row r="548" spans="2:13" x14ac:dyDescent="0.3">
      <c r="B548" s="10">
        <v>20</v>
      </c>
      <c r="C548" s="11" t="s">
        <v>13</v>
      </c>
      <c r="D548" s="11" t="s">
        <v>672</v>
      </c>
      <c r="E548" s="11">
        <v>6666</v>
      </c>
      <c r="F548" s="17">
        <v>44298.807962963001</v>
      </c>
      <c r="G548" s="14" t="s">
        <v>680</v>
      </c>
      <c r="H548" s="13">
        <v>396</v>
      </c>
      <c r="I548" s="14">
        <v>6666</v>
      </c>
      <c r="J548" s="15" t="str">
        <f>_xlfn.XLOOKUP(C548,'0. Master Data Group Name'!B:B,'0. Master Data Group Name'!C:C)</f>
        <v>EQP-LAWPACK1</v>
      </c>
      <c r="K548" s="16">
        <f>IFERROR(ROUNDDOWN(_xlfn.XLOOKUP(E548,[2]All!$B:$B,[2]All!$K:$K),0),"")</f>
        <v>352</v>
      </c>
      <c r="L548" s="16">
        <f t="shared" si="16"/>
        <v>316.8</v>
      </c>
      <c r="M548" s="16">
        <f t="shared" si="17"/>
        <v>387.20000000000005</v>
      </c>
    </row>
    <row r="549" spans="2:13" x14ac:dyDescent="0.3">
      <c r="B549" s="10">
        <v>20</v>
      </c>
      <c r="C549" s="11" t="s">
        <v>13</v>
      </c>
      <c r="D549" s="11" t="s">
        <v>681</v>
      </c>
      <c r="E549" s="11">
        <v>6670</v>
      </c>
      <c r="F549" s="17">
        <v>44298.863356481503</v>
      </c>
      <c r="G549" s="14" t="s">
        <v>682</v>
      </c>
      <c r="H549" s="13">
        <v>491</v>
      </c>
      <c r="I549" s="14">
        <v>6670</v>
      </c>
      <c r="J549" s="15" t="str">
        <f>_xlfn.XLOOKUP(C549,'0. Master Data Group Name'!B:B,'0. Master Data Group Name'!C:C)</f>
        <v>EQP-LAWPACK1</v>
      </c>
      <c r="K549" s="16">
        <f>IFERROR(ROUNDDOWN(_xlfn.XLOOKUP(E549,[2]All!$B:$B,[2]All!$K:$K),0),"")</f>
        <v>352</v>
      </c>
      <c r="L549" s="16">
        <f t="shared" si="16"/>
        <v>316.8</v>
      </c>
      <c r="M549" s="16">
        <f t="shared" si="17"/>
        <v>387.20000000000005</v>
      </c>
    </row>
    <row r="550" spans="2:13" x14ac:dyDescent="0.3">
      <c r="B550" s="10">
        <v>20</v>
      </c>
      <c r="C550" s="11" t="s">
        <v>13</v>
      </c>
      <c r="D550" s="11" t="s">
        <v>681</v>
      </c>
      <c r="E550" s="11">
        <v>27805</v>
      </c>
      <c r="F550" s="17">
        <v>44299.292094907403</v>
      </c>
      <c r="G550" s="14" t="s">
        <v>683</v>
      </c>
      <c r="H550" s="13">
        <v>966</v>
      </c>
      <c r="I550" s="14">
        <v>27805</v>
      </c>
      <c r="J550" s="15" t="str">
        <f>_xlfn.XLOOKUP(C550,'0. Master Data Group Name'!B:B,'0. Master Data Group Name'!C:C)</f>
        <v>EQP-LAWPACK1</v>
      </c>
      <c r="K550" s="16">
        <f>IFERROR(ROUNDDOWN(_xlfn.XLOOKUP(E550,[2]All!$B:$B,[2]All!$K:$K),0),"")</f>
        <v>260</v>
      </c>
      <c r="L550" s="16">
        <f t="shared" si="16"/>
        <v>234</v>
      </c>
      <c r="M550" s="16">
        <f t="shared" si="17"/>
        <v>286</v>
      </c>
    </row>
    <row r="551" spans="2:13" x14ac:dyDescent="0.3">
      <c r="B551" s="10">
        <v>20</v>
      </c>
      <c r="C551" s="11" t="s">
        <v>13</v>
      </c>
      <c r="D551" s="11" t="s">
        <v>681</v>
      </c>
      <c r="E551" s="11">
        <v>27405</v>
      </c>
      <c r="F551" s="17">
        <v>44299.449143518497</v>
      </c>
      <c r="G551" s="14" t="s">
        <v>684</v>
      </c>
      <c r="H551" s="13">
        <v>1044</v>
      </c>
      <c r="I551" s="14">
        <v>27405</v>
      </c>
      <c r="J551" s="15" t="str">
        <f>_xlfn.XLOOKUP(C551,'0. Master Data Group Name'!B:B,'0. Master Data Group Name'!C:C)</f>
        <v>EQP-LAWPACK1</v>
      </c>
      <c r="K551" s="16">
        <f>IFERROR(ROUNDDOWN(_xlfn.XLOOKUP(E551,[2]All!$B:$B,[2]All!$K:$K),0),"")</f>
        <v>260</v>
      </c>
      <c r="L551" s="16">
        <f t="shared" si="16"/>
        <v>234</v>
      </c>
      <c r="M551" s="16">
        <f t="shared" si="17"/>
        <v>286</v>
      </c>
    </row>
    <row r="552" spans="2:13" x14ac:dyDescent="0.3">
      <c r="B552" s="10">
        <v>20</v>
      </c>
      <c r="C552" s="11" t="s">
        <v>13</v>
      </c>
      <c r="D552" s="11" t="s">
        <v>681</v>
      </c>
      <c r="E552" s="11">
        <v>24961</v>
      </c>
      <c r="F552" s="17">
        <v>44299.613159722197</v>
      </c>
      <c r="G552" s="14" t="s">
        <v>685</v>
      </c>
      <c r="H552" s="13">
        <v>435</v>
      </c>
      <c r="I552" s="14">
        <v>24961</v>
      </c>
      <c r="J552" s="15" t="str">
        <f>_xlfn.XLOOKUP(C552,'0. Master Data Group Name'!B:B,'0. Master Data Group Name'!C:C)</f>
        <v>EQP-LAWPACK1</v>
      </c>
      <c r="K552" s="16">
        <f>IFERROR(ROUNDDOWN(_xlfn.XLOOKUP(E552,[2]All!$B:$B,[2]All!$K:$K),0),"")</f>
        <v>364</v>
      </c>
      <c r="L552" s="16">
        <f t="shared" si="16"/>
        <v>327.60000000000002</v>
      </c>
      <c r="M552" s="16">
        <f t="shared" si="17"/>
        <v>400.40000000000003</v>
      </c>
    </row>
    <row r="553" spans="2:13" x14ac:dyDescent="0.3">
      <c r="B553" s="10">
        <v>20</v>
      </c>
      <c r="C553" s="11" t="s">
        <v>13</v>
      </c>
      <c r="D553" s="11" t="s">
        <v>681</v>
      </c>
      <c r="E553" s="11">
        <v>24970</v>
      </c>
      <c r="F553" s="17">
        <v>44299.698483796303</v>
      </c>
      <c r="G553" s="14" t="s">
        <v>686</v>
      </c>
      <c r="H553" s="13">
        <v>448</v>
      </c>
      <c r="I553" s="14">
        <v>24970</v>
      </c>
      <c r="J553" s="15" t="str">
        <f>_xlfn.XLOOKUP(C553,'0. Master Data Group Name'!B:B,'0. Master Data Group Name'!C:C)</f>
        <v>EQP-LAWPACK1</v>
      </c>
      <c r="K553" s="16">
        <f>IFERROR(ROUNDDOWN(_xlfn.XLOOKUP(E553,[2]All!$B:$B,[2]All!$K:$K),0),"")</f>
        <v>364</v>
      </c>
      <c r="L553" s="16">
        <f t="shared" si="16"/>
        <v>327.60000000000002</v>
      </c>
      <c r="M553" s="16">
        <f t="shared" si="17"/>
        <v>400.40000000000003</v>
      </c>
    </row>
    <row r="554" spans="2:13" x14ac:dyDescent="0.3">
      <c r="B554" s="10">
        <v>20</v>
      </c>
      <c r="C554" s="11" t="s">
        <v>13</v>
      </c>
      <c r="D554" s="11" t="s">
        <v>681</v>
      </c>
      <c r="E554" s="11">
        <v>7910</v>
      </c>
      <c r="F554" s="17">
        <v>44299.762268518498</v>
      </c>
      <c r="G554" s="14" t="s">
        <v>687</v>
      </c>
      <c r="H554" s="13">
        <v>405</v>
      </c>
      <c r="I554" s="14">
        <v>7910</v>
      </c>
      <c r="J554" s="15" t="str">
        <f>_xlfn.XLOOKUP(C554,'0. Master Data Group Name'!B:B,'0. Master Data Group Name'!C:C)</f>
        <v>EQP-LAWPACK1</v>
      </c>
      <c r="K554" s="16">
        <f>IFERROR(ROUNDDOWN(_xlfn.XLOOKUP(E554,[2]All!$B:$B,[2]All!$K:$K),0),"")</f>
        <v>349</v>
      </c>
      <c r="L554" s="16">
        <f t="shared" si="16"/>
        <v>314.10000000000002</v>
      </c>
      <c r="M554" s="16">
        <f t="shared" si="17"/>
        <v>383.90000000000003</v>
      </c>
    </row>
    <row r="555" spans="2:13" x14ac:dyDescent="0.3">
      <c r="B555" s="10">
        <v>20</v>
      </c>
      <c r="C555" s="11" t="s">
        <v>13</v>
      </c>
      <c r="D555" s="11" t="s">
        <v>688</v>
      </c>
      <c r="E555" s="11">
        <v>7941</v>
      </c>
      <c r="F555" s="17">
        <v>44299.828587962998</v>
      </c>
      <c r="G555" s="14" t="s">
        <v>689</v>
      </c>
      <c r="H555" s="13">
        <v>975</v>
      </c>
      <c r="I555" s="14">
        <v>7941</v>
      </c>
      <c r="J555" s="15" t="str">
        <f>_xlfn.XLOOKUP(C555,'0. Master Data Group Name'!B:B,'0. Master Data Group Name'!C:C)</f>
        <v>EQP-LAWPACK1</v>
      </c>
      <c r="K555" s="16">
        <f>IFERROR(ROUNDDOWN(_xlfn.XLOOKUP(E555,[2]All!$B:$B,[2]All!$K:$K),0),"")</f>
        <v>349</v>
      </c>
      <c r="L555" s="16">
        <f t="shared" si="16"/>
        <v>314.10000000000002</v>
      </c>
      <c r="M555" s="16">
        <f t="shared" si="17"/>
        <v>383.90000000000003</v>
      </c>
    </row>
    <row r="556" spans="2:13" x14ac:dyDescent="0.3">
      <c r="B556" s="10">
        <v>20</v>
      </c>
      <c r="C556" s="11" t="s">
        <v>13</v>
      </c>
      <c r="D556" s="11" t="s">
        <v>688</v>
      </c>
      <c r="E556" s="11">
        <v>2991</v>
      </c>
      <c r="F556" s="17">
        <v>44300.295474537001</v>
      </c>
      <c r="G556" s="14" t="s">
        <v>690</v>
      </c>
      <c r="H556" s="13">
        <v>538</v>
      </c>
      <c r="I556" s="14">
        <v>2991</v>
      </c>
      <c r="J556" s="15" t="str">
        <f>_xlfn.XLOOKUP(C556,'0. Master Data Group Name'!B:B,'0. Master Data Group Name'!C:C)</f>
        <v>EQP-LAWPACK1</v>
      </c>
      <c r="K556" s="16">
        <f>IFERROR(ROUNDDOWN(_xlfn.XLOOKUP(E556,[2]All!$B:$B,[2]All!$K:$K),0),"")</f>
        <v>217</v>
      </c>
      <c r="L556" s="16">
        <f t="shared" si="16"/>
        <v>195.3</v>
      </c>
      <c r="M556" s="16">
        <f t="shared" si="17"/>
        <v>238.70000000000002</v>
      </c>
    </row>
    <row r="557" spans="2:13" x14ac:dyDescent="0.3">
      <c r="B557" s="10">
        <v>20</v>
      </c>
      <c r="C557" s="11" t="s">
        <v>13</v>
      </c>
      <c r="D557" s="11" t="s">
        <v>688</v>
      </c>
      <c r="E557" s="11">
        <v>2941</v>
      </c>
      <c r="F557" s="17">
        <v>44300.415266203701</v>
      </c>
      <c r="G557" s="14" t="s">
        <v>691</v>
      </c>
      <c r="H557" s="13">
        <v>380</v>
      </c>
      <c r="I557" s="14">
        <v>2941</v>
      </c>
      <c r="J557" s="15" t="str">
        <f>_xlfn.XLOOKUP(C557,'0. Master Data Group Name'!B:B,'0. Master Data Group Name'!C:C)</f>
        <v>EQP-LAWPACK1</v>
      </c>
      <c r="K557" s="16">
        <f>IFERROR(ROUNDDOWN(_xlfn.XLOOKUP(E557,[2]All!$B:$B,[2]All!$K:$K),0),"")</f>
        <v>217</v>
      </c>
      <c r="L557" s="16">
        <f t="shared" si="16"/>
        <v>195.3</v>
      </c>
      <c r="M557" s="16">
        <f t="shared" si="17"/>
        <v>238.70000000000002</v>
      </c>
    </row>
    <row r="558" spans="2:13" x14ac:dyDescent="0.3">
      <c r="B558" s="10">
        <v>20</v>
      </c>
      <c r="C558" s="11" t="s">
        <v>13</v>
      </c>
      <c r="D558" s="11" t="s">
        <v>688</v>
      </c>
      <c r="E558" s="11">
        <v>2661</v>
      </c>
      <c r="F558" s="17">
        <v>44300.4987384259</v>
      </c>
      <c r="G558" s="14" t="s">
        <v>692</v>
      </c>
      <c r="H558" s="13">
        <v>1683</v>
      </c>
      <c r="I558" s="14">
        <v>2661</v>
      </c>
      <c r="J558" s="15" t="str">
        <f>_xlfn.XLOOKUP(C558,'0. Master Data Group Name'!B:B,'0. Master Data Group Name'!C:C)</f>
        <v>EQP-LAWPACK1</v>
      </c>
      <c r="K558" s="16">
        <f>IFERROR(ROUNDDOWN(_xlfn.XLOOKUP(E558,[2]All!$B:$B,[2]All!$K:$K),0),"")</f>
        <v>217</v>
      </c>
      <c r="L558" s="16">
        <f t="shared" si="16"/>
        <v>195.3</v>
      </c>
      <c r="M558" s="16">
        <f t="shared" si="17"/>
        <v>238.70000000000002</v>
      </c>
    </row>
    <row r="559" spans="2:13" x14ac:dyDescent="0.3">
      <c r="B559" s="10">
        <v>20</v>
      </c>
      <c r="C559" s="11" t="s">
        <v>13</v>
      </c>
      <c r="D559" s="11" t="s">
        <v>693</v>
      </c>
      <c r="E559" s="11">
        <v>2940</v>
      </c>
      <c r="F559" s="17">
        <v>44300.810011574104</v>
      </c>
      <c r="G559" s="14" t="s">
        <v>694</v>
      </c>
      <c r="H559" s="13">
        <v>569</v>
      </c>
      <c r="I559" s="14">
        <v>2940</v>
      </c>
      <c r="J559" s="15" t="str">
        <f>_xlfn.XLOOKUP(C559,'0. Master Data Group Name'!B:B,'0. Master Data Group Name'!C:C)</f>
        <v>EQP-LAWPACK1</v>
      </c>
      <c r="K559" s="16">
        <f>IFERROR(ROUNDDOWN(_xlfn.XLOOKUP(E559,[2]All!$B:$B,[2]All!$K:$K),0),"")</f>
        <v>217</v>
      </c>
      <c r="L559" s="16">
        <f t="shared" si="16"/>
        <v>195.3</v>
      </c>
      <c r="M559" s="16">
        <f t="shared" si="17"/>
        <v>238.70000000000002</v>
      </c>
    </row>
    <row r="560" spans="2:13" x14ac:dyDescent="0.3">
      <c r="B560" s="10">
        <v>20</v>
      </c>
      <c r="C560" s="11" t="s">
        <v>13</v>
      </c>
      <c r="D560" s="11" t="s">
        <v>695</v>
      </c>
      <c r="E560" s="11">
        <v>99999</v>
      </c>
      <c r="F560" s="17">
        <v>44302.292673611097</v>
      </c>
      <c r="G560" s="14" t="s">
        <v>696</v>
      </c>
      <c r="H560" s="13">
        <v>0</v>
      </c>
      <c r="I560" s="14">
        <v>99999</v>
      </c>
      <c r="J560" s="15" t="str">
        <f>_xlfn.XLOOKUP(C560,'0. Master Data Group Name'!B:B,'0. Master Data Group Name'!C:C)</f>
        <v>EQP-LAWPACK1</v>
      </c>
      <c r="K560" s="16" t="str">
        <f>IFERROR(ROUNDDOWN(_xlfn.XLOOKUP(E560,[2]All!$B:$B,[2]All!$K:$K),0),"")</f>
        <v/>
      </c>
      <c r="L560" s="16" t="str">
        <f t="shared" si="16"/>
        <v/>
      </c>
      <c r="M560" s="16" t="str">
        <f t="shared" si="17"/>
        <v/>
      </c>
    </row>
    <row r="561" spans="2:13" x14ac:dyDescent="0.3">
      <c r="B561" s="10">
        <v>20</v>
      </c>
      <c r="C561" s="11" t="s">
        <v>13</v>
      </c>
      <c r="D561" s="11" t="s">
        <v>697</v>
      </c>
      <c r="E561" s="11">
        <v>99999</v>
      </c>
      <c r="F561" s="17">
        <v>44302.968518518501</v>
      </c>
      <c r="G561" s="14" t="s">
        <v>698</v>
      </c>
      <c r="H561" s="13">
        <v>0</v>
      </c>
      <c r="I561" s="14">
        <v>99999</v>
      </c>
      <c r="J561" s="15" t="str">
        <f>_xlfn.XLOOKUP(C561,'0. Master Data Group Name'!B:B,'0. Master Data Group Name'!C:C)</f>
        <v>EQP-LAWPACK1</v>
      </c>
      <c r="K561" s="16" t="str">
        <f>IFERROR(ROUNDDOWN(_xlfn.XLOOKUP(E561,[2]All!$B:$B,[2]All!$K:$K),0),"")</f>
        <v/>
      </c>
      <c r="L561" s="16" t="str">
        <f t="shared" si="16"/>
        <v/>
      </c>
      <c r="M561" s="16" t="str">
        <f t="shared" si="17"/>
        <v/>
      </c>
    </row>
    <row r="562" spans="2:13" x14ac:dyDescent="0.3">
      <c r="B562" s="10">
        <v>20</v>
      </c>
      <c r="C562" s="11" t="s">
        <v>13</v>
      </c>
      <c r="D562" s="11" t="s">
        <v>697</v>
      </c>
      <c r="E562" s="11">
        <v>2670</v>
      </c>
      <c r="F562" s="17">
        <v>44305.6195717593</v>
      </c>
      <c r="G562" s="14" t="s">
        <v>699</v>
      </c>
      <c r="H562" s="13">
        <v>837</v>
      </c>
      <c r="I562" s="14">
        <v>2670</v>
      </c>
      <c r="J562" s="15" t="str">
        <f>_xlfn.XLOOKUP(C562,'0. Master Data Group Name'!B:B,'0. Master Data Group Name'!C:C)</f>
        <v>EQP-LAWPACK1</v>
      </c>
      <c r="K562" s="16">
        <f>IFERROR(ROUNDDOWN(_xlfn.XLOOKUP(E562,[2]All!$B:$B,[2]All!$K:$K),0),"")</f>
        <v>217</v>
      </c>
      <c r="L562" s="16">
        <f t="shared" si="16"/>
        <v>195.3</v>
      </c>
      <c r="M562" s="16">
        <f t="shared" si="17"/>
        <v>238.70000000000002</v>
      </c>
    </row>
    <row r="563" spans="2:13" x14ac:dyDescent="0.3">
      <c r="B563" s="10">
        <v>20</v>
      </c>
      <c r="C563" s="11" t="s">
        <v>13</v>
      </c>
      <c r="D563" s="11" t="s">
        <v>697</v>
      </c>
      <c r="E563" s="11">
        <v>24661</v>
      </c>
      <c r="F563" s="17">
        <v>44305.791122685201</v>
      </c>
      <c r="G563" s="14" t="s">
        <v>700</v>
      </c>
      <c r="H563" s="13">
        <v>0</v>
      </c>
      <c r="I563" s="14">
        <v>24661</v>
      </c>
      <c r="J563" s="15" t="str">
        <f>_xlfn.XLOOKUP(C563,'0. Master Data Group Name'!B:B,'0. Master Data Group Name'!C:C)</f>
        <v>EQP-LAWPACK1</v>
      </c>
      <c r="K563" s="16">
        <f>IFERROR(ROUNDDOWN(_xlfn.XLOOKUP(E563,[2]All!$B:$B,[2]All!$K:$K),0),"")</f>
        <v>364</v>
      </c>
      <c r="L563" s="16">
        <f t="shared" si="16"/>
        <v>327.60000000000002</v>
      </c>
      <c r="M563" s="16">
        <f t="shared" si="17"/>
        <v>400.40000000000003</v>
      </c>
    </row>
    <row r="564" spans="2:13" x14ac:dyDescent="0.3">
      <c r="B564" s="10">
        <v>20</v>
      </c>
      <c r="C564" s="11" t="s">
        <v>13</v>
      </c>
      <c r="D564" s="11" t="s">
        <v>701</v>
      </c>
      <c r="E564" s="11">
        <v>24661</v>
      </c>
      <c r="F564" s="17">
        <v>44305.791365740697</v>
      </c>
      <c r="G564" s="14" t="s">
        <v>702</v>
      </c>
      <c r="H564" s="13">
        <v>1072</v>
      </c>
      <c r="I564" s="14">
        <v>24661</v>
      </c>
      <c r="J564" s="15" t="str">
        <f>_xlfn.XLOOKUP(C564,'0. Master Data Group Name'!B:B,'0. Master Data Group Name'!C:C)</f>
        <v>EQP-LAWPACK1</v>
      </c>
      <c r="K564" s="16">
        <f>IFERROR(ROUNDDOWN(_xlfn.XLOOKUP(E564,[2]All!$B:$B,[2]All!$K:$K),0),"")</f>
        <v>364</v>
      </c>
      <c r="L564" s="16">
        <f t="shared" si="16"/>
        <v>327.60000000000002</v>
      </c>
      <c r="M564" s="16">
        <f t="shared" si="17"/>
        <v>400.40000000000003</v>
      </c>
    </row>
    <row r="565" spans="2:13" x14ac:dyDescent="0.3">
      <c r="B565" s="10">
        <v>20</v>
      </c>
      <c r="C565" s="11" t="s">
        <v>13</v>
      </c>
      <c r="D565" s="11" t="s">
        <v>701</v>
      </c>
      <c r="E565" s="11">
        <v>27405</v>
      </c>
      <c r="F565" s="17">
        <v>44306.292349536998</v>
      </c>
      <c r="G565" s="14" t="s">
        <v>703</v>
      </c>
      <c r="H565" s="13">
        <v>1514</v>
      </c>
      <c r="I565" s="14">
        <v>27405</v>
      </c>
      <c r="J565" s="15" t="str">
        <f>_xlfn.XLOOKUP(C565,'0. Master Data Group Name'!B:B,'0. Master Data Group Name'!C:C)</f>
        <v>EQP-LAWPACK1</v>
      </c>
      <c r="K565" s="16">
        <f>IFERROR(ROUNDDOWN(_xlfn.XLOOKUP(E565,[2]All!$B:$B,[2]All!$K:$K),0),"")</f>
        <v>260</v>
      </c>
      <c r="L565" s="16">
        <f t="shared" si="16"/>
        <v>234</v>
      </c>
      <c r="M565" s="16">
        <f t="shared" si="17"/>
        <v>286</v>
      </c>
    </row>
    <row r="566" spans="2:13" x14ac:dyDescent="0.3">
      <c r="B566" s="10">
        <v>20</v>
      </c>
      <c r="C566" s="11" t="s">
        <v>13</v>
      </c>
      <c r="D566" s="11" t="s">
        <v>701</v>
      </c>
      <c r="E566" s="11">
        <v>2991</v>
      </c>
      <c r="F566" s="17">
        <v>44306.531666666699</v>
      </c>
      <c r="G566" s="14" t="s">
        <v>704</v>
      </c>
      <c r="H566" s="13">
        <v>1</v>
      </c>
      <c r="I566" s="14">
        <v>2991</v>
      </c>
      <c r="J566" s="15" t="str">
        <f>_xlfn.XLOOKUP(C566,'0. Master Data Group Name'!B:B,'0. Master Data Group Name'!C:C)</f>
        <v>EQP-LAWPACK1</v>
      </c>
      <c r="K566" s="16">
        <f>IFERROR(ROUNDDOWN(_xlfn.XLOOKUP(E566,[2]All!$B:$B,[2]All!$K:$K),0),"")</f>
        <v>217</v>
      </c>
      <c r="L566" s="16">
        <f t="shared" si="16"/>
        <v>195.3</v>
      </c>
      <c r="M566" s="16">
        <f t="shared" si="17"/>
        <v>238.70000000000002</v>
      </c>
    </row>
    <row r="567" spans="2:13" x14ac:dyDescent="0.3">
      <c r="B567" s="10">
        <v>20</v>
      </c>
      <c r="C567" s="11" t="s">
        <v>13</v>
      </c>
      <c r="D567" s="11" t="s">
        <v>701</v>
      </c>
      <c r="E567" s="11">
        <v>27405</v>
      </c>
      <c r="F567" s="17">
        <v>44306.532129629602</v>
      </c>
      <c r="G567" s="14" t="s">
        <v>705</v>
      </c>
      <c r="H567" s="13">
        <v>1</v>
      </c>
      <c r="I567" s="14">
        <v>27405</v>
      </c>
      <c r="J567" s="15" t="str">
        <f>_xlfn.XLOOKUP(C567,'0. Master Data Group Name'!B:B,'0. Master Data Group Name'!C:C)</f>
        <v>EQP-LAWPACK1</v>
      </c>
      <c r="K567" s="16">
        <f>IFERROR(ROUNDDOWN(_xlfn.XLOOKUP(E567,[2]All!$B:$B,[2]All!$K:$K),0),"")</f>
        <v>260</v>
      </c>
      <c r="L567" s="16">
        <f t="shared" si="16"/>
        <v>234</v>
      </c>
      <c r="M567" s="16">
        <f t="shared" si="17"/>
        <v>286</v>
      </c>
    </row>
    <row r="568" spans="2:13" x14ac:dyDescent="0.3">
      <c r="B568" s="10">
        <v>20</v>
      </c>
      <c r="C568" s="11" t="s">
        <v>13</v>
      </c>
      <c r="D568" s="11" t="s">
        <v>701</v>
      </c>
      <c r="E568" s="11">
        <v>2991</v>
      </c>
      <c r="F568" s="17">
        <v>44306.533750000002</v>
      </c>
      <c r="G568" s="14" t="s">
        <v>706</v>
      </c>
      <c r="H568" s="13">
        <v>303</v>
      </c>
      <c r="I568" s="14">
        <v>2991</v>
      </c>
      <c r="J568" s="15" t="str">
        <f>_xlfn.XLOOKUP(C568,'0. Master Data Group Name'!B:B,'0. Master Data Group Name'!C:C)</f>
        <v>EQP-LAWPACK1</v>
      </c>
      <c r="K568" s="16">
        <f>IFERROR(ROUNDDOWN(_xlfn.XLOOKUP(E568,[2]All!$B:$B,[2]All!$K:$K),0),"")</f>
        <v>217</v>
      </c>
      <c r="L568" s="16">
        <f t="shared" si="16"/>
        <v>195.3</v>
      </c>
      <c r="M568" s="16">
        <f t="shared" si="17"/>
        <v>238.70000000000002</v>
      </c>
    </row>
    <row r="569" spans="2:13" x14ac:dyDescent="0.3">
      <c r="B569" s="10">
        <v>20</v>
      </c>
      <c r="C569" s="11" t="s">
        <v>13</v>
      </c>
      <c r="D569" s="11" t="s">
        <v>701</v>
      </c>
      <c r="E569" s="11">
        <v>2941</v>
      </c>
      <c r="F569" s="17">
        <v>44306.616944444402</v>
      </c>
      <c r="G569" s="14" t="s">
        <v>707</v>
      </c>
      <c r="H569" s="13">
        <v>165</v>
      </c>
      <c r="I569" s="14">
        <v>2941</v>
      </c>
      <c r="J569" s="15" t="str">
        <f>_xlfn.XLOOKUP(C569,'0. Master Data Group Name'!B:B,'0. Master Data Group Name'!C:C)</f>
        <v>EQP-LAWPACK1</v>
      </c>
      <c r="K569" s="16">
        <f>IFERROR(ROUNDDOWN(_xlfn.XLOOKUP(E569,[2]All!$B:$B,[2]All!$K:$K),0),"")</f>
        <v>217</v>
      </c>
      <c r="L569" s="16">
        <f t="shared" si="16"/>
        <v>195.3</v>
      </c>
      <c r="M569" s="16">
        <f t="shared" si="17"/>
        <v>238.70000000000002</v>
      </c>
    </row>
    <row r="570" spans="2:13" x14ac:dyDescent="0.3">
      <c r="B570" s="10">
        <v>20</v>
      </c>
      <c r="C570" s="11" t="s">
        <v>13</v>
      </c>
      <c r="D570" s="11" t="s">
        <v>701</v>
      </c>
      <c r="E570" s="11">
        <v>2941</v>
      </c>
      <c r="F570" s="17">
        <v>44306.671805555598</v>
      </c>
      <c r="G570" s="14" t="s">
        <v>708</v>
      </c>
      <c r="H570" s="13">
        <v>150</v>
      </c>
      <c r="I570" s="14">
        <v>2941</v>
      </c>
      <c r="J570" s="15" t="str">
        <f>_xlfn.XLOOKUP(C570,'0. Master Data Group Name'!B:B,'0. Master Data Group Name'!C:C)</f>
        <v>EQP-LAWPACK1</v>
      </c>
      <c r="K570" s="16">
        <f>IFERROR(ROUNDDOWN(_xlfn.XLOOKUP(E570,[2]All!$B:$B,[2]All!$K:$K),0),"")</f>
        <v>217</v>
      </c>
      <c r="L570" s="16">
        <f t="shared" si="16"/>
        <v>195.3</v>
      </c>
      <c r="M570" s="16">
        <f t="shared" si="17"/>
        <v>238.70000000000002</v>
      </c>
    </row>
    <row r="571" spans="2:13" x14ac:dyDescent="0.3">
      <c r="B571" s="10">
        <v>20</v>
      </c>
      <c r="C571" s="11" t="s">
        <v>13</v>
      </c>
      <c r="D571" s="11" t="s">
        <v>701</v>
      </c>
      <c r="E571" s="11">
        <v>96905</v>
      </c>
      <c r="F571" s="17">
        <v>44306.780324074098</v>
      </c>
      <c r="G571" s="14" t="s">
        <v>709</v>
      </c>
      <c r="H571" s="13">
        <v>1</v>
      </c>
      <c r="I571" s="14">
        <v>96905</v>
      </c>
      <c r="J571" s="15" t="str">
        <f>_xlfn.XLOOKUP(C571,'0. Master Data Group Name'!B:B,'0. Master Data Group Name'!C:C)</f>
        <v>EQP-LAWPACK1</v>
      </c>
      <c r="K571" s="16">
        <f>IFERROR(ROUNDDOWN(_xlfn.XLOOKUP(E571,[2]All!$B:$B,[2]All!$K:$K),0),"")</f>
        <v>347</v>
      </c>
      <c r="L571" s="16">
        <f t="shared" si="16"/>
        <v>312.3</v>
      </c>
      <c r="M571" s="16">
        <f t="shared" si="17"/>
        <v>381.70000000000005</v>
      </c>
    </row>
    <row r="572" spans="2:13" x14ac:dyDescent="0.3">
      <c r="B572" s="10">
        <v>20</v>
      </c>
      <c r="C572" s="11" t="s">
        <v>13</v>
      </c>
      <c r="D572" s="11" t="s">
        <v>701</v>
      </c>
      <c r="E572" s="11">
        <v>96905</v>
      </c>
      <c r="F572" s="17">
        <v>44306.806527777801</v>
      </c>
      <c r="G572" s="14" t="s">
        <v>710</v>
      </c>
      <c r="H572" s="13">
        <v>169</v>
      </c>
      <c r="I572" s="14">
        <v>96905</v>
      </c>
      <c r="J572" s="15" t="str">
        <f>_xlfn.XLOOKUP(C572,'0. Master Data Group Name'!B:B,'0. Master Data Group Name'!C:C)</f>
        <v>EQP-LAWPACK1</v>
      </c>
      <c r="K572" s="16">
        <f>IFERROR(ROUNDDOWN(_xlfn.XLOOKUP(E572,[2]All!$B:$B,[2]All!$K:$K),0),"")</f>
        <v>347</v>
      </c>
      <c r="L572" s="16">
        <f t="shared" si="16"/>
        <v>312.3</v>
      </c>
      <c r="M572" s="16">
        <f t="shared" si="17"/>
        <v>381.70000000000005</v>
      </c>
    </row>
    <row r="573" spans="2:13" x14ac:dyDescent="0.3">
      <c r="B573" s="10">
        <v>20</v>
      </c>
      <c r="C573" s="11" t="s">
        <v>13</v>
      </c>
      <c r="D573" s="11" t="s">
        <v>701</v>
      </c>
      <c r="E573" s="11">
        <v>99999</v>
      </c>
      <c r="F573" s="17">
        <v>44306.857407407399</v>
      </c>
      <c r="G573" s="14" t="s">
        <v>711</v>
      </c>
      <c r="H573" s="13">
        <v>0</v>
      </c>
      <c r="I573" s="14">
        <v>99999</v>
      </c>
      <c r="J573" s="15" t="str">
        <f>_xlfn.XLOOKUP(C573,'0. Master Data Group Name'!B:B,'0. Master Data Group Name'!C:C)</f>
        <v>EQP-LAWPACK1</v>
      </c>
      <c r="K573" s="16" t="str">
        <f>IFERROR(ROUNDDOWN(_xlfn.XLOOKUP(E573,[2]All!$B:$B,[2]All!$K:$K),0),"")</f>
        <v/>
      </c>
      <c r="L573" s="16" t="str">
        <f t="shared" si="16"/>
        <v/>
      </c>
      <c r="M573" s="16" t="str">
        <f t="shared" si="17"/>
        <v/>
      </c>
    </row>
    <row r="574" spans="2:13" x14ac:dyDescent="0.3">
      <c r="B574" s="10">
        <v>20</v>
      </c>
      <c r="C574" s="11" t="s">
        <v>13</v>
      </c>
      <c r="D574" s="11" t="s">
        <v>701</v>
      </c>
      <c r="E574" s="11">
        <v>96905</v>
      </c>
      <c r="F574" s="17">
        <v>44306.857604166697</v>
      </c>
      <c r="G574" s="14" t="s">
        <v>712</v>
      </c>
      <c r="H574" s="13">
        <v>394</v>
      </c>
      <c r="I574" s="14">
        <v>96905</v>
      </c>
      <c r="J574" s="15" t="str">
        <f>_xlfn.XLOOKUP(C574,'0. Master Data Group Name'!B:B,'0. Master Data Group Name'!C:C)</f>
        <v>EQP-LAWPACK1</v>
      </c>
      <c r="K574" s="16">
        <f>IFERROR(ROUNDDOWN(_xlfn.XLOOKUP(E574,[2]All!$B:$B,[2]All!$K:$K),0),"")</f>
        <v>347</v>
      </c>
      <c r="L574" s="16">
        <f t="shared" si="16"/>
        <v>312.3</v>
      </c>
      <c r="M574" s="16">
        <f t="shared" si="17"/>
        <v>381.70000000000005</v>
      </c>
    </row>
    <row r="575" spans="2:13" x14ac:dyDescent="0.3">
      <c r="B575" s="10">
        <v>20</v>
      </c>
      <c r="C575" s="11" t="s">
        <v>13</v>
      </c>
      <c r="D575" s="11" t="s">
        <v>713</v>
      </c>
      <c r="E575" s="11">
        <v>96605</v>
      </c>
      <c r="F575" s="17">
        <v>44306.907581018502</v>
      </c>
      <c r="G575" s="14" t="s">
        <v>714</v>
      </c>
      <c r="H575" s="13">
        <v>530</v>
      </c>
      <c r="I575" s="14">
        <v>96605</v>
      </c>
      <c r="J575" s="15" t="str">
        <f>_xlfn.XLOOKUP(C575,'0. Master Data Group Name'!B:B,'0. Master Data Group Name'!C:C)</f>
        <v>EQP-LAWPACK1</v>
      </c>
      <c r="K575" s="16">
        <f>IFERROR(ROUNDDOWN(_xlfn.XLOOKUP(E575,[2]All!$B:$B,[2]All!$K:$K),0),"")</f>
        <v>347</v>
      </c>
      <c r="L575" s="16">
        <f t="shared" si="16"/>
        <v>312.3</v>
      </c>
      <c r="M575" s="16">
        <f t="shared" si="17"/>
        <v>381.70000000000005</v>
      </c>
    </row>
    <row r="576" spans="2:13" x14ac:dyDescent="0.3">
      <c r="B576" s="10">
        <v>20</v>
      </c>
      <c r="C576" s="11" t="s">
        <v>13</v>
      </c>
      <c r="D576" s="11" t="s">
        <v>713</v>
      </c>
      <c r="E576" s="11">
        <v>99999</v>
      </c>
      <c r="F576" s="17">
        <v>44307.288333333301</v>
      </c>
      <c r="G576" s="14" t="s">
        <v>715</v>
      </c>
      <c r="H576" s="13">
        <v>0</v>
      </c>
      <c r="I576" s="14">
        <v>99999</v>
      </c>
      <c r="J576" s="15" t="str">
        <f>_xlfn.XLOOKUP(C576,'0. Master Data Group Name'!B:B,'0. Master Data Group Name'!C:C)</f>
        <v>EQP-LAWPACK1</v>
      </c>
      <c r="K576" s="16" t="str">
        <f>IFERROR(ROUNDDOWN(_xlfn.XLOOKUP(E576,[2]All!$B:$B,[2]All!$K:$K),0),"")</f>
        <v/>
      </c>
      <c r="L576" s="16" t="str">
        <f t="shared" si="16"/>
        <v/>
      </c>
      <c r="M576" s="16" t="str">
        <f t="shared" si="17"/>
        <v/>
      </c>
    </row>
    <row r="577" spans="2:13" x14ac:dyDescent="0.3">
      <c r="B577" s="10">
        <v>20</v>
      </c>
      <c r="C577" s="11" t="s">
        <v>13</v>
      </c>
      <c r="D577" s="11" t="s">
        <v>697</v>
      </c>
      <c r="E577" s="11">
        <v>2675</v>
      </c>
      <c r="F577" s="17">
        <v>44305.293043981503</v>
      </c>
      <c r="G577" s="14" t="s">
        <v>716</v>
      </c>
      <c r="H577" s="13">
        <v>456</v>
      </c>
      <c r="I577" s="14">
        <v>2675</v>
      </c>
      <c r="J577" s="15" t="str">
        <f>_xlfn.XLOOKUP(C577,'0. Master Data Group Name'!B:B,'0. Master Data Group Name'!C:C)</f>
        <v>EQP-LAWPACK1</v>
      </c>
      <c r="K577" s="16">
        <f>IFERROR(ROUNDDOWN(_xlfn.XLOOKUP(E577,[2]All!$B:$B,[2]All!$K:$K),0),"")</f>
        <v>217</v>
      </c>
      <c r="L577" s="16">
        <f t="shared" si="16"/>
        <v>195.3</v>
      </c>
      <c r="M577" s="16">
        <f t="shared" si="17"/>
        <v>238.70000000000002</v>
      </c>
    </row>
    <row r="578" spans="2:13" x14ac:dyDescent="0.3">
      <c r="B578" s="10">
        <v>20</v>
      </c>
      <c r="C578" s="11" t="s">
        <v>13</v>
      </c>
      <c r="D578" s="11" t="s">
        <v>697</v>
      </c>
      <c r="E578" s="11">
        <v>2661</v>
      </c>
      <c r="F578" s="17">
        <v>44305.390428240702</v>
      </c>
      <c r="G578" s="14" t="s">
        <v>717</v>
      </c>
      <c r="H578" s="13">
        <v>1281</v>
      </c>
      <c r="I578" s="14">
        <v>2661</v>
      </c>
      <c r="J578" s="15" t="str">
        <f>_xlfn.XLOOKUP(C578,'0. Master Data Group Name'!B:B,'0. Master Data Group Name'!C:C)</f>
        <v>EQP-LAWPACK1</v>
      </c>
      <c r="K578" s="16">
        <f>IFERROR(ROUNDDOWN(_xlfn.XLOOKUP(E578,[2]All!$B:$B,[2]All!$K:$K),0),"")</f>
        <v>217</v>
      </c>
      <c r="L578" s="16">
        <f t="shared" si="16"/>
        <v>195.3</v>
      </c>
      <c r="M578" s="16">
        <f t="shared" si="17"/>
        <v>238.70000000000002</v>
      </c>
    </row>
    <row r="579" spans="2:13" x14ac:dyDescent="0.3">
      <c r="B579" s="10">
        <v>20</v>
      </c>
      <c r="C579" s="11" t="s">
        <v>13</v>
      </c>
      <c r="D579" s="11" t="s">
        <v>713</v>
      </c>
      <c r="E579" s="11">
        <v>2675</v>
      </c>
      <c r="F579" s="17">
        <v>44307.293495370403</v>
      </c>
      <c r="G579" s="14" t="s">
        <v>718</v>
      </c>
      <c r="H579" s="13">
        <v>475</v>
      </c>
      <c r="I579" s="14">
        <v>2675</v>
      </c>
      <c r="J579" s="15" t="str">
        <f>_xlfn.XLOOKUP(C579,'0. Master Data Group Name'!B:B,'0. Master Data Group Name'!C:C)</f>
        <v>EQP-LAWPACK1</v>
      </c>
      <c r="K579" s="16">
        <f>IFERROR(ROUNDDOWN(_xlfn.XLOOKUP(E579,[2]All!$B:$B,[2]All!$K:$K),0),"")</f>
        <v>217</v>
      </c>
      <c r="L579" s="16">
        <f t="shared" si="16"/>
        <v>195.3</v>
      </c>
      <c r="M579" s="16">
        <f t="shared" si="17"/>
        <v>238.70000000000002</v>
      </c>
    </row>
    <row r="580" spans="2:13" x14ac:dyDescent="0.3">
      <c r="B580" s="10">
        <v>20</v>
      </c>
      <c r="C580" s="11" t="s">
        <v>13</v>
      </c>
      <c r="D580" s="11" t="s">
        <v>713</v>
      </c>
      <c r="E580" s="11">
        <v>2661</v>
      </c>
      <c r="F580" s="17">
        <v>44307.384537037004</v>
      </c>
      <c r="G580" s="14" t="s">
        <v>719</v>
      </c>
      <c r="H580" s="13">
        <v>25</v>
      </c>
      <c r="I580" s="14">
        <v>2661</v>
      </c>
      <c r="J580" s="15" t="str">
        <f>_xlfn.XLOOKUP(C580,'0. Master Data Group Name'!B:B,'0. Master Data Group Name'!C:C)</f>
        <v>EQP-LAWPACK1</v>
      </c>
      <c r="K580" s="16">
        <f>IFERROR(ROUNDDOWN(_xlfn.XLOOKUP(E580,[2]All!$B:$B,[2]All!$K:$K),0),"")</f>
        <v>217</v>
      </c>
      <c r="L580" s="16">
        <f t="shared" ref="L580:L643" si="18">IFERROR(K580*0.9,"")</f>
        <v>195.3</v>
      </c>
      <c r="M580" s="16">
        <f t="shared" ref="M580:M643" si="19">IFERROR(K580*1.1,"")</f>
        <v>238.70000000000002</v>
      </c>
    </row>
    <row r="581" spans="2:13" x14ac:dyDescent="0.3">
      <c r="B581" s="10">
        <v>20</v>
      </c>
      <c r="C581" s="11" t="s">
        <v>13</v>
      </c>
      <c r="D581" s="11" t="s">
        <v>713</v>
      </c>
      <c r="E581" s="11">
        <v>2661</v>
      </c>
      <c r="F581" s="17">
        <v>44307.393541666701</v>
      </c>
      <c r="G581" s="14" t="s">
        <v>720</v>
      </c>
      <c r="H581" s="13">
        <v>1808</v>
      </c>
      <c r="I581" s="14">
        <v>2661</v>
      </c>
      <c r="J581" s="15" t="str">
        <f>_xlfn.XLOOKUP(C581,'0. Master Data Group Name'!B:B,'0. Master Data Group Name'!C:C)</f>
        <v>EQP-LAWPACK1</v>
      </c>
      <c r="K581" s="16">
        <f>IFERROR(ROUNDDOWN(_xlfn.XLOOKUP(E581,[2]All!$B:$B,[2]All!$K:$K),0),"")</f>
        <v>217</v>
      </c>
      <c r="L581" s="16">
        <f t="shared" si="18"/>
        <v>195.3</v>
      </c>
      <c r="M581" s="16">
        <f t="shared" si="19"/>
        <v>238.70000000000002</v>
      </c>
    </row>
    <row r="582" spans="2:13" x14ac:dyDescent="0.3">
      <c r="B582" s="10">
        <v>20</v>
      </c>
      <c r="C582" s="11" t="s">
        <v>13</v>
      </c>
      <c r="D582" s="11" t="s">
        <v>721</v>
      </c>
      <c r="E582" s="11">
        <v>2670</v>
      </c>
      <c r="F582" s="17">
        <v>44307.730370370402</v>
      </c>
      <c r="G582" s="14" t="s">
        <v>722</v>
      </c>
      <c r="H582" s="13">
        <v>902</v>
      </c>
      <c r="I582" s="14">
        <v>2670</v>
      </c>
      <c r="J582" s="15" t="str">
        <f>_xlfn.XLOOKUP(C582,'0. Master Data Group Name'!B:B,'0. Master Data Group Name'!C:C)</f>
        <v>EQP-LAWPACK1</v>
      </c>
      <c r="K582" s="16">
        <f>IFERROR(ROUNDDOWN(_xlfn.XLOOKUP(E582,[2]All!$B:$B,[2]All!$K:$K),0),"")</f>
        <v>217</v>
      </c>
      <c r="L582" s="16">
        <f t="shared" si="18"/>
        <v>195.3</v>
      </c>
      <c r="M582" s="16">
        <f t="shared" si="19"/>
        <v>238.70000000000002</v>
      </c>
    </row>
    <row r="583" spans="2:13" x14ac:dyDescent="0.3">
      <c r="B583" s="10">
        <v>20</v>
      </c>
      <c r="C583" s="11" t="s">
        <v>13</v>
      </c>
      <c r="D583" s="11" t="s">
        <v>721</v>
      </c>
      <c r="E583" s="11">
        <v>99999</v>
      </c>
      <c r="F583" s="17">
        <v>44308.179907407401</v>
      </c>
      <c r="G583" s="14" t="s">
        <v>723</v>
      </c>
      <c r="H583" s="13">
        <v>0</v>
      </c>
      <c r="I583" s="14">
        <v>99999</v>
      </c>
      <c r="J583" s="15" t="str">
        <f>_xlfn.XLOOKUP(C583,'0. Master Data Group Name'!B:B,'0. Master Data Group Name'!C:C)</f>
        <v>EQP-LAWPACK1</v>
      </c>
      <c r="K583" s="16" t="str">
        <f>IFERROR(ROUNDDOWN(_xlfn.XLOOKUP(E583,[2]All!$B:$B,[2]All!$K:$K),0),"")</f>
        <v/>
      </c>
      <c r="L583" s="16" t="str">
        <f t="shared" si="18"/>
        <v/>
      </c>
      <c r="M583" s="16" t="str">
        <f t="shared" si="19"/>
        <v/>
      </c>
    </row>
    <row r="584" spans="2:13" x14ac:dyDescent="0.3">
      <c r="B584" s="10">
        <v>20</v>
      </c>
      <c r="C584" s="11" t="s">
        <v>13</v>
      </c>
      <c r="D584" s="11" t="s">
        <v>721</v>
      </c>
      <c r="E584" s="11">
        <v>96605</v>
      </c>
      <c r="F584" s="17">
        <v>44308.295150462996</v>
      </c>
      <c r="G584" s="14" t="s">
        <v>724</v>
      </c>
      <c r="H584" s="13">
        <v>1590</v>
      </c>
      <c r="I584" s="14">
        <v>96605</v>
      </c>
      <c r="J584" s="15" t="str">
        <f>_xlfn.XLOOKUP(C584,'0. Master Data Group Name'!B:B,'0. Master Data Group Name'!C:C)</f>
        <v>EQP-LAWPACK1</v>
      </c>
      <c r="K584" s="16">
        <f>IFERROR(ROUNDDOWN(_xlfn.XLOOKUP(E584,[2]All!$B:$B,[2]All!$K:$K),0),"")</f>
        <v>347</v>
      </c>
      <c r="L584" s="16">
        <f t="shared" si="18"/>
        <v>312.3</v>
      </c>
      <c r="M584" s="16">
        <f t="shared" si="19"/>
        <v>381.70000000000005</v>
      </c>
    </row>
    <row r="585" spans="2:13" x14ac:dyDescent="0.3">
      <c r="B585" s="10">
        <v>20</v>
      </c>
      <c r="C585" s="11" t="s">
        <v>13</v>
      </c>
      <c r="D585" s="11" t="s">
        <v>721</v>
      </c>
      <c r="E585" s="11">
        <v>24670</v>
      </c>
      <c r="F585" s="17">
        <v>44308.572013888901</v>
      </c>
      <c r="G585" s="14" t="s">
        <v>725</v>
      </c>
      <c r="H585" s="13">
        <v>875</v>
      </c>
      <c r="I585" s="14">
        <v>24670</v>
      </c>
      <c r="J585" s="15" t="str">
        <f>_xlfn.XLOOKUP(C585,'0. Master Data Group Name'!B:B,'0. Master Data Group Name'!C:C)</f>
        <v>EQP-LAWPACK1</v>
      </c>
      <c r="K585" s="16">
        <f>IFERROR(ROUNDDOWN(_xlfn.XLOOKUP(E585,[2]All!$B:$B,[2]All!$K:$K),0),"")</f>
        <v>364</v>
      </c>
      <c r="L585" s="16">
        <f t="shared" si="18"/>
        <v>327.60000000000002</v>
      </c>
      <c r="M585" s="16">
        <f t="shared" si="19"/>
        <v>400.40000000000003</v>
      </c>
    </row>
    <row r="586" spans="2:13" x14ac:dyDescent="0.3">
      <c r="B586" s="10">
        <v>20</v>
      </c>
      <c r="C586" s="11" t="s">
        <v>13</v>
      </c>
      <c r="D586" s="11" t="s">
        <v>726</v>
      </c>
      <c r="E586" s="11">
        <v>99999</v>
      </c>
      <c r="F586" s="17">
        <v>44309.3023958333</v>
      </c>
      <c r="G586" s="14" t="s">
        <v>727</v>
      </c>
      <c r="H586" s="13">
        <v>2</v>
      </c>
      <c r="I586" s="14">
        <v>99999</v>
      </c>
      <c r="J586" s="15" t="str">
        <f>_xlfn.XLOOKUP(C586,'0. Master Data Group Name'!B:B,'0. Master Data Group Name'!C:C)</f>
        <v>EQP-LAWPACK1</v>
      </c>
      <c r="K586" s="16" t="str">
        <f>IFERROR(ROUNDDOWN(_xlfn.XLOOKUP(E586,[2]All!$B:$B,[2]All!$K:$K),0),"")</f>
        <v/>
      </c>
      <c r="L586" s="16" t="str">
        <f t="shared" si="18"/>
        <v/>
      </c>
      <c r="M586" s="16" t="str">
        <f t="shared" si="19"/>
        <v/>
      </c>
    </row>
    <row r="587" spans="2:13" x14ac:dyDescent="0.3">
      <c r="B587" s="10">
        <v>20</v>
      </c>
      <c r="C587" s="11" t="s">
        <v>13</v>
      </c>
      <c r="D587" s="11" t="s">
        <v>728</v>
      </c>
      <c r="E587" s="11">
        <v>99999</v>
      </c>
      <c r="F587" s="17">
        <v>44313.1819791667</v>
      </c>
      <c r="G587" s="14" t="s">
        <v>729</v>
      </c>
      <c r="H587" s="13">
        <v>0</v>
      </c>
      <c r="I587" s="14">
        <v>99999</v>
      </c>
      <c r="J587" s="15" t="str">
        <f>_xlfn.XLOOKUP(C587,'0. Master Data Group Name'!B:B,'0. Master Data Group Name'!C:C)</f>
        <v>EQP-LAWPACK1</v>
      </c>
      <c r="K587" s="16" t="str">
        <f>IFERROR(ROUNDDOWN(_xlfn.XLOOKUP(E587,[2]All!$B:$B,[2]All!$K:$K),0),"")</f>
        <v/>
      </c>
      <c r="L587" s="16" t="str">
        <f t="shared" si="18"/>
        <v/>
      </c>
      <c r="M587" s="16" t="str">
        <f t="shared" si="19"/>
        <v/>
      </c>
    </row>
    <row r="588" spans="2:13" x14ac:dyDescent="0.3">
      <c r="B588" s="10">
        <v>20</v>
      </c>
      <c r="C588" s="11" t="s">
        <v>13</v>
      </c>
      <c r="D588" s="11" t="s">
        <v>728</v>
      </c>
      <c r="E588" s="11">
        <v>27805</v>
      </c>
      <c r="F588" s="17">
        <v>44313.293842592597</v>
      </c>
      <c r="G588" s="14" t="s">
        <v>730</v>
      </c>
      <c r="H588" s="13">
        <v>453</v>
      </c>
      <c r="I588" s="14">
        <v>27805</v>
      </c>
      <c r="J588" s="15" t="str">
        <f>_xlfn.XLOOKUP(C588,'0. Master Data Group Name'!B:B,'0. Master Data Group Name'!C:C)</f>
        <v>EQP-LAWPACK1</v>
      </c>
      <c r="K588" s="16">
        <f>IFERROR(ROUNDDOWN(_xlfn.XLOOKUP(E588,[2]All!$B:$B,[2]All!$K:$K),0),"")</f>
        <v>260</v>
      </c>
      <c r="L588" s="16">
        <f t="shared" si="18"/>
        <v>234</v>
      </c>
      <c r="M588" s="16">
        <f t="shared" si="19"/>
        <v>286</v>
      </c>
    </row>
    <row r="589" spans="2:13" x14ac:dyDescent="0.3">
      <c r="B589" s="10">
        <v>20</v>
      </c>
      <c r="C589" s="11" t="s">
        <v>13</v>
      </c>
      <c r="D589" s="11" t="s">
        <v>728</v>
      </c>
      <c r="E589" s="11">
        <v>27405</v>
      </c>
      <c r="F589" s="17">
        <v>44313.375694444403</v>
      </c>
      <c r="G589" s="14" t="s">
        <v>731</v>
      </c>
      <c r="H589" s="13">
        <v>1062</v>
      </c>
      <c r="I589" s="14">
        <v>27405</v>
      </c>
      <c r="J589" s="15" t="str">
        <f>_xlfn.XLOOKUP(C589,'0. Master Data Group Name'!B:B,'0. Master Data Group Name'!C:C)</f>
        <v>EQP-LAWPACK1</v>
      </c>
      <c r="K589" s="16">
        <f>IFERROR(ROUNDDOWN(_xlfn.XLOOKUP(E589,[2]All!$B:$B,[2]All!$K:$K),0),"")</f>
        <v>260</v>
      </c>
      <c r="L589" s="16">
        <f t="shared" si="18"/>
        <v>234</v>
      </c>
      <c r="M589" s="16">
        <f t="shared" si="19"/>
        <v>286</v>
      </c>
    </row>
    <row r="590" spans="2:13" x14ac:dyDescent="0.3">
      <c r="B590" s="10">
        <v>20</v>
      </c>
      <c r="C590" s="11" t="s">
        <v>13</v>
      </c>
      <c r="D590" s="11" t="s">
        <v>728</v>
      </c>
      <c r="E590" s="11">
        <v>2991</v>
      </c>
      <c r="F590" s="17">
        <v>44313.543530092596</v>
      </c>
      <c r="G590" s="14" t="s">
        <v>732</v>
      </c>
      <c r="H590" s="13">
        <v>522</v>
      </c>
      <c r="I590" s="14">
        <v>2991</v>
      </c>
      <c r="J590" s="15" t="str">
        <f>_xlfn.XLOOKUP(C590,'0. Master Data Group Name'!B:B,'0. Master Data Group Name'!C:C)</f>
        <v>EQP-LAWPACK1</v>
      </c>
      <c r="K590" s="16">
        <f>IFERROR(ROUNDDOWN(_xlfn.XLOOKUP(E590,[2]All!$B:$B,[2]All!$K:$K),0),"")</f>
        <v>217</v>
      </c>
      <c r="L590" s="16">
        <f t="shared" si="18"/>
        <v>195.3</v>
      </c>
      <c r="M590" s="16">
        <f t="shared" si="19"/>
        <v>238.70000000000002</v>
      </c>
    </row>
    <row r="591" spans="2:13" x14ac:dyDescent="0.3">
      <c r="B591" s="10">
        <v>20</v>
      </c>
      <c r="C591" s="11" t="s">
        <v>13</v>
      </c>
      <c r="D591" s="11" t="s">
        <v>728</v>
      </c>
      <c r="E591" s="11">
        <v>2941</v>
      </c>
      <c r="F591" s="17">
        <v>44313.669432870403</v>
      </c>
      <c r="G591" s="14" t="s">
        <v>733</v>
      </c>
      <c r="H591" s="13">
        <v>1</v>
      </c>
      <c r="I591" s="14">
        <v>2941</v>
      </c>
      <c r="J591" s="15" t="str">
        <f>_xlfn.XLOOKUP(C591,'0. Master Data Group Name'!B:B,'0. Master Data Group Name'!C:C)</f>
        <v>EQP-LAWPACK1</v>
      </c>
      <c r="K591" s="16">
        <f>IFERROR(ROUNDDOWN(_xlfn.XLOOKUP(E591,[2]All!$B:$B,[2]All!$K:$K),0),"")</f>
        <v>217</v>
      </c>
      <c r="L591" s="16">
        <f t="shared" si="18"/>
        <v>195.3</v>
      </c>
      <c r="M591" s="16">
        <f t="shared" si="19"/>
        <v>238.70000000000002</v>
      </c>
    </row>
    <row r="592" spans="2:13" x14ac:dyDescent="0.3">
      <c r="B592" s="10">
        <v>20</v>
      </c>
      <c r="C592" s="11" t="s">
        <v>13</v>
      </c>
      <c r="D592" s="11" t="s">
        <v>728</v>
      </c>
      <c r="E592" s="11">
        <v>2991</v>
      </c>
      <c r="F592" s="17">
        <v>44313.672256944403</v>
      </c>
      <c r="G592" s="14" t="s">
        <v>734</v>
      </c>
      <c r="H592" s="13">
        <v>181</v>
      </c>
      <c r="I592" s="14">
        <v>2991</v>
      </c>
      <c r="J592" s="15" t="str">
        <f>_xlfn.XLOOKUP(C592,'0. Master Data Group Name'!B:B,'0. Master Data Group Name'!C:C)</f>
        <v>EQP-LAWPACK1</v>
      </c>
      <c r="K592" s="16">
        <f>IFERROR(ROUNDDOWN(_xlfn.XLOOKUP(E592,[2]All!$B:$B,[2]All!$K:$K),0),"")</f>
        <v>217</v>
      </c>
      <c r="L592" s="16">
        <f t="shared" si="18"/>
        <v>195.3</v>
      </c>
      <c r="M592" s="16">
        <f t="shared" si="19"/>
        <v>238.70000000000002</v>
      </c>
    </row>
    <row r="593" spans="2:13" x14ac:dyDescent="0.3">
      <c r="B593" s="10">
        <v>20</v>
      </c>
      <c r="C593" s="11" t="s">
        <v>13</v>
      </c>
      <c r="D593" s="11" t="s">
        <v>728</v>
      </c>
      <c r="E593" s="11">
        <v>2941</v>
      </c>
      <c r="F593" s="17">
        <v>44313.7094097222</v>
      </c>
      <c r="G593" s="14" t="s">
        <v>735</v>
      </c>
      <c r="H593" s="13">
        <v>661</v>
      </c>
      <c r="I593" s="14">
        <v>2941</v>
      </c>
      <c r="J593" s="15" t="str">
        <f>_xlfn.XLOOKUP(C593,'0. Master Data Group Name'!B:B,'0. Master Data Group Name'!C:C)</f>
        <v>EQP-LAWPACK1</v>
      </c>
      <c r="K593" s="16">
        <f>IFERROR(ROUNDDOWN(_xlfn.XLOOKUP(E593,[2]All!$B:$B,[2]All!$K:$K),0),"")</f>
        <v>217</v>
      </c>
      <c r="L593" s="16">
        <f t="shared" si="18"/>
        <v>195.3</v>
      </c>
      <c r="M593" s="16">
        <f t="shared" si="19"/>
        <v>238.70000000000002</v>
      </c>
    </row>
    <row r="594" spans="2:13" x14ac:dyDescent="0.3">
      <c r="B594" s="10">
        <v>20</v>
      </c>
      <c r="C594" s="11" t="s">
        <v>13</v>
      </c>
      <c r="D594" s="11" t="s">
        <v>736</v>
      </c>
      <c r="E594" s="11">
        <v>2661</v>
      </c>
      <c r="F594" s="17">
        <v>44313.847442129598</v>
      </c>
      <c r="G594" s="14" t="s">
        <v>737</v>
      </c>
      <c r="H594" s="13">
        <v>684</v>
      </c>
      <c r="I594" s="14">
        <v>2661</v>
      </c>
      <c r="J594" s="15" t="str">
        <f>_xlfn.XLOOKUP(C594,'0. Master Data Group Name'!B:B,'0. Master Data Group Name'!C:C)</f>
        <v>EQP-LAWPACK1</v>
      </c>
      <c r="K594" s="16">
        <f>IFERROR(ROUNDDOWN(_xlfn.XLOOKUP(E594,[2]All!$B:$B,[2]All!$K:$K),0),"")</f>
        <v>217</v>
      </c>
      <c r="L594" s="16">
        <f t="shared" si="18"/>
        <v>195.3</v>
      </c>
      <c r="M594" s="16">
        <f t="shared" si="19"/>
        <v>238.70000000000002</v>
      </c>
    </row>
    <row r="595" spans="2:13" x14ac:dyDescent="0.3">
      <c r="B595" s="10">
        <v>20</v>
      </c>
      <c r="C595" s="11" t="s">
        <v>13</v>
      </c>
      <c r="D595" s="11" t="s">
        <v>736</v>
      </c>
      <c r="E595" s="11">
        <v>99999</v>
      </c>
      <c r="F595" s="17">
        <v>44314.254074074102</v>
      </c>
      <c r="G595" s="14" t="s">
        <v>738</v>
      </c>
      <c r="H595" s="13">
        <v>0</v>
      </c>
      <c r="I595" s="14">
        <v>99999</v>
      </c>
      <c r="J595" s="15" t="str">
        <f>_xlfn.XLOOKUP(C595,'0. Master Data Group Name'!B:B,'0. Master Data Group Name'!C:C)</f>
        <v>EQP-LAWPACK1</v>
      </c>
      <c r="K595" s="16" t="str">
        <f>IFERROR(ROUNDDOWN(_xlfn.XLOOKUP(E595,[2]All!$B:$B,[2]All!$K:$K),0),"")</f>
        <v/>
      </c>
      <c r="L595" s="16" t="str">
        <f t="shared" si="18"/>
        <v/>
      </c>
      <c r="M595" s="16" t="str">
        <f t="shared" si="19"/>
        <v/>
      </c>
    </row>
    <row r="596" spans="2:13" x14ac:dyDescent="0.3">
      <c r="B596" s="10">
        <v>20</v>
      </c>
      <c r="C596" s="11" t="s">
        <v>13</v>
      </c>
      <c r="D596" s="11" t="s">
        <v>736</v>
      </c>
      <c r="E596" s="11">
        <v>2661</v>
      </c>
      <c r="F596" s="17">
        <v>44314.292500000003</v>
      </c>
      <c r="G596" s="14" t="s">
        <v>739</v>
      </c>
      <c r="H596" s="13">
        <v>2162</v>
      </c>
      <c r="I596" s="14">
        <v>2661</v>
      </c>
      <c r="J596" s="15" t="str">
        <f>_xlfn.XLOOKUP(C596,'0. Master Data Group Name'!B:B,'0. Master Data Group Name'!C:C)</f>
        <v>EQP-LAWPACK1</v>
      </c>
      <c r="K596" s="16">
        <f>IFERROR(ROUNDDOWN(_xlfn.XLOOKUP(E596,[2]All!$B:$B,[2]All!$K:$K),0),"")</f>
        <v>217</v>
      </c>
      <c r="L596" s="16">
        <f t="shared" si="18"/>
        <v>195.3</v>
      </c>
      <c r="M596" s="16">
        <f t="shared" si="19"/>
        <v>238.70000000000002</v>
      </c>
    </row>
    <row r="597" spans="2:13" x14ac:dyDescent="0.3">
      <c r="B597" s="10">
        <v>20</v>
      </c>
      <c r="C597" s="11" t="s">
        <v>13</v>
      </c>
      <c r="D597" s="11" t="s">
        <v>740</v>
      </c>
      <c r="E597" s="11">
        <v>88888</v>
      </c>
      <c r="F597" s="17">
        <v>44316.437939814801</v>
      </c>
      <c r="G597" s="14" t="s">
        <v>741</v>
      </c>
      <c r="H597" s="13">
        <v>0</v>
      </c>
      <c r="I597" s="14">
        <v>88888</v>
      </c>
      <c r="J597" s="15" t="str">
        <f>_xlfn.XLOOKUP(C597,'0. Master Data Group Name'!B:B,'0. Master Data Group Name'!C:C)</f>
        <v>EQP-LAWPACK1</v>
      </c>
      <c r="K597" s="16" t="str">
        <f>IFERROR(ROUNDDOWN(_xlfn.XLOOKUP(E597,[2]All!$B:$B,[2]All!$K:$K),0),"")</f>
        <v/>
      </c>
      <c r="L597" s="16" t="str">
        <f t="shared" si="18"/>
        <v/>
      </c>
      <c r="M597" s="16" t="str">
        <f t="shared" si="19"/>
        <v/>
      </c>
    </row>
    <row r="598" spans="2:13" x14ac:dyDescent="0.3">
      <c r="B598" s="10">
        <v>20</v>
      </c>
      <c r="C598" s="11" t="s">
        <v>13</v>
      </c>
      <c r="D598" s="11" t="s">
        <v>740</v>
      </c>
      <c r="E598" s="11">
        <v>88888</v>
      </c>
      <c r="F598" s="17">
        <v>44316.444212962997</v>
      </c>
      <c r="G598" s="14" t="s">
        <v>742</v>
      </c>
      <c r="H598" s="13">
        <v>0</v>
      </c>
      <c r="I598" s="14">
        <v>88888</v>
      </c>
      <c r="J598" s="15" t="str">
        <f>_xlfn.XLOOKUP(C598,'0. Master Data Group Name'!B:B,'0. Master Data Group Name'!C:C)</f>
        <v>EQP-LAWPACK1</v>
      </c>
      <c r="K598" s="16" t="str">
        <f>IFERROR(ROUNDDOWN(_xlfn.XLOOKUP(E598,[2]All!$B:$B,[2]All!$K:$K),0),"")</f>
        <v/>
      </c>
      <c r="L598" s="16" t="str">
        <f t="shared" si="18"/>
        <v/>
      </c>
      <c r="M598" s="16" t="str">
        <f t="shared" si="19"/>
        <v/>
      </c>
    </row>
    <row r="599" spans="2:13" x14ac:dyDescent="0.3">
      <c r="B599" s="10">
        <v>20</v>
      </c>
      <c r="C599" s="11" t="s">
        <v>13</v>
      </c>
      <c r="D599" s="11" t="s">
        <v>743</v>
      </c>
      <c r="E599" s="11">
        <v>99999</v>
      </c>
      <c r="F599" s="17">
        <v>44319.173819444397</v>
      </c>
      <c r="G599" s="14" t="s">
        <v>744</v>
      </c>
      <c r="H599" s="13">
        <v>0</v>
      </c>
      <c r="I599" s="14">
        <v>99999</v>
      </c>
      <c r="J599" s="15" t="str">
        <f>_xlfn.XLOOKUP(C599,'0. Master Data Group Name'!B:B,'0. Master Data Group Name'!C:C)</f>
        <v>EQP-LAWPACK1</v>
      </c>
      <c r="K599" s="16" t="str">
        <f>IFERROR(ROUNDDOWN(_xlfn.XLOOKUP(E599,[2]All!$B:$B,[2]All!$K:$K),0),"")</f>
        <v/>
      </c>
      <c r="L599" s="16" t="str">
        <f t="shared" si="18"/>
        <v/>
      </c>
      <c r="M599" s="16" t="str">
        <f t="shared" si="19"/>
        <v/>
      </c>
    </row>
    <row r="600" spans="2:13" x14ac:dyDescent="0.3">
      <c r="B600" s="10">
        <v>20</v>
      </c>
      <c r="C600" s="11" t="s">
        <v>13</v>
      </c>
      <c r="D600" s="11" t="s">
        <v>743</v>
      </c>
      <c r="E600" s="11">
        <v>24869</v>
      </c>
      <c r="F600" s="17">
        <v>44319.292974536998</v>
      </c>
      <c r="G600" s="14" t="s">
        <v>745</v>
      </c>
      <c r="H600" s="13">
        <v>247</v>
      </c>
      <c r="I600" s="14">
        <v>24869</v>
      </c>
      <c r="J600" s="15" t="str">
        <f>_xlfn.XLOOKUP(C600,'0. Master Data Group Name'!B:B,'0. Master Data Group Name'!C:C)</f>
        <v>EQP-LAWPACK1</v>
      </c>
      <c r="K600" s="16">
        <f>IFERROR(ROUNDDOWN(_xlfn.XLOOKUP(E600,[2]All!$B:$B,[2]All!$K:$K),0),"")</f>
        <v>333</v>
      </c>
      <c r="L600" s="16">
        <f t="shared" si="18"/>
        <v>299.7</v>
      </c>
      <c r="M600" s="16">
        <f t="shared" si="19"/>
        <v>366.3</v>
      </c>
    </row>
    <row r="601" spans="2:13" x14ac:dyDescent="0.3">
      <c r="B601" s="10">
        <v>20</v>
      </c>
      <c r="C601" s="11" t="s">
        <v>13</v>
      </c>
      <c r="D601" s="11" t="s">
        <v>743</v>
      </c>
      <c r="E601" s="11">
        <v>88888</v>
      </c>
      <c r="F601" s="17">
        <v>44319.3730208333</v>
      </c>
      <c r="G601" s="14" t="s">
        <v>746</v>
      </c>
      <c r="H601" s="13">
        <v>0</v>
      </c>
      <c r="I601" s="14">
        <v>88888</v>
      </c>
      <c r="J601" s="15" t="str">
        <f>_xlfn.XLOOKUP(C601,'0. Master Data Group Name'!B:B,'0. Master Data Group Name'!C:C)</f>
        <v>EQP-LAWPACK1</v>
      </c>
      <c r="K601" s="16" t="str">
        <f>IFERROR(ROUNDDOWN(_xlfn.XLOOKUP(E601,[2]All!$B:$B,[2]All!$K:$K),0),"")</f>
        <v/>
      </c>
      <c r="L601" s="16" t="str">
        <f t="shared" si="18"/>
        <v/>
      </c>
      <c r="M601" s="16" t="str">
        <f t="shared" si="19"/>
        <v/>
      </c>
    </row>
    <row r="602" spans="2:13" x14ac:dyDescent="0.3">
      <c r="B602" s="10">
        <v>20</v>
      </c>
      <c r="C602" s="11" t="s">
        <v>13</v>
      </c>
      <c r="D602" s="11" t="s">
        <v>743</v>
      </c>
      <c r="E602" s="11">
        <v>24869</v>
      </c>
      <c r="F602" s="17">
        <v>44319.376562500001</v>
      </c>
      <c r="G602" s="14" t="s">
        <v>747</v>
      </c>
      <c r="H602" s="13">
        <v>2330</v>
      </c>
      <c r="I602" s="14">
        <v>24869</v>
      </c>
      <c r="J602" s="15" t="str">
        <f>_xlfn.XLOOKUP(C602,'0. Master Data Group Name'!B:B,'0. Master Data Group Name'!C:C)</f>
        <v>EQP-LAWPACK1</v>
      </c>
      <c r="K602" s="16">
        <f>IFERROR(ROUNDDOWN(_xlfn.XLOOKUP(E602,[2]All!$B:$B,[2]All!$K:$K),0),"")</f>
        <v>333</v>
      </c>
      <c r="L602" s="16">
        <f t="shared" si="18"/>
        <v>299.7</v>
      </c>
      <c r="M602" s="16">
        <f t="shared" si="19"/>
        <v>366.3</v>
      </c>
    </row>
    <row r="603" spans="2:13" x14ac:dyDescent="0.3">
      <c r="B603" s="10">
        <v>20</v>
      </c>
      <c r="C603" s="11" t="s">
        <v>13</v>
      </c>
      <c r="D603" s="11" t="s">
        <v>743</v>
      </c>
      <c r="E603" s="11">
        <v>24661</v>
      </c>
      <c r="F603" s="17">
        <v>44319.644583333298</v>
      </c>
      <c r="G603" s="14" t="s">
        <v>748</v>
      </c>
      <c r="H603" s="13">
        <v>1073</v>
      </c>
      <c r="I603" s="14">
        <v>24661</v>
      </c>
      <c r="J603" s="15" t="str">
        <f>_xlfn.XLOOKUP(C603,'0. Master Data Group Name'!B:B,'0. Master Data Group Name'!C:C)</f>
        <v>EQP-LAWPACK1</v>
      </c>
      <c r="K603" s="16">
        <f>IFERROR(ROUNDDOWN(_xlfn.XLOOKUP(E603,[2]All!$B:$B,[2]All!$K:$K),0),"")</f>
        <v>364</v>
      </c>
      <c r="L603" s="16">
        <f t="shared" si="18"/>
        <v>327.60000000000002</v>
      </c>
      <c r="M603" s="16">
        <f t="shared" si="19"/>
        <v>400.40000000000003</v>
      </c>
    </row>
    <row r="604" spans="2:13" x14ac:dyDescent="0.3">
      <c r="B604" s="10">
        <v>20</v>
      </c>
      <c r="C604" s="11" t="s">
        <v>13</v>
      </c>
      <c r="D604" s="11" t="s">
        <v>749</v>
      </c>
      <c r="E604" s="11">
        <v>24670</v>
      </c>
      <c r="F604" s="17">
        <v>44319.8035185185</v>
      </c>
      <c r="G604" s="14" t="s">
        <v>750</v>
      </c>
      <c r="H604" s="13">
        <v>1299</v>
      </c>
      <c r="I604" s="14">
        <v>24670</v>
      </c>
      <c r="J604" s="15" t="str">
        <f>_xlfn.XLOOKUP(C604,'0. Master Data Group Name'!B:B,'0. Master Data Group Name'!C:C)</f>
        <v>EQP-LAWPACK1</v>
      </c>
      <c r="K604" s="16">
        <f>IFERROR(ROUNDDOWN(_xlfn.XLOOKUP(E604,[2]All!$B:$B,[2]All!$K:$K),0),"")</f>
        <v>364</v>
      </c>
      <c r="L604" s="16">
        <f t="shared" si="18"/>
        <v>327.60000000000002</v>
      </c>
      <c r="M604" s="16">
        <f t="shared" si="19"/>
        <v>400.40000000000003</v>
      </c>
    </row>
    <row r="605" spans="2:13" x14ac:dyDescent="0.3">
      <c r="B605" s="10">
        <v>20</v>
      </c>
      <c r="C605" s="11" t="s">
        <v>13</v>
      </c>
      <c r="D605" s="11" t="s">
        <v>749</v>
      </c>
      <c r="E605" s="11">
        <v>99999</v>
      </c>
      <c r="F605" s="17">
        <v>44320.175520833298</v>
      </c>
      <c r="G605" s="14" t="s">
        <v>751</v>
      </c>
      <c r="H605" s="13">
        <v>0</v>
      </c>
      <c r="I605" s="14">
        <v>99999</v>
      </c>
      <c r="J605" s="15" t="str">
        <f>_xlfn.XLOOKUP(C605,'0. Master Data Group Name'!B:B,'0. Master Data Group Name'!C:C)</f>
        <v>EQP-LAWPACK1</v>
      </c>
      <c r="K605" s="16" t="str">
        <f>IFERROR(ROUNDDOWN(_xlfn.XLOOKUP(E605,[2]All!$B:$B,[2]All!$K:$K),0),"")</f>
        <v/>
      </c>
      <c r="L605" s="16" t="str">
        <f t="shared" si="18"/>
        <v/>
      </c>
      <c r="M605" s="16" t="str">
        <f t="shared" si="19"/>
        <v/>
      </c>
    </row>
    <row r="606" spans="2:13" x14ac:dyDescent="0.3">
      <c r="B606" s="10">
        <v>20</v>
      </c>
      <c r="C606" s="11" t="s">
        <v>13</v>
      </c>
      <c r="D606" s="11" t="s">
        <v>749</v>
      </c>
      <c r="E606" s="11">
        <v>2666</v>
      </c>
      <c r="F606" s="17">
        <v>44320.294074074103</v>
      </c>
      <c r="G606" s="14" t="s">
        <v>752</v>
      </c>
      <c r="H606" s="13">
        <v>689</v>
      </c>
      <c r="I606" s="14">
        <v>2666</v>
      </c>
      <c r="J606" s="15" t="str">
        <f>_xlfn.XLOOKUP(C606,'0. Master Data Group Name'!B:B,'0. Master Data Group Name'!C:C)</f>
        <v>EQP-LAWPACK1</v>
      </c>
      <c r="K606" s="16">
        <f>IFERROR(ROUNDDOWN(_xlfn.XLOOKUP(E606,[2]All!$B:$B,[2]All!$K:$K),0),"")</f>
        <v>217</v>
      </c>
      <c r="L606" s="16">
        <f t="shared" si="18"/>
        <v>195.3</v>
      </c>
      <c r="M606" s="16">
        <f t="shared" si="19"/>
        <v>238.70000000000002</v>
      </c>
    </row>
    <row r="607" spans="2:13" x14ac:dyDescent="0.3">
      <c r="B607" s="10">
        <v>20</v>
      </c>
      <c r="C607" s="11" t="s">
        <v>13</v>
      </c>
      <c r="D607" s="11" t="s">
        <v>749</v>
      </c>
      <c r="E607" s="11">
        <v>2661</v>
      </c>
      <c r="F607" s="17">
        <v>44320.427951388898</v>
      </c>
      <c r="G607" s="14" t="s">
        <v>753</v>
      </c>
      <c r="H607" s="13">
        <v>1033</v>
      </c>
      <c r="I607" s="14">
        <v>2661</v>
      </c>
      <c r="J607" s="15" t="str">
        <f>_xlfn.XLOOKUP(C607,'0. Master Data Group Name'!B:B,'0. Master Data Group Name'!C:C)</f>
        <v>EQP-LAWPACK1</v>
      </c>
      <c r="K607" s="16">
        <f>IFERROR(ROUNDDOWN(_xlfn.XLOOKUP(E607,[2]All!$B:$B,[2]All!$K:$K),0),"")</f>
        <v>217</v>
      </c>
      <c r="L607" s="16">
        <f t="shared" si="18"/>
        <v>195.3</v>
      </c>
      <c r="M607" s="16">
        <f t="shared" si="19"/>
        <v>238.70000000000002</v>
      </c>
    </row>
    <row r="608" spans="2:13" x14ac:dyDescent="0.3">
      <c r="B608" s="10">
        <v>20</v>
      </c>
      <c r="C608" s="11" t="s">
        <v>13</v>
      </c>
      <c r="D608" s="11" t="s">
        <v>749</v>
      </c>
      <c r="E608" s="11">
        <v>2941</v>
      </c>
      <c r="F608" s="17">
        <v>44320.620104166701</v>
      </c>
      <c r="G608" s="14" t="s">
        <v>754</v>
      </c>
      <c r="H608" s="13">
        <v>573</v>
      </c>
      <c r="I608" s="14">
        <v>2941</v>
      </c>
      <c r="J608" s="15" t="str">
        <f>_xlfn.XLOOKUP(C608,'0. Master Data Group Name'!B:B,'0. Master Data Group Name'!C:C)</f>
        <v>EQP-LAWPACK1</v>
      </c>
      <c r="K608" s="16">
        <f>IFERROR(ROUNDDOWN(_xlfn.XLOOKUP(E608,[2]All!$B:$B,[2]All!$K:$K),0),"")</f>
        <v>217</v>
      </c>
      <c r="L608" s="16">
        <f t="shared" si="18"/>
        <v>195.3</v>
      </c>
      <c r="M608" s="16">
        <f t="shared" si="19"/>
        <v>238.70000000000002</v>
      </c>
    </row>
    <row r="609" spans="2:13" x14ac:dyDescent="0.3">
      <c r="B609" s="10">
        <v>20</v>
      </c>
      <c r="C609" s="11" t="s">
        <v>13</v>
      </c>
      <c r="D609" s="11" t="s">
        <v>755</v>
      </c>
      <c r="E609" s="11">
        <v>2941</v>
      </c>
      <c r="F609" s="17">
        <v>44320.734942129602</v>
      </c>
      <c r="G609" s="14" t="s">
        <v>756</v>
      </c>
      <c r="H609" s="13">
        <v>950</v>
      </c>
      <c r="I609" s="14">
        <v>2941</v>
      </c>
      <c r="J609" s="15" t="str">
        <f>_xlfn.XLOOKUP(C609,'0. Master Data Group Name'!B:B,'0. Master Data Group Name'!C:C)</f>
        <v>EQP-LAWPACK1</v>
      </c>
      <c r="K609" s="16">
        <f>IFERROR(ROUNDDOWN(_xlfn.XLOOKUP(E609,[2]All!$B:$B,[2]All!$K:$K),0),"")</f>
        <v>217</v>
      </c>
      <c r="L609" s="16">
        <f t="shared" si="18"/>
        <v>195.3</v>
      </c>
      <c r="M609" s="16">
        <f t="shared" si="19"/>
        <v>238.70000000000002</v>
      </c>
    </row>
    <row r="610" spans="2:13" x14ac:dyDescent="0.3">
      <c r="B610" s="10">
        <v>20</v>
      </c>
      <c r="C610" s="11" t="s">
        <v>13</v>
      </c>
      <c r="D610" s="11" t="s">
        <v>755</v>
      </c>
      <c r="E610" s="11">
        <v>99999</v>
      </c>
      <c r="F610" s="17">
        <v>44321.177106481497</v>
      </c>
      <c r="G610" s="14" t="s">
        <v>757</v>
      </c>
      <c r="H610" s="13">
        <v>0</v>
      </c>
      <c r="I610" s="14">
        <v>99999</v>
      </c>
      <c r="J610" s="15" t="str">
        <f>_xlfn.XLOOKUP(C610,'0. Master Data Group Name'!B:B,'0. Master Data Group Name'!C:C)</f>
        <v>EQP-LAWPACK1</v>
      </c>
      <c r="K610" s="16" t="str">
        <f>IFERROR(ROUNDDOWN(_xlfn.XLOOKUP(E610,[2]All!$B:$B,[2]All!$K:$K),0),"")</f>
        <v/>
      </c>
      <c r="L610" s="16" t="str">
        <f t="shared" si="18"/>
        <v/>
      </c>
      <c r="M610" s="16" t="str">
        <f t="shared" si="19"/>
        <v/>
      </c>
    </row>
    <row r="611" spans="2:13" x14ac:dyDescent="0.3">
      <c r="B611" s="10">
        <v>20</v>
      </c>
      <c r="C611" s="11" t="s">
        <v>13</v>
      </c>
      <c r="D611" s="11" t="s">
        <v>758</v>
      </c>
      <c r="E611" s="11">
        <v>99999</v>
      </c>
      <c r="F611" s="17">
        <v>44322.194745370398</v>
      </c>
      <c r="G611" s="14" t="s">
        <v>759</v>
      </c>
      <c r="H611" s="13">
        <v>0</v>
      </c>
      <c r="I611" s="14">
        <v>99999</v>
      </c>
      <c r="J611" s="15" t="str">
        <f>_xlfn.XLOOKUP(C611,'0. Master Data Group Name'!B:B,'0. Master Data Group Name'!C:C)</f>
        <v>EQP-LAWPACK1</v>
      </c>
      <c r="K611" s="16" t="str">
        <f>IFERROR(ROUNDDOWN(_xlfn.XLOOKUP(E611,[2]All!$B:$B,[2]All!$K:$K),0),"")</f>
        <v/>
      </c>
      <c r="L611" s="16" t="str">
        <f t="shared" si="18"/>
        <v/>
      </c>
      <c r="M611" s="16" t="str">
        <f t="shared" si="19"/>
        <v/>
      </c>
    </row>
    <row r="612" spans="2:13" x14ac:dyDescent="0.3">
      <c r="B612" s="10">
        <v>20</v>
      </c>
      <c r="C612" s="11" t="s">
        <v>13</v>
      </c>
      <c r="D612" s="11" t="s">
        <v>760</v>
      </c>
      <c r="E612" s="11">
        <v>99999</v>
      </c>
      <c r="F612" s="17">
        <v>44323.287245370397</v>
      </c>
      <c r="G612" s="14" t="s">
        <v>761</v>
      </c>
      <c r="H612" s="13">
        <v>0</v>
      </c>
      <c r="I612" s="14">
        <v>99999</v>
      </c>
      <c r="J612" s="15" t="str">
        <f>_xlfn.XLOOKUP(C612,'0. Master Data Group Name'!B:B,'0. Master Data Group Name'!C:C)</f>
        <v>EQP-LAWPACK1</v>
      </c>
      <c r="K612" s="16" t="str">
        <f>IFERROR(ROUNDDOWN(_xlfn.XLOOKUP(E612,[2]All!$B:$B,[2]All!$K:$K),0),"")</f>
        <v/>
      </c>
      <c r="L612" s="16" t="str">
        <f t="shared" si="18"/>
        <v/>
      </c>
      <c r="M612" s="16" t="str">
        <f t="shared" si="19"/>
        <v/>
      </c>
    </row>
    <row r="613" spans="2:13" x14ac:dyDescent="0.3">
      <c r="B613" s="10">
        <v>20</v>
      </c>
      <c r="C613" s="11" t="s">
        <v>13</v>
      </c>
      <c r="D613" s="11" t="s">
        <v>762</v>
      </c>
      <c r="E613" s="11">
        <v>24961</v>
      </c>
      <c r="F613" s="17">
        <v>44326.296944444402</v>
      </c>
      <c r="G613" s="14" t="s">
        <v>763</v>
      </c>
      <c r="H613" s="13">
        <v>44</v>
      </c>
      <c r="I613" s="14">
        <v>24961</v>
      </c>
      <c r="J613" s="15" t="str">
        <f>_xlfn.XLOOKUP(C613,'0. Master Data Group Name'!B:B,'0. Master Data Group Name'!C:C)</f>
        <v>EQP-LAWPACK1</v>
      </c>
      <c r="K613" s="16">
        <f>IFERROR(ROUNDDOWN(_xlfn.XLOOKUP(E613,[2]All!$B:$B,[2]All!$K:$K),0),"")</f>
        <v>364</v>
      </c>
      <c r="L613" s="16">
        <f t="shared" si="18"/>
        <v>327.60000000000002</v>
      </c>
      <c r="M613" s="16">
        <f t="shared" si="19"/>
        <v>400.40000000000003</v>
      </c>
    </row>
    <row r="614" spans="2:13" x14ac:dyDescent="0.3">
      <c r="B614" s="10">
        <v>20</v>
      </c>
      <c r="C614" s="11" t="s">
        <v>13</v>
      </c>
      <c r="D614" s="11" t="s">
        <v>762</v>
      </c>
      <c r="E614" s="11">
        <v>88888</v>
      </c>
      <c r="F614" s="17">
        <v>44326.323240740698</v>
      </c>
      <c r="G614" s="14" t="s">
        <v>764</v>
      </c>
      <c r="H614" s="13">
        <v>0</v>
      </c>
      <c r="I614" s="14">
        <v>88888</v>
      </c>
      <c r="J614" s="15" t="str">
        <f>_xlfn.XLOOKUP(C614,'0. Master Data Group Name'!B:B,'0. Master Data Group Name'!C:C)</f>
        <v>EQP-LAWPACK1</v>
      </c>
      <c r="K614" s="16" t="str">
        <f>IFERROR(ROUNDDOWN(_xlfn.XLOOKUP(E614,[2]All!$B:$B,[2]All!$K:$K),0),"")</f>
        <v/>
      </c>
      <c r="L614" s="16" t="str">
        <f t="shared" si="18"/>
        <v/>
      </c>
      <c r="M614" s="16" t="str">
        <f t="shared" si="19"/>
        <v/>
      </c>
    </row>
    <row r="615" spans="2:13" x14ac:dyDescent="0.3">
      <c r="B615" s="10">
        <v>20</v>
      </c>
      <c r="C615" s="11" t="s">
        <v>13</v>
      </c>
      <c r="D615" s="11" t="s">
        <v>762</v>
      </c>
      <c r="E615" s="11">
        <v>24961</v>
      </c>
      <c r="F615" s="17">
        <v>44326.324907407397</v>
      </c>
      <c r="G615" s="14" t="s">
        <v>765</v>
      </c>
      <c r="H615" s="13">
        <v>270</v>
      </c>
      <c r="I615" s="14">
        <v>24961</v>
      </c>
      <c r="J615" s="15" t="str">
        <f>_xlfn.XLOOKUP(C615,'0. Master Data Group Name'!B:B,'0. Master Data Group Name'!C:C)</f>
        <v>EQP-LAWPACK1</v>
      </c>
      <c r="K615" s="16">
        <f>IFERROR(ROUNDDOWN(_xlfn.XLOOKUP(E615,[2]All!$B:$B,[2]All!$K:$K),0),"")</f>
        <v>364</v>
      </c>
      <c r="L615" s="16">
        <f t="shared" si="18"/>
        <v>327.60000000000002</v>
      </c>
      <c r="M615" s="16">
        <f t="shared" si="19"/>
        <v>400.40000000000003</v>
      </c>
    </row>
    <row r="616" spans="2:13" x14ac:dyDescent="0.3">
      <c r="B616" s="10">
        <v>20</v>
      </c>
      <c r="C616" s="11" t="s">
        <v>13</v>
      </c>
      <c r="D616" s="11" t="s">
        <v>762</v>
      </c>
      <c r="E616" s="11">
        <v>24661</v>
      </c>
      <c r="F616" s="17">
        <v>44326.357418981497</v>
      </c>
      <c r="G616" s="14" t="s">
        <v>766</v>
      </c>
      <c r="H616" s="13">
        <v>2254</v>
      </c>
      <c r="I616" s="14">
        <v>24661</v>
      </c>
      <c r="J616" s="15" t="str">
        <f>_xlfn.XLOOKUP(C616,'0. Master Data Group Name'!B:B,'0. Master Data Group Name'!C:C)</f>
        <v>EQP-LAWPACK1</v>
      </c>
      <c r="K616" s="16">
        <f>IFERROR(ROUNDDOWN(_xlfn.XLOOKUP(E616,[2]All!$B:$B,[2]All!$K:$K),0),"")</f>
        <v>364</v>
      </c>
      <c r="L616" s="16">
        <f t="shared" si="18"/>
        <v>327.60000000000002</v>
      </c>
      <c r="M616" s="16">
        <f t="shared" si="19"/>
        <v>400.40000000000003</v>
      </c>
    </row>
    <row r="617" spans="2:13" x14ac:dyDescent="0.3">
      <c r="B617" s="10">
        <v>20</v>
      </c>
      <c r="C617" s="11" t="s">
        <v>13</v>
      </c>
      <c r="D617" s="11" t="s">
        <v>762</v>
      </c>
      <c r="E617" s="11">
        <v>24670</v>
      </c>
      <c r="F617" s="17">
        <v>44326.616168981498</v>
      </c>
      <c r="G617" s="14" t="s">
        <v>767</v>
      </c>
      <c r="H617" s="13">
        <v>1917</v>
      </c>
      <c r="I617" s="14">
        <v>24670</v>
      </c>
      <c r="J617" s="15" t="str">
        <f>_xlfn.XLOOKUP(C617,'0. Master Data Group Name'!B:B,'0. Master Data Group Name'!C:C)</f>
        <v>EQP-LAWPACK1</v>
      </c>
      <c r="K617" s="16">
        <f>IFERROR(ROUNDDOWN(_xlfn.XLOOKUP(E617,[2]All!$B:$B,[2]All!$K:$K),0),"")</f>
        <v>364</v>
      </c>
      <c r="L617" s="16">
        <f t="shared" si="18"/>
        <v>327.60000000000002</v>
      </c>
      <c r="M617" s="16">
        <f t="shared" si="19"/>
        <v>400.40000000000003</v>
      </c>
    </row>
    <row r="618" spans="2:13" x14ac:dyDescent="0.3">
      <c r="B618" s="10">
        <v>20</v>
      </c>
      <c r="C618" s="11" t="s">
        <v>13</v>
      </c>
      <c r="D618" s="11" t="s">
        <v>762</v>
      </c>
      <c r="E618" s="11">
        <v>24970</v>
      </c>
      <c r="F618" s="17">
        <v>44326.855925925898</v>
      </c>
      <c r="G618" s="14" t="s">
        <v>768</v>
      </c>
      <c r="H618" s="13">
        <v>495</v>
      </c>
      <c r="I618" s="14">
        <v>24970</v>
      </c>
      <c r="J618" s="15" t="str">
        <f>_xlfn.XLOOKUP(C618,'0. Master Data Group Name'!B:B,'0. Master Data Group Name'!C:C)</f>
        <v>EQP-LAWPACK1</v>
      </c>
      <c r="K618" s="16">
        <f>IFERROR(ROUNDDOWN(_xlfn.XLOOKUP(E618,[2]All!$B:$B,[2]All!$K:$K),0),"")</f>
        <v>364</v>
      </c>
      <c r="L618" s="16">
        <f t="shared" si="18"/>
        <v>327.60000000000002</v>
      </c>
      <c r="M618" s="16">
        <f t="shared" si="19"/>
        <v>400.40000000000003</v>
      </c>
    </row>
    <row r="619" spans="2:13" x14ac:dyDescent="0.3">
      <c r="B619" s="10">
        <v>20</v>
      </c>
      <c r="C619" s="11" t="s">
        <v>13</v>
      </c>
      <c r="D619" s="11" t="s">
        <v>769</v>
      </c>
      <c r="E619" s="11">
        <v>7941</v>
      </c>
      <c r="F619" s="17">
        <v>44326.929212962998</v>
      </c>
      <c r="G619" s="14" t="s">
        <v>770</v>
      </c>
      <c r="H619" s="13">
        <v>221</v>
      </c>
      <c r="I619" s="14">
        <v>7941</v>
      </c>
      <c r="J619" s="15" t="str">
        <f>_xlfn.XLOOKUP(C619,'0. Master Data Group Name'!B:B,'0. Master Data Group Name'!C:C)</f>
        <v>EQP-LAWPACK1</v>
      </c>
      <c r="K619" s="16">
        <f>IFERROR(ROUNDDOWN(_xlfn.XLOOKUP(E619,[2]All!$B:$B,[2]All!$K:$K),0),"")</f>
        <v>349</v>
      </c>
      <c r="L619" s="16">
        <f t="shared" si="18"/>
        <v>314.10000000000002</v>
      </c>
      <c r="M619" s="16">
        <f t="shared" si="19"/>
        <v>383.90000000000003</v>
      </c>
    </row>
    <row r="620" spans="2:13" x14ac:dyDescent="0.3">
      <c r="B620" s="10">
        <v>20</v>
      </c>
      <c r="C620" s="11" t="s">
        <v>13</v>
      </c>
      <c r="D620" s="11" t="s">
        <v>769</v>
      </c>
      <c r="E620" s="11">
        <v>27405</v>
      </c>
      <c r="F620" s="17">
        <v>44327.2902314815</v>
      </c>
      <c r="G620" s="14" t="s">
        <v>771</v>
      </c>
      <c r="H620" s="13">
        <v>0</v>
      </c>
      <c r="I620" s="14">
        <v>27405</v>
      </c>
      <c r="J620" s="15" t="str">
        <f>_xlfn.XLOOKUP(C620,'0. Master Data Group Name'!B:B,'0. Master Data Group Name'!C:C)</f>
        <v>EQP-LAWPACK1</v>
      </c>
      <c r="K620" s="16">
        <f>IFERROR(ROUNDDOWN(_xlfn.XLOOKUP(E620,[2]All!$B:$B,[2]All!$K:$K),0),"")</f>
        <v>260</v>
      </c>
      <c r="L620" s="16">
        <f t="shared" si="18"/>
        <v>234</v>
      </c>
      <c r="M620" s="16">
        <f t="shared" si="19"/>
        <v>286</v>
      </c>
    </row>
    <row r="621" spans="2:13" x14ac:dyDescent="0.3">
      <c r="B621" s="10">
        <v>20</v>
      </c>
      <c r="C621" s="11" t="s">
        <v>13</v>
      </c>
      <c r="D621" s="11" t="s">
        <v>769</v>
      </c>
      <c r="E621" s="11">
        <v>27405</v>
      </c>
      <c r="F621" s="17">
        <v>44327.293773148202</v>
      </c>
      <c r="G621" s="14" t="s">
        <v>772</v>
      </c>
      <c r="H621" s="13">
        <v>1213</v>
      </c>
      <c r="I621" s="14">
        <v>27405</v>
      </c>
      <c r="J621" s="15" t="str">
        <f>_xlfn.XLOOKUP(C621,'0. Master Data Group Name'!B:B,'0. Master Data Group Name'!C:C)</f>
        <v>EQP-LAWPACK1</v>
      </c>
      <c r="K621" s="16">
        <f>IFERROR(ROUNDDOWN(_xlfn.XLOOKUP(E621,[2]All!$B:$B,[2]All!$K:$K),0),"")</f>
        <v>260</v>
      </c>
      <c r="L621" s="16">
        <f t="shared" si="18"/>
        <v>234</v>
      </c>
      <c r="M621" s="16">
        <f t="shared" si="19"/>
        <v>286</v>
      </c>
    </row>
    <row r="622" spans="2:13" x14ac:dyDescent="0.3">
      <c r="B622" s="10">
        <v>20</v>
      </c>
      <c r="C622" s="11" t="s">
        <v>13</v>
      </c>
      <c r="D622" s="11" t="s">
        <v>769</v>
      </c>
      <c r="E622" s="11">
        <v>2991</v>
      </c>
      <c r="F622" s="17">
        <v>44327.4859027778</v>
      </c>
      <c r="G622" s="14" t="s">
        <v>773</v>
      </c>
      <c r="H622" s="13">
        <v>397</v>
      </c>
      <c r="I622" s="14">
        <v>2991</v>
      </c>
      <c r="J622" s="15" t="str">
        <f>_xlfn.XLOOKUP(C622,'0. Master Data Group Name'!B:B,'0. Master Data Group Name'!C:C)</f>
        <v>EQP-LAWPACK1</v>
      </c>
      <c r="K622" s="16">
        <f>IFERROR(ROUNDDOWN(_xlfn.XLOOKUP(E622,[2]All!$B:$B,[2]All!$K:$K),0),"")</f>
        <v>217</v>
      </c>
      <c r="L622" s="16">
        <f t="shared" si="18"/>
        <v>195.3</v>
      </c>
      <c r="M622" s="16">
        <f t="shared" si="19"/>
        <v>238.70000000000002</v>
      </c>
    </row>
    <row r="623" spans="2:13" x14ac:dyDescent="0.3">
      <c r="B623" s="10">
        <v>20</v>
      </c>
      <c r="C623" s="11" t="s">
        <v>13</v>
      </c>
      <c r="D623" s="11" t="s">
        <v>769</v>
      </c>
      <c r="E623" s="11">
        <v>2941</v>
      </c>
      <c r="F623" s="17">
        <v>44327.5934837963</v>
      </c>
      <c r="G623" s="14" t="s">
        <v>774</v>
      </c>
      <c r="H623" s="13">
        <v>692</v>
      </c>
      <c r="I623" s="14">
        <v>2941</v>
      </c>
      <c r="J623" s="15" t="str">
        <f>_xlfn.XLOOKUP(C623,'0. Master Data Group Name'!B:B,'0. Master Data Group Name'!C:C)</f>
        <v>EQP-LAWPACK1</v>
      </c>
      <c r="K623" s="16">
        <f>IFERROR(ROUNDDOWN(_xlfn.XLOOKUP(E623,[2]All!$B:$B,[2]All!$K:$K),0),"")</f>
        <v>217</v>
      </c>
      <c r="L623" s="16">
        <f t="shared" si="18"/>
        <v>195.3</v>
      </c>
      <c r="M623" s="16">
        <f t="shared" si="19"/>
        <v>238.70000000000002</v>
      </c>
    </row>
    <row r="624" spans="2:13" x14ac:dyDescent="0.3">
      <c r="B624" s="10">
        <v>20</v>
      </c>
      <c r="C624" s="11" t="s">
        <v>13</v>
      </c>
      <c r="D624" s="11" t="s">
        <v>775</v>
      </c>
      <c r="E624" s="11">
        <v>99999</v>
      </c>
      <c r="F624" s="17">
        <v>44329.956087963001</v>
      </c>
      <c r="G624" s="14" t="s">
        <v>776</v>
      </c>
      <c r="H624" s="13">
        <v>0</v>
      </c>
      <c r="I624" s="14">
        <v>99999</v>
      </c>
      <c r="J624" s="15" t="str">
        <f>_xlfn.XLOOKUP(C624,'0. Master Data Group Name'!B:B,'0. Master Data Group Name'!C:C)</f>
        <v>EQP-LAWPACK1</v>
      </c>
      <c r="K624" s="16" t="str">
        <f>IFERROR(ROUNDDOWN(_xlfn.XLOOKUP(E624,[2]All!$B:$B,[2]All!$K:$K),0),"")</f>
        <v/>
      </c>
      <c r="L624" s="16" t="str">
        <f t="shared" si="18"/>
        <v/>
      </c>
      <c r="M624" s="16" t="str">
        <f t="shared" si="19"/>
        <v/>
      </c>
    </row>
    <row r="625" spans="2:13" x14ac:dyDescent="0.3">
      <c r="B625" s="10">
        <v>20</v>
      </c>
      <c r="C625" s="11" t="s">
        <v>13</v>
      </c>
      <c r="D625" s="11" t="s">
        <v>778</v>
      </c>
      <c r="E625" s="11">
        <v>6670</v>
      </c>
      <c r="F625" s="17">
        <v>44333.722905092603</v>
      </c>
      <c r="G625" s="14" t="s">
        <v>779</v>
      </c>
      <c r="H625" s="13">
        <v>1445</v>
      </c>
      <c r="I625" s="14">
        <v>6670</v>
      </c>
      <c r="J625" s="15" t="str">
        <f>_xlfn.XLOOKUP(C625,'0. Master Data Group Name'!B:B,'0. Master Data Group Name'!C:C)</f>
        <v>EQP-LAWPACK1</v>
      </c>
      <c r="K625" s="16">
        <f>IFERROR(ROUNDDOWN(_xlfn.XLOOKUP(E625,[2]All!$B:$B,[2]All!$K:$K),0),"")</f>
        <v>352</v>
      </c>
      <c r="L625" s="16">
        <f t="shared" si="18"/>
        <v>316.8</v>
      </c>
      <c r="M625" s="16">
        <f t="shared" si="19"/>
        <v>387.20000000000005</v>
      </c>
    </row>
    <row r="626" spans="2:13" x14ac:dyDescent="0.3">
      <c r="B626" s="10">
        <v>20</v>
      </c>
      <c r="C626" s="11" t="s">
        <v>13</v>
      </c>
      <c r="D626" s="11" t="s">
        <v>778</v>
      </c>
      <c r="E626" s="11">
        <v>2675</v>
      </c>
      <c r="F626" s="17">
        <v>44334.293993055602</v>
      </c>
      <c r="G626" s="14" t="s">
        <v>780</v>
      </c>
      <c r="H626" s="13">
        <v>695</v>
      </c>
      <c r="I626" s="14">
        <v>2675</v>
      </c>
      <c r="J626" s="15" t="str">
        <f>_xlfn.XLOOKUP(C626,'0. Master Data Group Name'!B:B,'0. Master Data Group Name'!C:C)</f>
        <v>EQP-LAWPACK1</v>
      </c>
      <c r="K626" s="16">
        <f>IFERROR(ROUNDDOWN(_xlfn.XLOOKUP(E626,[2]All!$B:$B,[2]All!$K:$K),0),"")</f>
        <v>217</v>
      </c>
      <c r="L626" s="16">
        <f t="shared" si="18"/>
        <v>195.3</v>
      </c>
      <c r="M626" s="16">
        <f t="shared" si="19"/>
        <v>238.70000000000002</v>
      </c>
    </row>
    <row r="627" spans="2:13" x14ac:dyDescent="0.3">
      <c r="B627" s="10">
        <v>20</v>
      </c>
      <c r="C627" s="11" t="s">
        <v>13</v>
      </c>
      <c r="D627" s="11" t="s">
        <v>781</v>
      </c>
      <c r="E627" s="11">
        <v>2661</v>
      </c>
      <c r="F627" s="17">
        <v>44334.425474536998</v>
      </c>
      <c r="G627" s="14" t="s">
        <v>782</v>
      </c>
      <c r="H627" s="13">
        <v>2536</v>
      </c>
      <c r="I627" s="14">
        <v>2661</v>
      </c>
      <c r="J627" s="15" t="str">
        <f>_xlfn.XLOOKUP(C627,'0. Master Data Group Name'!B:B,'0. Master Data Group Name'!C:C)</f>
        <v>EQP-LAWPACK1</v>
      </c>
      <c r="K627" s="16">
        <f>IFERROR(ROUNDDOWN(_xlfn.XLOOKUP(E627,[2]All!$B:$B,[2]All!$K:$K),0),"")</f>
        <v>217</v>
      </c>
      <c r="L627" s="16">
        <f t="shared" si="18"/>
        <v>195.3</v>
      </c>
      <c r="M627" s="16">
        <f t="shared" si="19"/>
        <v>238.70000000000002</v>
      </c>
    </row>
    <row r="628" spans="2:13" x14ac:dyDescent="0.3">
      <c r="B628" s="10">
        <v>20</v>
      </c>
      <c r="C628" s="11" t="s">
        <v>13</v>
      </c>
      <c r="D628" s="11" t="s">
        <v>781</v>
      </c>
      <c r="E628" s="11">
        <v>2675</v>
      </c>
      <c r="F628" s="17">
        <v>44335.293599536999</v>
      </c>
      <c r="G628" s="14" t="s">
        <v>783</v>
      </c>
      <c r="H628" s="13">
        <v>380</v>
      </c>
      <c r="I628" s="14">
        <v>2675</v>
      </c>
      <c r="J628" s="15" t="str">
        <f>_xlfn.XLOOKUP(C628,'0. Master Data Group Name'!B:B,'0. Master Data Group Name'!C:C)</f>
        <v>EQP-LAWPACK1</v>
      </c>
      <c r="K628" s="16">
        <f>IFERROR(ROUNDDOWN(_xlfn.XLOOKUP(E628,[2]All!$B:$B,[2]All!$K:$K),0),"")</f>
        <v>217</v>
      </c>
      <c r="L628" s="16">
        <f t="shared" si="18"/>
        <v>195.3</v>
      </c>
      <c r="M628" s="16">
        <f t="shared" si="19"/>
        <v>238.70000000000002</v>
      </c>
    </row>
    <row r="629" spans="2:13" x14ac:dyDescent="0.3">
      <c r="B629" s="10">
        <v>20</v>
      </c>
      <c r="C629" s="11" t="s">
        <v>13</v>
      </c>
      <c r="D629" s="11" t="s">
        <v>781</v>
      </c>
      <c r="E629" s="11">
        <v>2670</v>
      </c>
      <c r="F629" s="17">
        <v>44335.366030092599</v>
      </c>
      <c r="G629" s="14" t="s">
        <v>784</v>
      </c>
      <c r="H629" s="13">
        <v>1056</v>
      </c>
      <c r="I629" s="14">
        <v>2670</v>
      </c>
      <c r="J629" s="15" t="str">
        <f>_xlfn.XLOOKUP(C629,'0. Master Data Group Name'!B:B,'0. Master Data Group Name'!C:C)</f>
        <v>EQP-LAWPACK1</v>
      </c>
      <c r="K629" s="16">
        <f>IFERROR(ROUNDDOWN(_xlfn.XLOOKUP(E629,[2]All!$B:$B,[2]All!$K:$K),0),"")</f>
        <v>217</v>
      </c>
      <c r="L629" s="16">
        <f t="shared" si="18"/>
        <v>195.3</v>
      </c>
      <c r="M629" s="16">
        <f t="shared" si="19"/>
        <v>238.70000000000002</v>
      </c>
    </row>
    <row r="630" spans="2:13" x14ac:dyDescent="0.3">
      <c r="B630" s="10">
        <v>20</v>
      </c>
      <c r="C630" s="11" t="s">
        <v>13</v>
      </c>
      <c r="D630" s="11" t="s">
        <v>781</v>
      </c>
      <c r="E630" s="11">
        <v>24670</v>
      </c>
      <c r="F630" s="17">
        <v>44335.580578703702</v>
      </c>
      <c r="G630" s="14" t="s">
        <v>785</v>
      </c>
      <c r="H630" s="13">
        <v>662</v>
      </c>
      <c r="I630" s="14">
        <v>24670</v>
      </c>
      <c r="J630" s="15" t="str">
        <f>_xlfn.XLOOKUP(C630,'0. Master Data Group Name'!B:B,'0. Master Data Group Name'!C:C)</f>
        <v>EQP-LAWPACK1</v>
      </c>
      <c r="K630" s="16">
        <f>IFERROR(ROUNDDOWN(_xlfn.XLOOKUP(E630,[2]All!$B:$B,[2]All!$K:$K),0),"")</f>
        <v>364</v>
      </c>
      <c r="L630" s="16">
        <f t="shared" si="18"/>
        <v>327.60000000000002</v>
      </c>
      <c r="M630" s="16">
        <f t="shared" si="19"/>
        <v>400.40000000000003</v>
      </c>
    </row>
    <row r="631" spans="2:13" x14ac:dyDescent="0.3">
      <c r="B631" s="10">
        <v>20</v>
      </c>
      <c r="C631" s="11" t="s">
        <v>13</v>
      </c>
      <c r="D631" s="11" t="s">
        <v>777</v>
      </c>
      <c r="E631" s="11">
        <v>99999</v>
      </c>
      <c r="F631" s="17">
        <v>44333.175231481502</v>
      </c>
      <c r="G631" s="14" t="s">
        <v>786</v>
      </c>
      <c r="H631" s="13">
        <v>0</v>
      </c>
      <c r="I631" s="14">
        <v>99999</v>
      </c>
      <c r="J631" s="15" t="str">
        <f>_xlfn.XLOOKUP(C631,'0. Master Data Group Name'!B:B,'0. Master Data Group Name'!C:C)</f>
        <v>EQP-LAWPACK1</v>
      </c>
      <c r="K631" s="16" t="str">
        <f>IFERROR(ROUNDDOWN(_xlfn.XLOOKUP(E631,[2]All!$B:$B,[2]All!$K:$K),0),"")</f>
        <v/>
      </c>
      <c r="L631" s="16" t="str">
        <f t="shared" si="18"/>
        <v/>
      </c>
      <c r="M631" s="16" t="str">
        <f t="shared" si="19"/>
        <v/>
      </c>
    </row>
    <row r="632" spans="2:13" x14ac:dyDescent="0.3">
      <c r="B632" s="10">
        <v>20</v>
      </c>
      <c r="C632" s="11" t="s">
        <v>13</v>
      </c>
      <c r="D632" s="11" t="s">
        <v>781</v>
      </c>
      <c r="E632" s="11">
        <v>24675</v>
      </c>
      <c r="F632" s="17">
        <v>44335.668495370403</v>
      </c>
      <c r="G632" s="14" t="s">
        <v>787</v>
      </c>
      <c r="H632" s="13">
        <v>613</v>
      </c>
      <c r="I632" s="14">
        <v>24675</v>
      </c>
      <c r="J632" s="15" t="str">
        <f>_xlfn.XLOOKUP(C632,'0. Master Data Group Name'!B:B,'0. Master Data Group Name'!C:C)</f>
        <v>EQP-LAWPACK1</v>
      </c>
      <c r="K632" s="16">
        <f>IFERROR(ROUNDDOWN(_xlfn.XLOOKUP(E632,[2]All!$B:$B,[2]All!$K:$K),0),"")</f>
        <v>364</v>
      </c>
      <c r="L632" s="16">
        <f t="shared" si="18"/>
        <v>327.60000000000002</v>
      </c>
      <c r="M632" s="16">
        <f t="shared" si="19"/>
        <v>400.40000000000003</v>
      </c>
    </row>
    <row r="633" spans="2:13" x14ac:dyDescent="0.3">
      <c r="B633" s="10">
        <v>20</v>
      </c>
      <c r="C633" s="11" t="s">
        <v>13</v>
      </c>
      <c r="D633" s="11" t="s">
        <v>781</v>
      </c>
      <c r="E633" s="11">
        <v>24666</v>
      </c>
      <c r="F633" s="17">
        <v>44335.767881944397</v>
      </c>
      <c r="G633" s="14" t="s">
        <v>788</v>
      </c>
      <c r="H633" s="13">
        <v>451</v>
      </c>
      <c r="I633" s="14">
        <v>24666</v>
      </c>
      <c r="J633" s="15" t="str">
        <f>_xlfn.XLOOKUP(C633,'0. Master Data Group Name'!B:B,'0. Master Data Group Name'!C:C)</f>
        <v>EQP-LAWPACK1</v>
      </c>
      <c r="K633" s="16">
        <f>IFERROR(ROUNDDOWN(_xlfn.XLOOKUP(E633,[2]All!$B:$B,[2]All!$K:$K),0),"")</f>
        <v>364</v>
      </c>
      <c r="L633" s="16">
        <f t="shared" si="18"/>
        <v>327.60000000000002</v>
      </c>
      <c r="M633" s="16">
        <f t="shared" si="19"/>
        <v>400.40000000000003</v>
      </c>
    </row>
    <row r="634" spans="2:13" x14ac:dyDescent="0.3">
      <c r="B634" s="10">
        <v>20</v>
      </c>
      <c r="C634" s="11" t="s">
        <v>13</v>
      </c>
      <c r="D634" s="11" t="s">
        <v>789</v>
      </c>
      <c r="E634" s="11">
        <v>24661</v>
      </c>
      <c r="F634" s="17">
        <v>44335.851574074099</v>
      </c>
      <c r="G634" s="14" t="s">
        <v>790</v>
      </c>
      <c r="H634" s="13">
        <v>934</v>
      </c>
      <c r="I634" s="14">
        <v>24661</v>
      </c>
      <c r="J634" s="15" t="str">
        <f>_xlfn.XLOOKUP(C634,'0. Master Data Group Name'!B:B,'0. Master Data Group Name'!C:C)</f>
        <v>EQP-LAWPACK1</v>
      </c>
      <c r="K634" s="16">
        <f>IFERROR(ROUNDDOWN(_xlfn.XLOOKUP(E634,[2]All!$B:$B,[2]All!$K:$K),0),"")</f>
        <v>364</v>
      </c>
      <c r="L634" s="16">
        <f t="shared" si="18"/>
        <v>327.60000000000002</v>
      </c>
      <c r="M634" s="16">
        <f t="shared" si="19"/>
        <v>400.40000000000003</v>
      </c>
    </row>
    <row r="635" spans="2:13" x14ac:dyDescent="0.3">
      <c r="B635" s="10">
        <v>20</v>
      </c>
      <c r="C635" s="11" t="s">
        <v>13</v>
      </c>
      <c r="D635" s="11" t="s">
        <v>777</v>
      </c>
      <c r="E635" s="11">
        <v>24869</v>
      </c>
      <c r="F635" s="17">
        <v>44333.300347222197</v>
      </c>
      <c r="G635" s="14" t="s">
        <v>791</v>
      </c>
      <c r="H635" s="13">
        <v>2531</v>
      </c>
      <c r="I635" s="14">
        <v>24869</v>
      </c>
      <c r="J635" s="15" t="str">
        <f>_xlfn.XLOOKUP(C635,'0. Master Data Group Name'!B:B,'0. Master Data Group Name'!C:C)</f>
        <v>EQP-LAWPACK1</v>
      </c>
      <c r="K635" s="16">
        <f>IFERROR(ROUNDDOWN(_xlfn.XLOOKUP(E635,[2]All!$B:$B,[2]All!$K:$K),0),"")</f>
        <v>333</v>
      </c>
      <c r="L635" s="16">
        <f t="shared" si="18"/>
        <v>299.7</v>
      </c>
      <c r="M635" s="16">
        <f t="shared" si="19"/>
        <v>366.3</v>
      </c>
    </row>
    <row r="636" spans="2:13" x14ac:dyDescent="0.3">
      <c r="B636" s="10">
        <v>20</v>
      </c>
      <c r="C636" s="11" t="s">
        <v>13</v>
      </c>
      <c r="D636" s="11" t="s">
        <v>792</v>
      </c>
      <c r="E636" s="11">
        <v>2666</v>
      </c>
      <c r="F636" s="17">
        <v>44340.292557870402</v>
      </c>
      <c r="G636" s="14" t="s">
        <v>793</v>
      </c>
      <c r="H636" s="13">
        <v>337</v>
      </c>
      <c r="I636" s="14">
        <v>2666</v>
      </c>
      <c r="J636" s="15" t="str">
        <f>_xlfn.XLOOKUP(C636,'0. Master Data Group Name'!B:B,'0. Master Data Group Name'!C:C)</f>
        <v>EQP-LAWPACK1</v>
      </c>
      <c r="K636" s="16">
        <f>IFERROR(ROUNDDOWN(_xlfn.XLOOKUP(E636,[2]All!$B:$B,[2]All!$K:$K),0),"")</f>
        <v>217</v>
      </c>
      <c r="L636" s="16">
        <f t="shared" si="18"/>
        <v>195.3</v>
      </c>
      <c r="M636" s="16">
        <f t="shared" si="19"/>
        <v>238.70000000000002</v>
      </c>
    </row>
    <row r="637" spans="2:13" x14ac:dyDescent="0.3">
      <c r="B637" s="10">
        <v>20</v>
      </c>
      <c r="C637" s="11" t="s">
        <v>13</v>
      </c>
      <c r="D637" s="11" t="s">
        <v>792</v>
      </c>
      <c r="E637" s="11">
        <v>2661</v>
      </c>
      <c r="F637" s="17">
        <v>44340.366493055597</v>
      </c>
      <c r="G637" s="14" t="s">
        <v>794</v>
      </c>
      <c r="H637" s="13">
        <v>2344</v>
      </c>
      <c r="I637" s="14">
        <v>2661</v>
      </c>
      <c r="J637" s="15" t="str">
        <f>_xlfn.XLOOKUP(C637,'0. Master Data Group Name'!B:B,'0. Master Data Group Name'!C:C)</f>
        <v>EQP-LAWPACK1</v>
      </c>
      <c r="K637" s="16">
        <f>IFERROR(ROUNDDOWN(_xlfn.XLOOKUP(E637,[2]All!$B:$B,[2]All!$K:$K),0),"")</f>
        <v>217</v>
      </c>
      <c r="L637" s="16">
        <f t="shared" si="18"/>
        <v>195.3</v>
      </c>
      <c r="M637" s="16">
        <f t="shared" si="19"/>
        <v>238.70000000000002</v>
      </c>
    </row>
    <row r="638" spans="2:13" x14ac:dyDescent="0.3">
      <c r="B638" s="10">
        <v>20</v>
      </c>
      <c r="C638" s="11" t="s">
        <v>13</v>
      </c>
      <c r="D638" s="11" t="s">
        <v>792</v>
      </c>
      <c r="E638" s="11">
        <v>24670</v>
      </c>
      <c r="F638" s="17">
        <v>44340.8103819444</v>
      </c>
      <c r="G638" s="14" t="s">
        <v>795</v>
      </c>
      <c r="H638" s="13">
        <v>779</v>
      </c>
      <c r="I638" s="14">
        <v>24670</v>
      </c>
      <c r="J638" s="15" t="str">
        <f>_xlfn.XLOOKUP(C638,'0. Master Data Group Name'!B:B,'0. Master Data Group Name'!C:C)</f>
        <v>EQP-LAWPACK1</v>
      </c>
      <c r="K638" s="16">
        <f>IFERROR(ROUNDDOWN(_xlfn.XLOOKUP(E638,[2]All!$B:$B,[2]All!$K:$K),0),"")</f>
        <v>364</v>
      </c>
      <c r="L638" s="16">
        <f t="shared" si="18"/>
        <v>327.60000000000002</v>
      </c>
      <c r="M638" s="16">
        <f t="shared" si="19"/>
        <v>400.40000000000003</v>
      </c>
    </row>
    <row r="639" spans="2:13" x14ac:dyDescent="0.3">
      <c r="B639" s="10">
        <v>20</v>
      </c>
      <c r="C639" s="11" t="s">
        <v>13</v>
      </c>
      <c r="D639" s="11" t="s">
        <v>777</v>
      </c>
      <c r="E639" s="11">
        <v>2661</v>
      </c>
      <c r="F639" s="17">
        <v>44333.578506944403</v>
      </c>
      <c r="G639" s="14" t="s">
        <v>796</v>
      </c>
      <c r="H639" s="13">
        <v>734</v>
      </c>
      <c r="I639" s="14">
        <v>2661</v>
      </c>
      <c r="J639" s="15" t="str">
        <f>_xlfn.XLOOKUP(C639,'0. Master Data Group Name'!B:B,'0. Master Data Group Name'!C:C)</f>
        <v>EQP-LAWPACK1</v>
      </c>
      <c r="K639" s="16">
        <f>IFERROR(ROUNDDOWN(_xlfn.XLOOKUP(E639,[2]All!$B:$B,[2]All!$K:$K),0),"")</f>
        <v>217</v>
      </c>
      <c r="L639" s="16">
        <f t="shared" si="18"/>
        <v>195.3</v>
      </c>
      <c r="M639" s="16">
        <f t="shared" si="19"/>
        <v>238.70000000000002</v>
      </c>
    </row>
    <row r="640" spans="2:13" x14ac:dyDescent="0.3">
      <c r="B640" s="10">
        <v>20</v>
      </c>
      <c r="C640" s="11" t="s">
        <v>13</v>
      </c>
      <c r="D640" s="11" t="s">
        <v>797</v>
      </c>
      <c r="E640" s="11">
        <v>88888</v>
      </c>
      <c r="F640" s="17">
        <v>44340.921956018501</v>
      </c>
      <c r="G640" s="14" t="s">
        <v>798</v>
      </c>
      <c r="H640" s="13">
        <v>0</v>
      </c>
      <c r="I640" s="14">
        <v>88888</v>
      </c>
      <c r="J640" s="15" t="str">
        <f>_xlfn.XLOOKUP(C640,'0. Master Data Group Name'!B:B,'0. Master Data Group Name'!C:C)</f>
        <v>EQP-LAWPACK1</v>
      </c>
      <c r="K640" s="16" t="str">
        <f>IFERROR(ROUNDDOWN(_xlfn.XLOOKUP(E640,[2]All!$B:$B,[2]All!$K:$K),0),"")</f>
        <v/>
      </c>
      <c r="L640" s="16" t="str">
        <f t="shared" si="18"/>
        <v/>
      </c>
      <c r="M640" s="16" t="str">
        <f t="shared" si="19"/>
        <v/>
      </c>
    </row>
    <row r="641" spans="2:13" x14ac:dyDescent="0.3">
      <c r="B641" s="10">
        <v>20</v>
      </c>
      <c r="C641" s="11" t="s">
        <v>13</v>
      </c>
      <c r="D641" s="11" t="s">
        <v>797</v>
      </c>
      <c r="E641" s="11">
        <v>27805</v>
      </c>
      <c r="F641" s="17">
        <v>44341.294282407398</v>
      </c>
      <c r="G641" s="14" t="s">
        <v>799</v>
      </c>
      <c r="H641" s="13">
        <v>2</v>
      </c>
      <c r="I641" s="14">
        <v>27805</v>
      </c>
      <c r="J641" s="15" t="str">
        <f>_xlfn.XLOOKUP(C641,'0. Master Data Group Name'!B:B,'0. Master Data Group Name'!C:C)</f>
        <v>EQP-LAWPACK1</v>
      </c>
      <c r="K641" s="16">
        <f>IFERROR(ROUNDDOWN(_xlfn.XLOOKUP(E641,[2]All!$B:$B,[2]All!$K:$K),0),"")</f>
        <v>260</v>
      </c>
      <c r="L641" s="16">
        <f t="shared" si="18"/>
        <v>234</v>
      </c>
      <c r="M641" s="16">
        <f t="shared" si="19"/>
        <v>286</v>
      </c>
    </row>
    <row r="642" spans="2:13" x14ac:dyDescent="0.3">
      <c r="B642" s="10">
        <v>20</v>
      </c>
      <c r="C642" s="11" t="s">
        <v>13</v>
      </c>
      <c r="D642" s="11" t="s">
        <v>797</v>
      </c>
      <c r="E642" s="11">
        <v>88888</v>
      </c>
      <c r="F642" s="17">
        <v>44341.360520833303</v>
      </c>
      <c r="G642" s="14" t="s">
        <v>800</v>
      </c>
      <c r="H642" s="13">
        <v>0</v>
      </c>
      <c r="I642" s="14">
        <v>88888</v>
      </c>
      <c r="J642" s="15" t="str">
        <f>_xlfn.XLOOKUP(C642,'0. Master Data Group Name'!B:B,'0. Master Data Group Name'!C:C)</f>
        <v>EQP-LAWPACK1</v>
      </c>
      <c r="K642" s="16" t="str">
        <f>IFERROR(ROUNDDOWN(_xlfn.XLOOKUP(E642,[2]All!$B:$B,[2]All!$K:$K),0),"")</f>
        <v/>
      </c>
      <c r="L642" s="16" t="str">
        <f t="shared" si="18"/>
        <v/>
      </c>
      <c r="M642" s="16" t="str">
        <f t="shared" si="19"/>
        <v/>
      </c>
    </row>
    <row r="643" spans="2:13" x14ac:dyDescent="0.3">
      <c r="B643" s="10">
        <v>20</v>
      </c>
      <c r="C643" s="11" t="s">
        <v>13</v>
      </c>
      <c r="D643" s="11" t="s">
        <v>797</v>
      </c>
      <c r="E643" s="11">
        <v>27805</v>
      </c>
      <c r="F643" s="17">
        <v>44341.398854166699</v>
      </c>
      <c r="G643" s="14" t="s">
        <v>801</v>
      </c>
      <c r="H643" s="13">
        <v>521</v>
      </c>
      <c r="I643" s="14">
        <v>27805</v>
      </c>
      <c r="J643" s="15" t="str">
        <f>_xlfn.XLOOKUP(C643,'0. Master Data Group Name'!B:B,'0. Master Data Group Name'!C:C)</f>
        <v>EQP-LAWPACK1</v>
      </c>
      <c r="K643" s="16">
        <f>IFERROR(ROUNDDOWN(_xlfn.XLOOKUP(E643,[2]All!$B:$B,[2]All!$K:$K),0),"")</f>
        <v>260</v>
      </c>
      <c r="L643" s="16">
        <f t="shared" si="18"/>
        <v>234</v>
      </c>
      <c r="M643" s="16">
        <f t="shared" si="19"/>
        <v>286</v>
      </c>
    </row>
    <row r="644" spans="2:13" x14ac:dyDescent="0.3">
      <c r="B644" s="10">
        <v>20</v>
      </c>
      <c r="C644" s="11" t="s">
        <v>13</v>
      </c>
      <c r="D644" s="11" t="s">
        <v>797</v>
      </c>
      <c r="E644" s="11">
        <v>27405</v>
      </c>
      <c r="F644" s="17">
        <v>44341.501585648097</v>
      </c>
      <c r="G644" s="14" t="s">
        <v>802</v>
      </c>
      <c r="H644" s="13">
        <v>1081</v>
      </c>
      <c r="I644" s="14">
        <v>27405</v>
      </c>
      <c r="J644" s="15" t="str">
        <f>_xlfn.XLOOKUP(C644,'0. Master Data Group Name'!B:B,'0. Master Data Group Name'!C:C)</f>
        <v>EQP-LAWPACK1</v>
      </c>
      <c r="K644" s="16">
        <f>IFERROR(ROUNDDOWN(_xlfn.XLOOKUP(E644,[2]All!$B:$B,[2]All!$K:$K),0),"")</f>
        <v>260</v>
      </c>
      <c r="L644" s="16">
        <f t="shared" ref="L644:L707" si="20">IFERROR(K644*0.9,"")</f>
        <v>234</v>
      </c>
      <c r="M644" s="16">
        <f t="shared" ref="M644:M707" si="21">IFERROR(K644*1.1,"")</f>
        <v>286</v>
      </c>
    </row>
    <row r="645" spans="2:13" x14ac:dyDescent="0.3">
      <c r="B645" s="10">
        <v>20</v>
      </c>
      <c r="C645" s="11" t="s">
        <v>13</v>
      </c>
      <c r="D645" s="11" t="s">
        <v>797</v>
      </c>
      <c r="E645" s="11">
        <v>27405</v>
      </c>
      <c r="F645" s="17">
        <v>44341.681388888901</v>
      </c>
      <c r="G645" s="14" t="s">
        <v>803</v>
      </c>
      <c r="H645" s="13">
        <v>5</v>
      </c>
      <c r="I645" s="14">
        <v>27405</v>
      </c>
      <c r="J645" s="15" t="str">
        <f>_xlfn.XLOOKUP(C645,'0. Master Data Group Name'!B:B,'0. Master Data Group Name'!C:C)</f>
        <v>EQP-LAWPACK1</v>
      </c>
      <c r="K645" s="16">
        <f>IFERROR(ROUNDDOWN(_xlfn.XLOOKUP(E645,[2]All!$B:$B,[2]All!$K:$K),0),"")</f>
        <v>260</v>
      </c>
      <c r="L645" s="16">
        <f t="shared" si="20"/>
        <v>234</v>
      </c>
      <c r="M645" s="16">
        <f t="shared" si="21"/>
        <v>286</v>
      </c>
    </row>
    <row r="646" spans="2:13" x14ac:dyDescent="0.3">
      <c r="B646" s="10">
        <v>20</v>
      </c>
      <c r="C646" s="11" t="s">
        <v>13</v>
      </c>
      <c r="D646" s="11" t="s">
        <v>797</v>
      </c>
      <c r="E646" s="11">
        <v>99999</v>
      </c>
      <c r="F646" s="17">
        <v>44341.689849536997</v>
      </c>
      <c r="G646" s="14" t="s">
        <v>804</v>
      </c>
      <c r="H646" s="13">
        <v>0</v>
      </c>
      <c r="I646" s="14">
        <v>99999</v>
      </c>
      <c r="J646" s="15" t="str">
        <f>_xlfn.XLOOKUP(C646,'0. Master Data Group Name'!B:B,'0. Master Data Group Name'!C:C)</f>
        <v>EQP-LAWPACK1</v>
      </c>
      <c r="K646" s="16" t="str">
        <f>IFERROR(ROUNDDOWN(_xlfn.XLOOKUP(E646,[2]All!$B:$B,[2]All!$K:$K),0),"")</f>
        <v/>
      </c>
      <c r="L646" s="16" t="str">
        <f t="shared" si="20"/>
        <v/>
      </c>
      <c r="M646" s="16" t="str">
        <f t="shared" si="21"/>
        <v/>
      </c>
    </row>
    <row r="647" spans="2:13" x14ac:dyDescent="0.3">
      <c r="B647" s="10">
        <v>20</v>
      </c>
      <c r="C647" s="11" t="s">
        <v>13</v>
      </c>
      <c r="D647" s="11" t="s">
        <v>797</v>
      </c>
      <c r="E647" s="11">
        <v>2946</v>
      </c>
      <c r="F647" s="17">
        <v>44341.690127314803</v>
      </c>
      <c r="G647" s="14" t="s">
        <v>805</v>
      </c>
      <c r="H647" s="13">
        <v>524</v>
      </c>
      <c r="I647" s="14">
        <v>2946</v>
      </c>
      <c r="J647" s="15" t="str">
        <f>_xlfn.XLOOKUP(C647,'0. Master Data Group Name'!B:B,'0. Master Data Group Name'!C:C)</f>
        <v>EQP-LAWPACK1</v>
      </c>
      <c r="K647" s="16">
        <f>IFERROR(ROUNDDOWN(_xlfn.XLOOKUP(E647,[2]All!$B:$B,[2]All!$K:$K),0),"")</f>
        <v>217</v>
      </c>
      <c r="L647" s="16">
        <f t="shared" si="20"/>
        <v>195.3</v>
      </c>
      <c r="M647" s="16">
        <f t="shared" si="21"/>
        <v>238.70000000000002</v>
      </c>
    </row>
    <row r="648" spans="2:13" x14ac:dyDescent="0.3">
      <c r="B648" s="10">
        <v>20</v>
      </c>
      <c r="C648" s="11" t="s">
        <v>13</v>
      </c>
      <c r="D648" s="11" t="s">
        <v>797</v>
      </c>
      <c r="E648" s="11">
        <v>2941</v>
      </c>
      <c r="F648" s="17">
        <v>44341.825324074103</v>
      </c>
      <c r="G648" s="14" t="s">
        <v>806</v>
      </c>
      <c r="H648" s="13">
        <v>410</v>
      </c>
      <c r="I648" s="14">
        <v>2941</v>
      </c>
      <c r="J648" s="15" t="str">
        <f>_xlfn.XLOOKUP(C648,'0. Master Data Group Name'!B:B,'0. Master Data Group Name'!C:C)</f>
        <v>EQP-LAWPACK1</v>
      </c>
      <c r="K648" s="16">
        <f>IFERROR(ROUNDDOWN(_xlfn.XLOOKUP(E648,[2]All!$B:$B,[2]All!$K:$K),0),"")</f>
        <v>217</v>
      </c>
      <c r="L648" s="16">
        <f t="shared" si="20"/>
        <v>195.3</v>
      </c>
      <c r="M648" s="16">
        <f t="shared" si="21"/>
        <v>238.70000000000002</v>
      </c>
    </row>
    <row r="649" spans="2:13" x14ac:dyDescent="0.3">
      <c r="B649" s="10">
        <v>20</v>
      </c>
      <c r="C649" s="11" t="s">
        <v>13</v>
      </c>
      <c r="D649" s="11" t="s">
        <v>797</v>
      </c>
      <c r="E649" s="11">
        <v>2940</v>
      </c>
      <c r="F649" s="17">
        <v>44341.911597222199</v>
      </c>
      <c r="G649" s="14" t="s">
        <v>807</v>
      </c>
      <c r="H649" s="13">
        <v>203</v>
      </c>
      <c r="I649" s="14">
        <v>2940</v>
      </c>
      <c r="J649" s="15" t="str">
        <f>_xlfn.XLOOKUP(C649,'0. Master Data Group Name'!B:B,'0. Master Data Group Name'!C:C)</f>
        <v>EQP-LAWPACK1</v>
      </c>
      <c r="K649" s="16">
        <f>IFERROR(ROUNDDOWN(_xlfn.XLOOKUP(E649,[2]All!$B:$B,[2]All!$K:$K),0),"")</f>
        <v>217</v>
      </c>
      <c r="L649" s="16">
        <f t="shared" si="20"/>
        <v>195.3</v>
      </c>
      <c r="M649" s="16">
        <f t="shared" si="21"/>
        <v>238.70000000000002</v>
      </c>
    </row>
    <row r="650" spans="2:13" x14ac:dyDescent="0.3">
      <c r="B650" s="10">
        <v>20</v>
      </c>
      <c r="C650" s="11" t="s">
        <v>13</v>
      </c>
      <c r="D650" s="11" t="s">
        <v>808</v>
      </c>
      <c r="E650" s="11">
        <v>99999</v>
      </c>
      <c r="F650" s="17">
        <v>44341.952881944402</v>
      </c>
      <c r="G650" s="14" t="s">
        <v>809</v>
      </c>
      <c r="H650" s="13">
        <v>4</v>
      </c>
      <c r="I650" s="14">
        <v>99999</v>
      </c>
      <c r="J650" s="15" t="str">
        <f>_xlfn.XLOOKUP(C650,'0. Master Data Group Name'!B:B,'0. Master Data Group Name'!C:C)</f>
        <v>EQP-LAWPACK1</v>
      </c>
      <c r="K650" s="16" t="str">
        <f>IFERROR(ROUNDDOWN(_xlfn.XLOOKUP(E650,[2]All!$B:$B,[2]All!$K:$K),0),"")</f>
        <v/>
      </c>
      <c r="L650" s="16" t="str">
        <f t="shared" si="20"/>
        <v/>
      </c>
      <c r="M650" s="16" t="str">
        <f t="shared" si="21"/>
        <v/>
      </c>
    </row>
    <row r="651" spans="2:13" x14ac:dyDescent="0.3">
      <c r="B651" s="10">
        <v>20</v>
      </c>
      <c r="C651" s="11" t="s">
        <v>13</v>
      </c>
      <c r="D651" s="11" t="s">
        <v>808</v>
      </c>
      <c r="E651" s="11">
        <v>2675</v>
      </c>
      <c r="F651" s="17">
        <v>44342.294918981497</v>
      </c>
      <c r="G651" s="14" t="s">
        <v>810</v>
      </c>
      <c r="H651" s="13">
        <v>858</v>
      </c>
      <c r="I651" s="14">
        <v>2675</v>
      </c>
      <c r="J651" s="15" t="str">
        <f>_xlfn.XLOOKUP(C651,'0. Master Data Group Name'!B:B,'0. Master Data Group Name'!C:C)</f>
        <v>EQP-LAWPACK1</v>
      </c>
      <c r="K651" s="16">
        <f>IFERROR(ROUNDDOWN(_xlfn.XLOOKUP(E651,[2]All!$B:$B,[2]All!$K:$K),0),"")</f>
        <v>217</v>
      </c>
      <c r="L651" s="16">
        <f t="shared" si="20"/>
        <v>195.3</v>
      </c>
      <c r="M651" s="16">
        <f t="shared" si="21"/>
        <v>238.70000000000002</v>
      </c>
    </row>
    <row r="652" spans="2:13" x14ac:dyDescent="0.3">
      <c r="B652" s="10">
        <v>20</v>
      </c>
      <c r="C652" s="11" t="s">
        <v>13</v>
      </c>
      <c r="D652" s="11" t="s">
        <v>808</v>
      </c>
      <c r="E652" s="11">
        <v>2666</v>
      </c>
      <c r="F652" s="17">
        <v>44342.460104166697</v>
      </c>
      <c r="G652" s="14" t="s">
        <v>811</v>
      </c>
      <c r="H652" s="13">
        <v>300</v>
      </c>
      <c r="I652" s="14">
        <v>2666</v>
      </c>
      <c r="J652" s="15" t="str">
        <f>_xlfn.XLOOKUP(C652,'0. Master Data Group Name'!B:B,'0. Master Data Group Name'!C:C)</f>
        <v>EQP-LAWPACK1</v>
      </c>
      <c r="K652" s="16">
        <f>IFERROR(ROUNDDOWN(_xlfn.XLOOKUP(E652,[2]All!$B:$B,[2]All!$K:$K),0),"")</f>
        <v>217</v>
      </c>
      <c r="L652" s="16">
        <f t="shared" si="20"/>
        <v>195.3</v>
      </c>
      <c r="M652" s="16">
        <f t="shared" si="21"/>
        <v>238.70000000000002</v>
      </c>
    </row>
    <row r="653" spans="2:13" x14ac:dyDescent="0.3">
      <c r="B653" s="10">
        <v>20</v>
      </c>
      <c r="C653" s="11" t="s">
        <v>13</v>
      </c>
      <c r="D653" s="11" t="s">
        <v>808</v>
      </c>
      <c r="E653" s="11">
        <v>88888</v>
      </c>
      <c r="F653" s="17">
        <v>44342.522731481498</v>
      </c>
      <c r="G653" s="14" t="s">
        <v>812</v>
      </c>
      <c r="H653" s="13">
        <v>7</v>
      </c>
      <c r="I653" s="14">
        <v>88888</v>
      </c>
      <c r="J653" s="15" t="str">
        <f>_xlfn.XLOOKUP(C653,'0. Master Data Group Name'!B:B,'0. Master Data Group Name'!C:C)</f>
        <v>EQP-LAWPACK1</v>
      </c>
      <c r="K653" s="16" t="str">
        <f>IFERROR(ROUNDDOWN(_xlfn.XLOOKUP(E653,[2]All!$B:$B,[2]All!$K:$K),0),"")</f>
        <v/>
      </c>
      <c r="L653" s="16" t="str">
        <f t="shared" si="20"/>
        <v/>
      </c>
      <c r="M653" s="16" t="str">
        <f t="shared" si="21"/>
        <v/>
      </c>
    </row>
    <row r="654" spans="2:13" x14ac:dyDescent="0.3">
      <c r="B654" s="10">
        <v>20</v>
      </c>
      <c r="C654" s="11" t="s">
        <v>13</v>
      </c>
      <c r="D654" s="11" t="s">
        <v>808</v>
      </c>
      <c r="E654" s="11">
        <v>2666</v>
      </c>
      <c r="F654" s="17">
        <v>44342.537106481497</v>
      </c>
      <c r="G654" s="14" t="s">
        <v>813</v>
      </c>
      <c r="H654" s="13">
        <v>364</v>
      </c>
      <c r="I654" s="14">
        <v>2666</v>
      </c>
      <c r="J654" s="15" t="str">
        <f>_xlfn.XLOOKUP(C654,'0. Master Data Group Name'!B:B,'0. Master Data Group Name'!C:C)</f>
        <v>EQP-LAWPACK1</v>
      </c>
      <c r="K654" s="16">
        <f>IFERROR(ROUNDDOWN(_xlfn.XLOOKUP(E654,[2]All!$B:$B,[2]All!$K:$K),0),"")</f>
        <v>217</v>
      </c>
      <c r="L654" s="16">
        <f t="shared" si="20"/>
        <v>195.3</v>
      </c>
      <c r="M654" s="16">
        <f t="shared" si="21"/>
        <v>238.70000000000002</v>
      </c>
    </row>
    <row r="655" spans="2:13" x14ac:dyDescent="0.3">
      <c r="B655" s="10">
        <v>20</v>
      </c>
      <c r="C655" s="11" t="s">
        <v>13</v>
      </c>
      <c r="D655" s="11" t="s">
        <v>808</v>
      </c>
      <c r="E655" s="11">
        <v>24869</v>
      </c>
      <c r="F655" s="17">
        <v>44342.715567129599</v>
      </c>
      <c r="G655" s="14" t="s">
        <v>814</v>
      </c>
      <c r="H655" s="13">
        <v>2026</v>
      </c>
      <c r="I655" s="14">
        <v>24869</v>
      </c>
      <c r="J655" s="15" t="str">
        <f>_xlfn.XLOOKUP(C655,'0. Master Data Group Name'!B:B,'0. Master Data Group Name'!C:C)</f>
        <v>EQP-LAWPACK1</v>
      </c>
      <c r="K655" s="16">
        <f>IFERROR(ROUNDDOWN(_xlfn.XLOOKUP(E655,[2]All!$B:$B,[2]All!$K:$K),0),"")</f>
        <v>333</v>
      </c>
      <c r="L655" s="16">
        <f t="shared" si="20"/>
        <v>299.7</v>
      </c>
      <c r="M655" s="16">
        <f t="shared" si="21"/>
        <v>366.3</v>
      </c>
    </row>
    <row r="656" spans="2:13" x14ac:dyDescent="0.3">
      <c r="B656" s="10">
        <v>20</v>
      </c>
      <c r="C656" s="11" t="s">
        <v>13</v>
      </c>
      <c r="D656" s="11" t="s">
        <v>815</v>
      </c>
      <c r="E656" s="11">
        <v>99999</v>
      </c>
      <c r="F656" s="17">
        <v>44342.975821759297</v>
      </c>
      <c r="G656" s="14" t="s">
        <v>816</v>
      </c>
      <c r="H656" s="13">
        <v>0</v>
      </c>
      <c r="I656" s="14">
        <v>99999</v>
      </c>
      <c r="J656" s="15" t="str">
        <f>_xlfn.XLOOKUP(C656,'0. Master Data Group Name'!B:B,'0. Master Data Group Name'!C:C)</f>
        <v>EQP-LAWPACK1</v>
      </c>
      <c r="K656" s="16" t="str">
        <f>IFERROR(ROUNDDOWN(_xlfn.XLOOKUP(E656,[2]All!$B:$B,[2]All!$K:$K),0),"")</f>
        <v/>
      </c>
      <c r="L656" s="16" t="str">
        <f t="shared" si="20"/>
        <v/>
      </c>
      <c r="M656" s="16" t="str">
        <f t="shared" si="21"/>
        <v/>
      </c>
    </row>
    <row r="657" spans="2:13" x14ac:dyDescent="0.3">
      <c r="B657" s="10">
        <v>20</v>
      </c>
      <c r="C657" s="11" t="s">
        <v>13</v>
      </c>
      <c r="D657" s="11" t="s">
        <v>817</v>
      </c>
      <c r="E657" s="11">
        <v>99999</v>
      </c>
      <c r="F657" s="17">
        <v>44343.951828703699</v>
      </c>
      <c r="G657" s="14" t="s">
        <v>818</v>
      </c>
      <c r="H657" s="13">
        <v>0</v>
      </c>
      <c r="I657" s="14">
        <v>99999</v>
      </c>
      <c r="J657" s="15" t="str">
        <f>_xlfn.XLOOKUP(C657,'0. Master Data Group Name'!B:B,'0. Master Data Group Name'!C:C)</f>
        <v>EQP-LAWPACK1</v>
      </c>
      <c r="K657" s="16" t="str">
        <f>IFERROR(ROUNDDOWN(_xlfn.XLOOKUP(E657,[2]All!$B:$B,[2]All!$K:$K),0),"")</f>
        <v/>
      </c>
      <c r="L657" s="16" t="str">
        <f t="shared" si="20"/>
        <v/>
      </c>
      <c r="M657" s="16" t="str">
        <f t="shared" si="21"/>
        <v/>
      </c>
    </row>
    <row r="658" spans="2:13" x14ac:dyDescent="0.3">
      <c r="B658" s="10">
        <v>20</v>
      </c>
      <c r="C658" s="11" t="s">
        <v>13</v>
      </c>
      <c r="D658" s="11" t="s">
        <v>819</v>
      </c>
      <c r="E658" s="11">
        <v>99999</v>
      </c>
      <c r="F658" s="17">
        <v>44344.927939814799</v>
      </c>
      <c r="G658" s="14" t="s">
        <v>820</v>
      </c>
      <c r="H658" s="13">
        <v>0</v>
      </c>
      <c r="I658" s="14">
        <v>99999</v>
      </c>
      <c r="J658" s="15" t="str">
        <f>_xlfn.XLOOKUP(C658,'0. Master Data Group Name'!B:B,'0. Master Data Group Name'!C:C)</f>
        <v>EQP-LAWPACK1</v>
      </c>
      <c r="K658" s="16" t="str">
        <f>IFERROR(ROUNDDOWN(_xlfn.XLOOKUP(E658,[2]All!$B:$B,[2]All!$K:$K),0),"")</f>
        <v/>
      </c>
      <c r="L658" s="16" t="str">
        <f t="shared" si="20"/>
        <v/>
      </c>
      <c r="M658" s="16" t="str">
        <f t="shared" si="21"/>
        <v/>
      </c>
    </row>
    <row r="659" spans="2:13" x14ac:dyDescent="0.3">
      <c r="B659" s="10">
        <v>20</v>
      </c>
      <c r="C659" s="11" t="s">
        <v>13</v>
      </c>
      <c r="D659" s="11" t="s">
        <v>819</v>
      </c>
      <c r="E659" s="11">
        <v>2670</v>
      </c>
      <c r="F659" s="17">
        <v>44348.292268518497</v>
      </c>
      <c r="G659" s="14" t="s">
        <v>821</v>
      </c>
      <c r="H659" s="13">
        <v>740</v>
      </c>
      <c r="I659" s="14">
        <v>2670</v>
      </c>
      <c r="J659" s="15" t="str">
        <f>_xlfn.XLOOKUP(C659,'0. Master Data Group Name'!B:B,'0. Master Data Group Name'!C:C)</f>
        <v>EQP-LAWPACK1</v>
      </c>
      <c r="K659" s="16">
        <f>IFERROR(ROUNDDOWN(_xlfn.XLOOKUP(E659,[2]All!$B:$B,[2]All!$K:$K),0),"")</f>
        <v>217</v>
      </c>
      <c r="L659" s="16">
        <f t="shared" si="20"/>
        <v>195.3</v>
      </c>
      <c r="M659" s="16">
        <f t="shared" si="21"/>
        <v>238.70000000000002</v>
      </c>
    </row>
    <row r="660" spans="2:13" x14ac:dyDescent="0.3">
      <c r="B660" s="10">
        <v>20</v>
      </c>
      <c r="C660" s="11" t="s">
        <v>13</v>
      </c>
      <c r="D660" s="11" t="s">
        <v>819</v>
      </c>
      <c r="E660" s="11">
        <v>2940</v>
      </c>
      <c r="F660" s="17">
        <v>44348.449907407397</v>
      </c>
      <c r="G660" s="14" t="s">
        <v>822</v>
      </c>
      <c r="H660" s="13">
        <v>369</v>
      </c>
      <c r="I660" s="14">
        <v>2940</v>
      </c>
      <c r="J660" s="15" t="str">
        <f>_xlfn.XLOOKUP(C660,'0. Master Data Group Name'!B:B,'0. Master Data Group Name'!C:C)</f>
        <v>EQP-LAWPACK1</v>
      </c>
      <c r="K660" s="16">
        <f>IFERROR(ROUNDDOWN(_xlfn.XLOOKUP(E660,[2]All!$B:$B,[2]All!$K:$K),0),"")</f>
        <v>217</v>
      </c>
      <c r="L660" s="16">
        <f t="shared" si="20"/>
        <v>195.3</v>
      </c>
      <c r="M660" s="16">
        <f t="shared" si="21"/>
        <v>238.70000000000002</v>
      </c>
    </row>
    <row r="661" spans="2:13" x14ac:dyDescent="0.3">
      <c r="B661" s="10">
        <v>20</v>
      </c>
      <c r="C661" s="11" t="s">
        <v>13</v>
      </c>
      <c r="D661" s="11" t="s">
        <v>819</v>
      </c>
      <c r="E661" s="11">
        <v>2991</v>
      </c>
      <c r="F661" s="17">
        <v>44348.672245370399</v>
      </c>
      <c r="G661" s="14" t="s">
        <v>823</v>
      </c>
      <c r="H661" s="13">
        <v>381</v>
      </c>
      <c r="I661" s="14">
        <v>2991</v>
      </c>
      <c r="J661" s="15" t="str">
        <f>_xlfn.XLOOKUP(C661,'0. Master Data Group Name'!B:B,'0. Master Data Group Name'!C:C)</f>
        <v>EQP-LAWPACK1</v>
      </c>
      <c r="K661" s="16">
        <f>IFERROR(ROUNDDOWN(_xlfn.XLOOKUP(E661,[2]All!$B:$B,[2]All!$K:$K),0),"")</f>
        <v>217</v>
      </c>
      <c r="L661" s="16">
        <f t="shared" si="20"/>
        <v>195.3</v>
      </c>
      <c r="M661" s="16">
        <f t="shared" si="21"/>
        <v>238.70000000000002</v>
      </c>
    </row>
    <row r="662" spans="2:13" x14ac:dyDescent="0.3">
      <c r="B662" s="10">
        <v>20</v>
      </c>
      <c r="C662" s="11" t="s">
        <v>13</v>
      </c>
      <c r="D662" s="11" t="s">
        <v>819</v>
      </c>
      <c r="E662" s="11">
        <v>2946</v>
      </c>
      <c r="F662" s="17">
        <v>44348.800879629598</v>
      </c>
      <c r="G662" s="14" t="s">
        <v>824</v>
      </c>
      <c r="H662" s="13">
        <v>288</v>
      </c>
      <c r="I662" s="14">
        <v>2946</v>
      </c>
      <c r="J662" s="15" t="str">
        <f>_xlfn.XLOOKUP(C662,'0. Master Data Group Name'!B:B,'0. Master Data Group Name'!C:C)</f>
        <v>EQP-LAWPACK1</v>
      </c>
      <c r="K662" s="16">
        <f>IFERROR(ROUNDDOWN(_xlfn.XLOOKUP(E662,[2]All!$B:$B,[2]All!$K:$K),0),"")</f>
        <v>217</v>
      </c>
      <c r="L662" s="16">
        <f t="shared" si="20"/>
        <v>195.3</v>
      </c>
      <c r="M662" s="16">
        <f t="shared" si="21"/>
        <v>238.70000000000002</v>
      </c>
    </row>
    <row r="663" spans="2:13" x14ac:dyDescent="0.3">
      <c r="B663" s="10">
        <v>20</v>
      </c>
      <c r="C663" s="11" t="s">
        <v>13</v>
      </c>
      <c r="D663" s="11" t="s">
        <v>819</v>
      </c>
      <c r="E663" s="11">
        <v>2941</v>
      </c>
      <c r="F663" s="17">
        <v>44348.867569444403</v>
      </c>
      <c r="G663" s="14" t="s">
        <v>825</v>
      </c>
      <c r="H663" s="13">
        <v>333</v>
      </c>
      <c r="I663" s="14">
        <v>2941</v>
      </c>
      <c r="J663" s="15" t="str">
        <f>_xlfn.XLOOKUP(C663,'0. Master Data Group Name'!B:B,'0. Master Data Group Name'!C:C)</f>
        <v>EQP-LAWPACK1</v>
      </c>
      <c r="K663" s="16">
        <f>IFERROR(ROUNDDOWN(_xlfn.XLOOKUP(E663,[2]All!$B:$B,[2]All!$K:$K),0),"")</f>
        <v>217</v>
      </c>
      <c r="L663" s="16">
        <f t="shared" si="20"/>
        <v>195.3</v>
      </c>
      <c r="M663" s="16">
        <f t="shared" si="21"/>
        <v>238.70000000000002</v>
      </c>
    </row>
    <row r="664" spans="2:13" x14ac:dyDescent="0.3">
      <c r="B664" s="10">
        <v>20</v>
      </c>
      <c r="C664" s="11" t="s">
        <v>13</v>
      </c>
      <c r="D664" s="11" t="s">
        <v>826</v>
      </c>
      <c r="E664" s="11">
        <v>99999</v>
      </c>
      <c r="F664" s="17">
        <v>44348.949166666702</v>
      </c>
      <c r="G664" s="14" t="s">
        <v>827</v>
      </c>
      <c r="H664" s="13">
        <v>0</v>
      </c>
      <c r="I664" s="14">
        <v>99999</v>
      </c>
      <c r="J664" s="15" t="str">
        <f>_xlfn.XLOOKUP(C664,'0. Master Data Group Name'!B:B,'0. Master Data Group Name'!C:C)</f>
        <v>EQP-LAWPACK1</v>
      </c>
      <c r="K664" s="16" t="str">
        <f>IFERROR(ROUNDDOWN(_xlfn.XLOOKUP(E664,[2]All!$B:$B,[2]All!$K:$K),0),"")</f>
        <v/>
      </c>
      <c r="L664" s="16" t="str">
        <f t="shared" si="20"/>
        <v/>
      </c>
      <c r="M664" s="16" t="str">
        <f t="shared" si="21"/>
        <v/>
      </c>
    </row>
    <row r="665" spans="2:13" x14ac:dyDescent="0.3">
      <c r="B665" s="10">
        <v>20</v>
      </c>
      <c r="C665" s="11" t="s">
        <v>13</v>
      </c>
      <c r="D665" s="11" t="s">
        <v>826</v>
      </c>
      <c r="E665" s="11">
        <v>2661</v>
      </c>
      <c r="F665" s="17">
        <v>44349.291296296302</v>
      </c>
      <c r="G665" s="14" t="s">
        <v>828</v>
      </c>
      <c r="H665" s="13">
        <v>1930</v>
      </c>
      <c r="I665" s="14">
        <v>2661</v>
      </c>
      <c r="J665" s="15" t="str">
        <f>_xlfn.XLOOKUP(C665,'0. Master Data Group Name'!B:B,'0. Master Data Group Name'!C:C)</f>
        <v>EQP-LAWPACK1</v>
      </c>
      <c r="K665" s="16">
        <f>IFERROR(ROUNDDOWN(_xlfn.XLOOKUP(E665,[2]All!$B:$B,[2]All!$K:$K),0),"")</f>
        <v>217</v>
      </c>
      <c r="L665" s="16">
        <f t="shared" si="20"/>
        <v>195.3</v>
      </c>
      <c r="M665" s="16">
        <f t="shared" si="21"/>
        <v>238.70000000000002</v>
      </c>
    </row>
    <row r="666" spans="2:13" x14ac:dyDescent="0.3">
      <c r="B666" s="10">
        <v>20</v>
      </c>
      <c r="C666" s="11" t="s">
        <v>13</v>
      </c>
      <c r="D666" s="11" t="s">
        <v>826</v>
      </c>
      <c r="E666" s="11">
        <v>2670</v>
      </c>
      <c r="F666" s="17">
        <v>44349.692476851902</v>
      </c>
      <c r="G666" s="14" t="s">
        <v>829</v>
      </c>
      <c r="H666" s="13">
        <v>910</v>
      </c>
      <c r="I666" s="14">
        <v>2670</v>
      </c>
      <c r="J666" s="15" t="str">
        <f>_xlfn.XLOOKUP(C666,'0. Master Data Group Name'!B:B,'0. Master Data Group Name'!C:C)</f>
        <v>EQP-LAWPACK1</v>
      </c>
      <c r="K666" s="16">
        <f>IFERROR(ROUNDDOWN(_xlfn.XLOOKUP(E666,[2]All!$B:$B,[2]All!$K:$K),0),"")</f>
        <v>217</v>
      </c>
      <c r="L666" s="16">
        <f t="shared" si="20"/>
        <v>195.3</v>
      </c>
      <c r="M666" s="16">
        <f t="shared" si="21"/>
        <v>238.70000000000002</v>
      </c>
    </row>
    <row r="667" spans="2:13" x14ac:dyDescent="0.3">
      <c r="B667" s="10">
        <v>20</v>
      </c>
      <c r="C667" s="11" t="s">
        <v>13</v>
      </c>
      <c r="D667" s="11" t="s">
        <v>826</v>
      </c>
      <c r="E667" s="11">
        <v>24661</v>
      </c>
      <c r="F667" s="17">
        <v>44349.874583333301</v>
      </c>
      <c r="G667" s="14" t="s">
        <v>830</v>
      </c>
      <c r="H667" s="13">
        <v>649</v>
      </c>
      <c r="I667" s="14">
        <v>24661</v>
      </c>
      <c r="J667" s="15" t="str">
        <f>_xlfn.XLOOKUP(C667,'0. Master Data Group Name'!B:B,'0. Master Data Group Name'!C:C)</f>
        <v>EQP-LAWPACK1</v>
      </c>
      <c r="K667" s="16">
        <f>IFERROR(ROUNDDOWN(_xlfn.XLOOKUP(E667,[2]All!$B:$B,[2]All!$K:$K),0),"")</f>
        <v>364</v>
      </c>
      <c r="L667" s="16">
        <f t="shared" si="20"/>
        <v>327.60000000000002</v>
      </c>
      <c r="M667" s="16">
        <f t="shared" si="21"/>
        <v>400.40000000000003</v>
      </c>
    </row>
    <row r="668" spans="2:13" x14ac:dyDescent="0.3">
      <c r="B668" s="10">
        <v>20</v>
      </c>
      <c r="C668" s="11" t="s">
        <v>13</v>
      </c>
      <c r="D668" s="11" t="s">
        <v>831</v>
      </c>
      <c r="E668" s="11">
        <v>99999</v>
      </c>
      <c r="F668" s="17">
        <v>44349.987905092603</v>
      </c>
      <c r="G668" s="14" t="s">
        <v>832</v>
      </c>
      <c r="H668" s="13">
        <v>0</v>
      </c>
      <c r="I668" s="14">
        <v>99999</v>
      </c>
      <c r="J668" s="15" t="str">
        <f>_xlfn.XLOOKUP(C668,'0. Master Data Group Name'!B:B,'0. Master Data Group Name'!C:C)</f>
        <v>EQP-LAWPACK1</v>
      </c>
      <c r="K668" s="16" t="str">
        <f>IFERROR(ROUNDDOWN(_xlfn.XLOOKUP(E668,[2]All!$B:$B,[2]All!$K:$K),0),"")</f>
        <v/>
      </c>
      <c r="L668" s="16" t="str">
        <f t="shared" si="20"/>
        <v/>
      </c>
      <c r="M668" s="16" t="str">
        <f t="shared" si="21"/>
        <v/>
      </c>
    </row>
    <row r="669" spans="2:13" x14ac:dyDescent="0.3">
      <c r="B669" s="10">
        <v>20</v>
      </c>
      <c r="C669" s="11" t="s">
        <v>13</v>
      </c>
      <c r="D669" s="11" t="s">
        <v>831</v>
      </c>
      <c r="E669" s="11">
        <v>27405</v>
      </c>
      <c r="F669" s="17">
        <v>44350.290046296301</v>
      </c>
      <c r="G669" s="14" t="s">
        <v>833</v>
      </c>
      <c r="H669" s="13">
        <v>1794</v>
      </c>
      <c r="I669" s="14">
        <v>27405</v>
      </c>
      <c r="J669" s="15" t="str">
        <f>_xlfn.XLOOKUP(C669,'0. Master Data Group Name'!B:B,'0. Master Data Group Name'!C:C)</f>
        <v>EQP-LAWPACK1</v>
      </c>
      <c r="K669" s="16">
        <f>IFERROR(ROUNDDOWN(_xlfn.XLOOKUP(E669,[2]All!$B:$B,[2]All!$K:$K),0),"")</f>
        <v>260</v>
      </c>
      <c r="L669" s="16">
        <f t="shared" si="20"/>
        <v>234</v>
      </c>
      <c r="M669" s="16">
        <f t="shared" si="21"/>
        <v>286</v>
      </c>
    </row>
    <row r="670" spans="2:13" x14ac:dyDescent="0.3">
      <c r="B670" s="10">
        <v>20</v>
      </c>
      <c r="C670" s="11" t="s">
        <v>13</v>
      </c>
      <c r="D670" s="11" t="s">
        <v>834</v>
      </c>
      <c r="E670" s="11">
        <v>99999</v>
      </c>
      <c r="F670" s="17">
        <v>44351.945729166699</v>
      </c>
      <c r="G670" s="14" t="s">
        <v>835</v>
      </c>
      <c r="H670" s="13">
        <v>0</v>
      </c>
      <c r="I670" s="14">
        <v>99999</v>
      </c>
      <c r="J670" s="15" t="str">
        <f>_xlfn.XLOOKUP(C670,'0. Master Data Group Name'!B:B,'0. Master Data Group Name'!C:C)</f>
        <v>EQP-LAWPACK1</v>
      </c>
      <c r="K670" s="16" t="str">
        <f>IFERROR(ROUNDDOWN(_xlfn.XLOOKUP(E670,[2]All!$B:$B,[2]All!$K:$K),0),"")</f>
        <v/>
      </c>
      <c r="L670" s="16" t="str">
        <f t="shared" si="20"/>
        <v/>
      </c>
      <c r="M670" s="16" t="str">
        <f t="shared" si="21"/>
        <v/>
      </c>
    </row>
    <row r="671" spans="2:13" x14ac:dyDescent="0.3">
      <c r="B671" s="10">
        <v>30</v>
      </c>
      <c r="C671" s="11" t="s">
        <v>836</v>
      </c>
      <c r="D671" s="11" t="s">
        <v>834</v>
      </c>
      <c r="E671" s="11">
        <v>1666</v>
      </c>
      <c r="F671" s="17">
        <v>44351.640034722201</v>
      </c>
      <c r="G671" s="14" t="s">
        <v>837</v>
      </c>
      <c r="H671" s="13">
        <v>8</v>
      </c>
      <c r="I671" s="14">
        <v>1666</v>
      </c>
      <c r="J671" s="15" t="str">
        <f>_xlfn.XLOOKUP(C671,'0. Master Data Group Name'!B:B,'0. Master Data Group Name'!C:C)</f>
        <v>SW-COMAS-PACKL</v>
      </c>
      <c r="K671" s="16" t="str">
        <f>IFERROR(ROUNDDOWN(_xlfn.XLOOKUP(E671,[2]All!$B:$B,[2]All!$K:$K),0),"")</f>
        <v/>
      </c>
      <c r="L671" s="16" t="str">
        <f t="shared" si="20"/>
        <v/>
      </c>
      <c r="M671" s="16" t="str">
        <f t="shared" si="21"/>
        <v/>
      </c>
    </row>
    <row r="672" spans="2:13" x14ac:dyDescent="0.3">
      <c r="B672" s="10">
        <v>31</v>
      </c>
      <c r="C672" s="11" t="s">
        <v>836</v>
      </c>
      <c r="D672" s="11" t="s">
        <v>834</v>
      </c>
      <c r="E672" s="11">
        <v>1666</v>
      </c>
      <c r="F672" s="17">
        <v>44351.640069444402</v>
      </c>
      <c r="G672" s="14" t="s">
        <v>838</v>
      </c>
      <c r="H672" s="13">
        <v>8</v>
      </c>
      <c r="I672" s="14">
        <v>1666</v>
      </c>
      <c r="J672" s="15" t="str">
        <f>_xlfn.XLOOKUP(C672,'0. Master Data Group Name'!B:B,'0. Master Data Group Name'!C:C)</f>
        <v>SW-COMAS-PACKL</v>
      </c>
      <c r="K672" s="16" t="str">
        <f>IFERROR(ROUNDDOWN(_xlfn.XLOOKUP(E672,[2]All!$B:$B,[2]All!$K:$K),0),"")</f>
        <v/>
      </c>
      <c r="L672" s="16" t="str">
        <f t="shared" si="20"/>
        <v/>
      </c>
      <c r="M672" s="16" t="str">
        <f t="shared" si="21"/>
        <v/>
      </c>
    </row>
    <row r="673" spans="2:13" x14ac:dyDescent="0.3">
      <c r="B673" s="10">
        <v>20</v>
      </c>
      <c r="C673" s="11" t="s">
        <v>13</v>
      </c>
      <c r="D673" s="11" t="s">
        <v>834</v>
      </c>
      <c r="E673" s="11">
        <v>2661</v>
      </c>
      <c r="F673" s="17">
        <v>44354.292581018497</v>
      </c>
      <c r="G673" s="14" t="s">
        <v>839</v>
      </c>
      <c r="H673" s="13">
        <v>1012</v>
      </c>
      <c r="I673" s="14">
        <v>2661</v>
      </c>
      <c r="J673" s="15" t="str">
        <f>_xlfn.XLOOKUP(C673,'0. Master Data Group Name'!B:B,'0. Master Data Group Name'!C:C)</f>
        <v>EQP-LAWPACK1</v>
      </c>
      <c r="K673" s="16">
        <f>IFERROR(ROUNDDOWN(_xlfn.XLOOKUP(E673,[2]All!$B:$B,[2]All!$K:$K),0),"")</f>
        <v>217</v>
      </c>
      <c r="L673" s="16">
        <f t="shared" si="20"/>
        <v>195.3</v>
      </c>
      <c r="M673" s="16">
        <f t="shared" si="21"/>
        <v>238.70000000000002</v>
      </c>
    </row>
    <row r="674" spans="2:13" x14ac:dyDescent="0.3">
      <c r="B674" s="10">
        <v>31</v>
      </c>
      <c r="C674" s="11" t="s">
        <v>836</v>
      </c>
      <c r="D674" s="11" t="s">
        <v>834</v>
      </c>
      <c r="E674" s="11">
        <v>15228</v>
      </c>
      <c r="F674" s="17">
        <v>44354.398090277798</v>
      </c>
      <c r="G674" s="14" t="s">
        <v>840</v>
      </c>
      <c r="H674" s="13">
        <v>206</v>
      </c>
      <c r="I674" s="14">
        <v>1666</v>
      </c>
      <c r="J674" s="15" t="str">
        <f>_xlfn.XLOOKUP(C674,'0. Master Data Group Name'!B:B,'0. Master Data Group Name'!C:C)</f>
        <v>SW-COMAS-PACKL</v>
      </c>
      <c r="K674" s="16">
        <f>IFERROR(ROUNDDOWN(_xlfn.XLOOKUP(E674,[2]All!$B:$B,[2]All!$K:$K),0),"")</f>
        <v>200</v>
      </c>
      <c r="L674" s="16">
        <f t="shared" si="20"/>
        <v>180</v>
      </c>
      <c r="M674" s="16">
        <f t="shared" si="21"/>
        <v>220.00000000000003</v>
      </c>
    </row>
    <row r="675" spans="2:13" x14ac:dyDescent="0.3">
      <c r="B675" s="10">
        <v>31</v>
      </c>
      <c r="C675" s="11" t="s">
        <v>836</v>
      </c>
      <c r="D675" s="11" t="s">
        <v>834</v>
      </c>
      <c r="E675" s="11">
        <v>12228</v>
      </c>
      <c r="F675" s="17">
        <v>44354.562673611101</v>
      </c>
      <c r="G675" s="14" t="s">
        <v>841</v>
      </c>
      <c r="H675" s="13">
        <v>5</v>
      </c>
      <c r="I675" s="14">
        <v>15228</v>
      </c>
      <c r="J675" s="15" t="str">
        <f>_xlfn.XLOOKUP(C675,'0. Master Data Group Name'!B:B,'0. Master Data Group Name'!C:C)</f>
        <v>SW-COMAS-PACKL</v>
      </c>
      <c r="K675" s="16">
        <f>IFERROR(ROUNDDOWN(_xlfn.XLOOKUP(E675,[2]All!$B:$B,[2]All!$K:$K),0),"")</f>
        <v>100</v>
      </c>
      <c r="L675" s="16">
        <f t="shared" si="20"/>
        <v>90</v>
      </c>
      <c r="M675" s="16">
        <f t="shared" si="21"/>
        <v>110.00000000000001</v>
      </c>
    </row>
    <row r="676" spans="2:13" x14ac:dyDescent="0.3">
      <c r="B676" s="10">
        <v>20</v>
      </c>
      <c r="C676" s="11" t="s">
        <v>13</v>
      </c>
      <c r="D676" s="11" t="s">
        <v>834</v>
      </c>
      <c r="E676" s="11">
        <v>2670</v>
      </c>
      <c r="F676" s="17">
        <v>44354.539583333302</v>
      </c>
      <c r="G676" s="14" t="s">
        <v>842</v>
      </c>
      <c r="H676" s="13">
        <v>1007</v>
      </c>
      <c r="I676" s="14">
        <v>2670</v>
      </c>
      <c r="J676" s="15" t="str">
        <f>_xlfn.XLOOKUP(C676,'0. Master Data Group Name'!B:B,'0. Master Data Group Name'!C:C)</f>
        <v>EQP-LAWPACK1</v>
      </c>
      <c r="K676" s="16">
        <f>IFERROR(ROUNDDOWN(_xlfn.XLOOKUP(E676,[2]All!$B:$B,[2]All!$K:$K),0),"")</f>
        <v>217</v>
      </c>
      <c r="L676" s="16">
        <f t="shared" si="20"/>
        <v>195.3</v>
      </c>
      <c r="M676" s="16">
        <f t="shared" si="21"/>
        <v>238.70000000000002</v>
      </c>
    </row>
    <row r="677" spans="2:13" x14ac:dyDescent="0.3">
      <c r="B677" s="10">
        <v>20</v>
      </c>
      <c r="C677" s="11" t="s">
        <v>13</v>
      </c>
      <c r="D677" s="11" t="s">
        <v>834</v>
      </c>
      <c r="E677" s="11">
        <v>24670</v>
      </c>
      <c r="F677" s="17">
        <v>44354.742870370399</v>
      </c>
      <c r="G677" s="14" t="s">
        <v>843</v>
      </c>
      <c r="H677" s="13">
        <v>2</v>
      </c>
      <c r="I677" s="14">
        <v>24670</v>
      </c>
      <c r="J677" s="15" t="str">
        <f>_xlfn.XLOOKUP(C677,'0. Master Data Group Name'!B:B,'0. Master Data Group Name'!C:C)</f>
        <v>EQP-LAWPACK1</v>
      </c>
      <c r="K677" s="16">
        <f>IFERROR(ROUNDDOWN(_xlfn.XLOOKUP(E677,[2]All!$B:$B,[2]All!$K:$K),0),"")</f>
        <v>364</v>
      </c>
      <c r="L677" s="16">
        <f t="shared" si="20"/>
        <v>327.60000000000002</v>
      </c>
      <c r="M677" s="16">
        <f t="shared" si="21"/>
        <v>400.40000000000003</v>
      </c>
    </row>
    <row r="678" spans="2:13" x14ac:dyDescent="0.3">
      <c r="B678" s="10">
        <v>20</v>
      </c>
      <c r="C678" s="11" t="s">
        <v>13</v>
      </c>
      <c r="D678" s="11" t="s">
        <v>834</v>
      </c>
      <c r="E678" s="11">
        <v>2670</v>
      </c>
      <c r="F678" s="17">
        <v>44354.748958333301</v>
      </c>
      <c r="G678" s="14" t="s">
        <v>844</v>
      </c>
      <c r="H678" s="13">
        <v>24</v>
      </c>
      <c r="I678" s="14">
        <v>2670</v>
      </c>
      <c r="J678" s="15" t="str">
        <f>_xlfn.XLOOKUP(C678,'0. Master Data Group Name'!B:B,'0. Master Data Group Name'!C:C)</f>
        <v>EQP-LAWPACK1</v>
      </c>
      <c r="K678" s="16">
        <f>IFERROR(ROUNDDOWN(_xlfn.XLOOKUP(E678,[2]All!$B:$B,[2]All!$K:$K),0),"")</f>
        <v>217</v>
      </c>
      <c r="L678" s="16">
        <f t="shared" si="20"/>
        <v>195.3</v>
      </c>
      <c r="M678" s="16">
        <f t="shared" si="21"/>
        <v>238.70000000000002</v>
      </c>
    </row>
    <row r="679" spans="2:13" x14ac:dyDescent="0.3">
      <c r="B679" s="10">
        <v>20</v>
      </c>
      <c r="C679" s="11" t="s">
        <v>13</v>
      </c>
      <c r="D679" s="11" t="s">
        <v>845</v>
      </c>
      <c r="E679" s="11">
        <v>24670</v>
      </c>
      <c r="F679" s="17">
        <v>44354.865462962996</v>
      </c>
      <c r="G679" s="14" t="s">
        <v>846</v>
      </c>
      <c r="H679" s="13">
        <v>59</v>
      </c>
      <c r="I679" s="14">
        <v>24670</v>
      </c>
      <c r="J679" s="15" t="str">
        <f>_xlfn.XLOOKUP(C679,'0. Master Data Group Name'!B:B,'0. Master Data Group Name'!C:C)</f>
        <v>EQP-LAWPACK1</v>
      </c>
      <c r="K679" s="16">
        <f>IFERROR(ROUNDDOWN(_xlfn.XLOOKUP(E679,[2]All!$B:$B,[2]All!$K:$K),0),"")</f>
        <v>364</v>
      </c>
      <c r="L679" s="16">
        <f t="shared" si="20"/>
        <v>327.60000000000002</v>
      </c>
      <c r="M679" s="16">
        <f t="shared" si="21"/>
        <v>400.40000000000003</v>
      </c>
    </row>
    <row r="680" spans="2:13" x14ac:dyDescent="0.3">
      <c r="B680" s="10">
        <v>31</v>
      </c>
      <c r="C680" s="11" t="s">
        <v>836</v>
      </c>
      <c r="D680" s="11" t="s">
        <v>847</v>
      </c>
      <c r="E680" s="11">
        <v>15228</v>
      </c>
      <c r="F680" s="17">
        <v>44354.565787036998</v>
      </c>
      <c r="G680" s="14" t="s">
        <v>848</v>
      </c>
      <c r="H680" s="13">
        <v>1035</v>
      </c>
      <c r="I680" s="14">
        <v>15228</v>
      </c>
      <c r="J680" s="15" t="str">
        <f>_xlfn.XLOOKUP(C680,'0. Master Data Group Name'!B:B,'0. Master Data Group Name'!C:C)</f>
        <v>SW-COMAS-PACKL</v>
      </c>
      <c r="K680" s="16">
        <f>IFERROR(ROUNDDOWN(_xlfn.XLOOKUP(E680,[2]All!$B:$B,[2]All!$K:$K),0),"")</f>
        <v>200</v>
      </c>
      <c r="L680" s="16">
        <f t="shared" si="20"/>
        <v>180</v>
      </c>
      <c r="M680" s="16">
        <f t="shared" si="21"/>
        <v>220.00000000000003</v>
      </c>
    </row>
    <row r="681" spans="2:13" x14ac:dyDescent="0.3">
      <c r="B681" s="10">
        <v>20</v>
      </c>
      <c r="C681" s="11" t="s">
        <v>13</v>
      </c>
      <c r="D681" s="11" t="s">
        <v>847</v>
      </c>
      <c r="E681" s="11">
        <v>24869</v>
      </c>
      <c r="F681" s="17">
        <v>44355.400937500002</v>
      </c>
      <c r="G681" s="14" t="s">
        <v>849</v>
      </c>
      <c r="H681" s="13">
        <v>440</v>
      </c>
      <c r="I681" s="14">
        <v>24869</v>
      </c>
      <c r="J681" s="15" t="str">
        <f>_xlfn.XLOOKUP(C681,'0. Master Data Group Name'!B:B,'0. Master Data Group Name'!C:C)</f>
        <v>EQP-LAWPACK1</v>
      </c>
      <c r="K681" s="16">
        <f>IFERROR(ROUNDDOWN(_xlfn.XLOOKUP(E681,[2]All!$B:$B,[2]All!$K:$K),0),"")</f>
        <v>333</v>
      </c>
      <c r="L681" s="16">
        <f t="shared" si="20"/>
        <v>299.7</v>
      </c>
      <c r="M681" s="16">
        <f t="shared" si="21"/>
        <v>366.3</v>
      </c>
    </row>
    <row r="682" spans="2:13" x14ac:dyDescent="0.3">
      <c r="B682" s="10">
        <v>20</v>
      </c>
      <c r="C682" s="11" t="s">
        <v>13</v>
      </c>
      <c r="D682" s="11" t="s">
        <v>847</v>
      </c>
      <c r="E682" s="11">
        <v>24869</v>
      </c>
      <c r="F682" s="17">
        <v>44356.285312499997</v>
      </c>
      <c r="G682" s="14" t="s">
        <v>850</v>
      </c>
      <c r="H682" s="13">
        <v>286</v>
      </c>
      <c r="I682" s="14">
        <v>24869</v>
      </c>
      <c r="J682" s="15" t="str">
        <f>_xlfn.XLOOKUP(C682,'0. Master Data Group Name'!B:B,'0. Master Data Group Name'!C:C)</f>
        <v>EQP-LAWPACK1</v>
      </c>
      <c r="K682" s="16">
        <f>IFERROR(ROUNDDOWN(_xlfn.XLOOKUP(E682,[2]All!$B:$B,[2]All!$K:$K),0),"")</f>
        <v>333</v>
      </c>
      <c r="L682" s="16">
        <f t="shared" si="20"/>
        <v>299.7</v>
      </c>
      <c r="M682" s="16">
        <f t="shared" si="21"/>
        <v>366.3</v>
      </c>
    </row>
    <row r="683" spans="2:13" x14ac:dyDescent="0.3">
      <c r="B683" s="10">
        <v>20</v>
      </c>
      <c r="C683" s="11" t="s">
        <v>13</v>
      </c>
      <c r="D683" s="11" t="s">
        <v>847</v>
      </c>
      <c r="E683" s="11">
        <v>27805</v>
      </c>
      <c r="F683" s="17">
        <v>44356.690590277802</v>
      </c>
      <c r="G683" s="14" t="s">
        <v>851</v>
      </c>
      <c r="H683" s="13">
        <v>228</v>
      </c>
      <c r="I683" s="14">
        <v>27805</v>
      </c>
      <c r="J683" s="15" t="str">
        <f>_xlfn.XLOOKUP(C683,'0. Master Data Group Name'!B:B,'0. Master Data Group Name'!C:C)</f>
        <v>EQP-LAWPACK1</v>
      </c>
      <c r="K683" s="16">
        <f>IFERROR(ROUNDDOWN(_xlfn.XLOOKUP(E683,[2]All!$B:$B,[2]All!$K:$K),0),"")</f>
        <v>260</v>
      </c>
      <c r="L683" s="16">
        <f t="shared" si="20"/>
        <v>234</v>
      </c>
      <c r="M683" s="16">
        <f t="shared" si="21"/>
        <v>286</v>
      </c>
    </row>
    <row r="684" spans="2:13" x14ac:dyDescent="0.3">
      <c r="B684" s="10">
        <v>31</v>
      </c>
      <c r="C684" s="11" t="s">
        <v>836</v>
      </c>
      <c r="D684" s="11" t="s">
        <v>847</v>
      </c>
      <c r="E684" s="11">
        <v>12228</v>
      </c>
      <c r="F684" s="17">
        <v>44356.284340277802</v>
      </c>
      <c r="G684" s="14" t="s">
        <v>852</v>
      </c>
      <c r="H684" s="13">
        <v>638</v>
      </c>
      <c r="I684" s="14">
        <v>15228</v>
      </c>
      <c r="J684" s="15" t="str">
        <f>_xlfn.XLOOKUP(C684,'0. Master Data Group Name'!B:B,'0. Master Data Group Name'!C:C)</f>
        <v>SW-COMAS-PACKL</v>
      </c>
      <c r="K684" s="16">
        <f>IFERROR(ROUNDDOWN(_xlfn.XLOOKUP(E684,[2]All!$B:$B,[2]All!$K:$K),0),"")</f>
        <v>100</v>
      </c>
      <c r="L684" s="16">
        <f t="shared" si="20"/>
        <v>90</v>
      </c>
      <c r="M684" s="16">
        <f t="shared" si="21"/>
        <v>110.00000000000001</v>
      </c>
    </row>
    <row r="685" spans="2:13" x14ac:dyDescent="0.3">
      <c r="B685" s="10">
        <v>31</v>
      </c>
      <c r="C685" s="11" t="s">
        <v>836</v>
      </c>
      <c r="D685" s="11" t="s">
        <v>853</v>
      </c>
      <c r="E685" s="11">
        <v>99999</v>
      </c>
      <c r="F685" s="17">
        <v>44356.973692129599</v>
      </c>
      <c r="G685" s="14" t="s">
        <v>854</v>
      </c>
      <c r="H685" s="13">
        <v>0</v>
      </c>
      <c r="I685" s="14">
        <v>12228</v>
      </c>
      <c r="J685" s="15" t="str">
        <f>_xlfn.XLOOKUP(C685,'0. Master Data Group Name'!B:B,'0. Master Data Group Name'!C:C)</f>
        <v>SW-COMAS-PACKL</v>
      </c>
      <c r="K685" s="16" t="str">
        <f>IFERROR(ROUNDDOWN(_xlfn.XLOOKUP(E685,[2]All!$B:$B,[2]All!$K:$K),0),"")</f>
        <v/>
      </c>
      <c r="L685" s="16" t="str">
        <f t="shared" si="20"/>
        <v/>
      </c>
      <c r="M685" s="16" t="str">
        <f t="shared" si="21"/>
        <v/>
      </c>
    </row>
    <row r="686" spans="2:13" x14ac:dyDescent="0.3">
      <c r="B686" s="10">
        <v>20</v>
      </c>
      <c r="C686" s="11" t="s">
        <v>13</v>
      </c>
      <c r="D686" s="11" t="s">
        <v>853</v>
      </c>
      <c r="E686" s="11">
        <v>27405</v>
      </c>
      <c r="F686" s="17">
        <v>44356.833599537</v>
      </c>
      <c r="G686" s="14" t="s">
        <v>855</v>
      </c>
      <c r="H686" s="13">
        <v>1605</v>
      </c>
      <c r="I686" s="14">
        <v>27405</v>
      </c>
      <c r="J686" s="15" t="str">
        <f>_xlfn.XLOOKUP(C686,'0. Master Data Group Name'!B:B,'0. Master Data Group Name'!C:C)</f>
        <v>EQP-LAWPACK1</v>
      </c>
      <c r="K686" s="16">
        <f>IFERROR(ROUNDDOWN(_xlfn.XLOOKUP(E686,[2]All!$B:$B,[2]All!$K:$K),0),"")</f>
        <v>260</v>
      </c>
      <c r="L686" s="16">
        <f t="shared" si="20"/>
        <v>234</v>
      </c>
      <c r="M686" s="16">
        <f t="shared" si="21"/>
        <v>286</v>
      </c>
    </row>
    <row r="687" spans="2:13" x14ac:dyDescent="0.3">
      <c r="B687" s="10">
        <v>31</v>
      </c>
      <c r="C687" s="11" t="s">
        <v>836</v>
      </c>
      <c r="D687" s="11" t="s">
        <v>853</v>
      </c>
      <c r="E687" s="11">
        <v>12228</v>
      </c>
      <c r="F687" s="17">
        <v>44357.2788194444</v>
      </c>
      <c r="G687" s="14" t="s">
        <v>856</v>
      </c>
      <c r="H687" s="13">
        <v>382</v>
      </c>
      <c r="I687" s="14">
        <v>99999</v>
      </c>
      <c r="J687" s="15" t="str">
        <f>_xlfn.XLOOKUP(C687,'0. Master Data Group Name'!B:B,'0. Master Data Group Name'!C:C)</f>
        <v>SW-COMAS-PACKL</v>
      </c>
      <c r="K687" s="16">
        <f>IFERROR(ROUNDDOWN(_xlfn.XLOOKUP(E687,[2]All!$B:$B,[2]All!$K:$K),0),"")</f>
        <v>100</v>
      </c>
      <c r="L687" s="16">
        <f t="shared" si="20"/>
        <v>90</v>
      </c>
      <c r="M687" s="16">
        <f t="shared" si="21"/>
        <v>110.00000000000001</v>
      </c>
    </row>
    <row r="688" spans="2:13" x14ac:dyDescent="0.3">
      <c r="B688" s="10">
        <v>20</v>
      </c>
      <c r="C688" s="11" t="s">
        <v>13</v>
      </c>
      <c r="D688" s="11" t="s">
        <v>853</v>
      </c>
      <c r="E688" s="11">
        <v>96605</v>
      </c>
      <c r="F688" s="17">
        <v>44357.408009259299</v>
      </c>
      <c r="G688" s="14" t="s">
        <v>857</v>
      </c>
      <c r="H688" s="13">
        <v>2171</v>
      </c>
      <c r="I688" s="14">
        <v>96605</v>
      </c>
      <c r="J688" s="15" t="str">
        <f>_xlfn.XLOOKUP(C688,'0. Master Data Group Name'!B:B,'0. Master Data Group Name'!C:C)</f>
        <v>EQP-LAWPACK1</v>
      </c>
      <c r="K688" s="16">
        <f>IFERROR(ROUNDDOWN(_xlfn.XLOOKUP(E688,[2]All!$B:$B,[2]All!$K:$K),0),"")</f>
        <v>347</v>
      </c>
      <c r="L688" s="16">
        <f t="shared" si="20"/>
        <v>312.3</v>
      </c>
      <c r="M688" s="16">
        <f t="shared" si="21"/>
        <v>381.70000000000005</v>
      </c>
    </row>
    <row r="689" spans="2:13" x14ac:dyDescent="0.3">
      <c r="B689" s="10">
        <v>20</v>
      </c>
      <c r="C689" s="11" t="s">
        <v>13</v>
      </c>
      <c r="D689" s="11" t="s">
        <v>853</v>
      </c>
      <c r="E689" s="11">
        <v>24661</v>
      </c>
      <c r="F689" s="17">
        <v>44357.774421296301</v>
      </c>
      <c r="G689" s="14" t="s">
        <v>858</v>
      </c>
      <c r="H689" s="13">
        <v>648</v>
      </c>
      <c r="I689" s="14">
        <v>24661</v>
      </c>
      <c r="J689" s="15" t="str">
        <f>_xlfn.XLOOKUP(C689,'0. Master Data Group Name'!B:B,'0. Master Data Group Name'!C:C)</f>
        <v>EQP-LAWPACK1</v>
      </c>
      <c r="K689" s="16">
        <f>IFERROR(ROUNDDOWN(_xlfn.XLOOKUP(E689,[2]All!$B:$B,[2]All!$K:$K),0),"")</f>
        <v>364</v>
      </c>
      <c r="L689" s="16">
        <f t="shared" si="20"/>
        <v>327.60000000000002</v>
      </c>
      <c r="M689" s="16">
        <f t="shared" si="21"/>
        <v>400.40000000000003</v>
      </c>
    </row>
    <row r="690" spans="2:13" x14ac:dyDescent="0.3">
      <c r="B690" s="10">
        <v>31</v>
      </c>
      <c r="C690" s="11" t="s">
        <v>836</v>
      </c>
      <c r="D690" s="11" t="s">
        <v>859</v>
      </c>
      <c r="E690" s="11">
        <v>12258</v>
      </c>
      <c r="F690" s="17">
        <v>44357.616481481498</v>
      </c>
      <c r="G690" s="14" t="s">
        <v>860</v>
      </c>
      <c r="H690" s="13">
        <v>332</v>
      </c>
      <c r="I690" s="14">
        <v>12228</v>
      </c>
      <c r="J690" s="15" t="str">
        <f>_xlfn.XLOOKUP(C690,'0. Master Data Group Name'!B:B,'0. Master Data Group Name'!C:C)</f>
        <v>SW-COMAS-PACKL</v>
      </c>
      <c r="K690" s="16">
        <f>IFERROR(ROUNDDOWN(_xlfn.XLOOKUP(E690,[2]All!$B:$B,[2]All!$K:$K),0),"")</f>
        <v>69</v>
      </c>
      <c r="L690" s="16">
        <f t="shared" si="20"/>
        <v>62.1</v>
      </c>
      <c r="M690" s="16">
        <f t="shared" si="21"/>
        <v>75.900000000000006</v>
      </c>
    </row>
    <row r="691" spans="2:13" x14ac:dyDescent="0.3">
      <c r="B691" s="10">
        <v>20</v>
      </c>
      <c r="C691" s="11" t="s">
        <v>13</v>
      </c>
      <c r="D691" s="11" t="s">
        <v>859</v>
      </c>
      <c r="E691" s="11">
        <v>27805</v>
      </c>
      <c r="F691" s="17">
        <v>44361.293645833299</v>
      </c>
      <c r="G691" s="14" t="s">
        <v>861</v>
      </c>
      <c r="H691" s="13">
        <v>671</v>
      </c>
      <c r="I691" s="14">
        <v>27805</v>
      </c>
      <c r="J691" s="15" t="str">
        <f>_xlfn.XLOOKUP(C691,'0. Master Data Group Name'!B:B,'0. Master Data Group Name'!C:C)</f>
        <v>EQP-LAWPACK1</v>
      </c>
      <c r="K691" s="16">
        <f>IFERROR(ROUNDDOWN(_xlfn.XLOOKUP(E691,[2]All!$B:$B,[2]All!$K:$K),0),"")</f>
        <v>260</v>
      </c>
      <c r="L691" s="16">
        <f t="shared" si="20"/>
        <v>234</v>
      </c>
      <c r="M691" s="16">
        <f t="shared" si="21"/>
        <v>286</v>
      </c>
    </row>
    <row r="692" spans="2:13" x14ac:dyDescent="0.3">
      <c r="B692" s="10">
        <v>20</v>
      </c>
      <c r="C692" s="11" t="s">
        <v>13</v>
      </c>
      <c r="D692" s="11" t="s">
        <v>859</v>
      </c>
      <c r="E692" s="11">
        <v>27805</v>
      </c>
      <c r="F692" s="17">
        <v>44361.432719907403</v>
      </c>
      <c r="G692" s="14" t="s">
        <v>862</v>
      </c>
      <c r="H692" s="13">
        <v>2</v>
      </c>
      <c r="I692" s="14">
        <v>27805</v>
      </c>
      <c r="J692" s="15" t="str">
        <f>_xlfn.XLOOKUP(C692,'0. Master Data Group Name'!B:B,'0. Master Data Group Name'!C:C)</f>
        <v>EQP-LAWPACK1</v>
      </c>
      <c r="K692" s="16">
        <f>IFERROR(ROUNDDOWN(_xlfn.XLOOKUP(E692,[2]All!$B:$B,[2]All!$K:$K),0),"")</f>
        <v>260</v>
      </c>
      <c r="L692" s="16">
        <f t="shared" si="20"/>
        <v>234</v>
      </c>
      <c r="M692" s="16">
        <f t="shared" si="21"/>
        <v>286</v>
      </c>
    </row>
    <row r="693" spans="2:13" x14ac:dyDescent="0.3">
      <c r="B693" s="10">
        <v>20</v>
      </c>
      <c r="C693" s="11" t="s">
        <v>13</v>
      </c>
      <c r="D693" s="11" t="s">
        <v>859</v>
      </c>
      <c r="E693" s="11">
        <v>51605</v>
      </c>
      <c r="F693" s="17">
        <v>44361.433032407404</v>
      </c>
      <c r="G693" s="14" t="s">
        <v>863</v>
      </c>
      <c r="H693" s="13">
        <v>1016</v>
      </c>
      <c r="I693" s="14">
        <v>51605</v>
      </c>
      <c r="J693" s="15" t="str">
        <f>_xlfn.XLOOKUP(C693,'0. Master Data Group Name'!B:B,'0. Master Data Group Name'!C:C)</f>
        <v>EQP-LAWPACK1</v>
      </c>
      <c r="K693" s="16">
        <f>IFERROR(ROUNDDOWN(_xlfn.XLOOKUP(E693,[2]All!$B:$B,[2]All!$K:$K),0),"")</f>
        <v>250</v>
      </c>
      <c r="L693" s="16">
        <f t="shared" si="20"/>
        <v>225</v>
      </c>
      <c r="M693" s="16">
        <f t="shared" si="21"/>
        <v>275</v>
      </c>
    </row>
    <row r="694" spans="2:13" x14ac:dyDescent="0.3">
      <c r="B694" s="10">
        <v>20</v>
      </c>
      <c r="C694" s="11" t="s">
        <v>13</v>
      </c>
      <c r="D694" s="11" t="s">
        <v>859</v>
      </c>
      <c r="E694" s="11">
        <v>27405</v>
      </c>
      <c r="F694" s="17">
        <v>44361.760590277801</v>
      </c>
      <c r="G694" s="14" t="s">
        <v>864</v>
      </c>
      <c r="H694" s="13">
        <v>880</v>
      </c>
      <c r="I694" s="14">
        <v>27405</v>
      </c>
      <c r="J694" s="15" t="str">
        <f>_xlfn.XLOOKUP(C694,'0. Master Data Group Name'!B:B,'0. Master Data Group Name'!C:C)</f>
        <v>EQP-LAWPACK1</v>
      </c>
      <c r="K694" s="16">
        <f>IFERROR(ROUNDDOWN(_xlfn.XLOOKUP(E694,[2]All!$B:$B,[2]All!$K:$K),0),"")</f>
        <v>260</v>
      </c>
      <c r="L694" s="16">
        <f t="shared" si="20"/>
        <v>234</v>
      </c>
      <c r="M694" s="16">
        <f t="shared" si="21"/>
        <v>286</v>
      </c>
    </row>
    <row r="695" spans="2:13" x14ac:dyDescent="0.3">
      <c r="B695" s="10">
        <v>20</v>
      </c>
      <c r="C695" s="11" t="s">
        <v>13</v>
      </c>
      <c r="D695" s="11" t="s">
        <v>865</v>
      </c>
      <c r="E695" s="11">
        <v>99999</v>
      </c>
      <c r="F695" s="17">
        <v>44361.968009259297</v>
      </c>
      <c r="G695" s="14" t="s">
        <v>866</v>
      </c>
      <c r="H695" s="13">
        <v>0</v>
      </c>
      <c r="I695" s="14">
        <v>99999</v>
      </c>
      <c r="J695" s="15" t="str">
        <f>_xlfn.XLOOKUP(C695,'0. Master Data Group Name'!B:B,'0. Master Data Group Name'!C:C)</f>
        <v>EQP-LAWPACK1</v>
      </c>
      <c r="K695" s="16" t="str">
        <f>IFERROR(ROUNDDOWN(_xlfn.XLOOKUP(E695,[2]All!$B:$B,[2]All!$K:$K),0),"")</f>
        <v/>
      </c>
      <c r="L695" s="16" t="str">
        <f t="shared" si="20"/>
        <v/>
      </c>
      <c r="M695" s="16" t="str">
        <f t="shared" si="21"/>
        <v/>
      </c>
    </row>
    <row r="696" spans="2:13" x14ac:dyDescent="0.3">
      <c r="B696" s="10">
        <v>31</v>
      </c>
      <c r="C696" s="11" t="s">
        <v>836</v>
      </c>
      <c r="D696" s="11" t="s">
        <v>865</v>
      </c>
      <c r="E696" s="11">
        <v>12228</v>
      </c>
      <c r="F696" s="17">
        <v>44361.288715277798</v>
      </c>
      <c r="G696" s="14" t="s">
        <v>867</v>
      </c>
      <c r="H696" s="13">
        <v>321</v>
      </c>
      <c r="I696" s="14">
        <v>12258</v>
      </c>
      <c r="J696" s="15" t="str">
        <f>_xlfn.XLOOKUP(C696,'0. Master Data Group Name'!B:B,'0. Master Data Group Name'!C:C)</f>
        <v>SW-COMAS-PACKL</v>
      </c>
      <c r="K696" s="16">
        <f>IFERROR(ROUNDDOWN(_xlfn.XLOOKUP(E696,[2]All!$B:$B,[2]All!$K:$K),0),"")</f>
        <v>100</v>
      </c>
      <c r="L696" s="16">
        <f t="shared" si="20"/>
        <v>90</v>
      </c>
      <c r="M696" s="16">
        <f t="shared" si="21"/>
        <v>110.00000000000001</v>
      </c>
    </row>
    <row r="697" spans="2:13" x14ac:dyDescent="0.3">
      <c r="B697" s="10">
        <v>20</v>
      </c>
      <c r="C697" s="11" t="s">
        <v>13</v>
      </c>
      <c r="D697" s="11" t="s">
        <v>865</v>
      </c>
      <c r="E697" s="11">
        <v>96605</v>
      </c>
      <c r="F697" s="17">
        <v>44362.291076388901</v>
      </c>
      <c r="G697" s="14" t="s">
        <v>868</v>
      </c>
      <c r="H697" s="13">
        <v>0</v>
      </c>
      <c r="I697" s="14">
        <v>96605</v>
      </c>
      <c r="J697" s="15" t="str">
        <f>_xlfn.XLOOKUP(C697,'0. Master Data Group Name'!B:B,'0. Master Data Group Name'!C:C)</f>
        <v>EQP-LAWPACK1</v>
      </c>
      <c r="K697" s="16">
        <f>IFERROR(ROUNDDOWN(_xlfn.XLOOKUP(E697,[2]All!$B:$B,[2]All!$K:$K),0),"")</f>
        <v>347</v>
      </c>
      <c r="L697" s="16">
        <f t="shared" si="20"/>
        <v>312.3</v>
      </c>
      <c r="M697" s="16">
        <f t="shared" si="21"/>
        <v>381.70000000000005</v>
      </c>
    </row>
    <row r="698" spans="2:13" x14ac:dyDescent="0.3">
      <c r="B698" s="10">
        <v>31</v>
      </c>
      <c r="C698" s="11" t="s">
        <v>836</v>
      </c>
      <c r="D698" s="11" t="s">
        <v>865</v>
      </c>
      <c r="E698" s="11">
        <v>99999</v>
      </c>
      <c r="F698" s="17">
        <v>44362.2979976852</v>
      </c>
      <c r="G698" s="14" t="s">
        <v>869</v>
      </c>
      <c r="H698" s="13">
        <v>2</v>
      </c>
      <c r="I698" s="14">
        <v>12228</v>
      </c>
      <c r="J698" s="15" t="str">
        <f>_xlfn.XLOOKUP(C698,'0. Master Data Group Name'!B:B,'0. Master Data Group Name'!C:C)</f>
        <v>SW-COMAS-PACKL</v>
      </c>
      <c r="K698" s="16" t="str">
        <f>IFERROR(ROUNDDOWN(_xlfn.XLOOKUP(E698,[2]All!$B:$B,[2]All!$K:$K),0),"")</f>
        <v/>
      </c>
      <c r="L698" s="16" t="str">
        <f t="shared" si="20"/>
        <v/>
      </c>
      <c r="M698" s="16" t="str">
        <f t="shared" si="21"/>
        <v/>
      </c>
    </row>
    <row r="699" spans="2:13" x14ac:dyDescent="0.3">
      <c r="B699" s="10">
        <v>20</v>
      </c>
      <c r="C699" s="11" t="s">
        <v>13</v>
      </c>
      <c r="D699" s="11" t="s">
        <v>865</v>
      </c>
      <c r="E699" s="11">
        <v>96605</v>
      </c>
      <c r="F699" s="17">
        <v>44362.301365740699</v>
      </c>
      <c r="G699" s="14" t="s">
        <v>870</v>
      </c>
      <c r="H699" s="13">
        <v>7</v>
      </c>
      <c r="I699" s="14">
        <v>96605</v>
      </c>
      <c r="J699" s="15" t="str">
        <f>_xlfn.XLOOKUP(C699,'0. Master Data Group Name'!B:B,'0. Master Data Group Name'!C:C)</f>
        <v>EQP-LAWPACK1</v>
      </c>
      <c r="K699" s="16">
        <f>IFERROR(ROUNDDOWN(_xlfn.XLOOKUP(E699,[2]All!$B:$B,[2]All!$K:$K),0),"")</f>
        <v>347</v>
      </c>
      <c r="L699" s="16">
        <f t="shared" si="20"/>
        <v>312.3</v>
      </c>
      <c r="M699" s="16">
        <f t="shared" si="21"/>
        <v>381.70000000000005</v>
      </c>
    </row>
    <row r="700" spans="2:13" x14ac:dyDescent="0.3">
      <c r="B700" s="10">
        <v>31</v>
      </c>
      <c r="C700" s="11" t="s">
        <v>836</v>
      </c>
      <c r="D700" s="11" t="s">
        <v>865</v>
      </c>
      <c r="E700" s="11">
        <v>15228</v>
      </c>
      <c r="F700" s="17">
        <v>44362.314513888901</v>
      </c>
      <c r="G700" s="14" t="s">
        <v>871</v>
      </c>
      <c r="H700" s="13">
        <v>65</v>
      </c>
      <c r="I700" s="14">
        <v>15228</v>
      </c>
      <c r="J700" s="15" t="str">
        <f>_xlfn.XLOOKUP(C700,'0. Master Data Group Name'!B:B,'0. Master Data Group Name'!C:C)</f>
        <v>SW-COMAS-PACKL</v>
      </c>
      <c r="K700" s="16">
        <f>IFERROR(ROUNDDOWN(_xlfn.XLOOKUP(E700,[2]All!$B:$B,[2]All!$K:$K),0),"")</f>
        <v>200</v>
      </c>
      <c r="L700" s="16">
        <f t="shared" si="20"/>
        <v>180</v>
      </c>
      <c r="M700" s="16">
        <f t="shared" si="21"/>
        <v>220.00000000000003</v>
      </c>
    </row>
    <row r="701" spans="2:13" x14ac:dyDescent="0.3">
      <c r="B701" s="10">
        <v>20</v>
      </c>
      <c r="C701" s="11" t="s">
        <v>13</v>
      </c>
      <c r="D701" s="11" t="s">
        <v>865</v>
      </c>
      <c r="E701" s="11">
        <v>96605</v>
      </c>
      <c r="F701" s="17">
        <v>44362.322835648098</v>
      </c>
      <c r="G701" s="14" t="s">
        <v>872</v>
      </c>
      <c r="H701" s="13">
        <v>607</v>
      </c>
      <c r="I701" s="14">
        <v>96605</v>
      </c>
      <c r="J701" s="15" t="str">
        <f>_xlfn.XLOOKUP(C701,'0. Master Data Group Name'!B:B,'0. Master Data Group Name'!C:C)</f>
        <v>EQP-LAWPACK1</v>
      </c>
      <c r="K701" s="16">
        <f>IFERROR(ROUNDDOWN(_xlfn.XLOOKUP(E701,[2]All!$B:$B,[2]All!$K:$K),0),"")</f>
        <v>347</v>
      </c>
      <c r="L701" s="16">
        <f t="shared" si="20"/>
        <v>312.3</v>
      </c>
      <c r="M701" s="16">
        <f t="shared" si="21"/>
        <v>381.70000000000005</v>
      </c>
    </row>
    <row r="702" spans="2:13" x14ac:dyDescent="0.3">
      <c r="B702" s="10">
        <v>20</v>
      </c>
      <c r="C702" s="11" t="s">
        <v>13</v>
      </c>
      <c r="D702" s="11" t="s">
        <v>865</v>
      </c>
      <c r="E702" s="11">
        <v>24961</v>
      </c>
      <c r="F702" s="17">
        <v>44362.502708333297</v>
      </c>
      <c r="G702" s="14" t="s">
        <v>873</v>
      </c>
      <c r="H702" s="13">
        <v>1062</v>
      </c>
      <c r="I702" s="14">
        <v>24961</v>
      </c>
      <c r="J702" s="15" t="str">
        <f>_xlfn.XLOOKUP(C702,'0. Master Data Group Name'!B:B,'0. Master Data Group Name'!C:C)</f>
        <v>EQP-LAWPACK1</v>
      </c>
      <c r="K702" s="16">
        <f>IFERROR(ROUNDDOWN(_xlfn.XLOOKUP(E702,[2]All!$B:$B,[2]All!$K:$K),0),"")</f>
        <v>364</v>
      </c>
      <c r="L702" s="16">
        <f t="shared" si="20"/>
        <v>327.60000000000002</v>
      </c>
      <c r="M702" s="16">
        <f t="shared" si="21"/>
        <v>400.40000000000003</v>
      </c>
    </row>
    <row r="703" spans="2:13" x14ac:dyDescent="0.3">
      <c r="B703" s="10">
        <v>20</v>
      </c>
      <c r="C703" s="11" t="s">
        <v>13</v>
      </c>
      <c r="D703" s="11" t="s">
        <v>865</v>
      </c>
      <c r="E703" s="11">
        <v>7941</v>
      </c>
      <c r="F703" s="17">
        <v>44362.691481481503</v>
      </c>
      <c r="G703" s="14" t="s">
        <v>874</v>
      </c>
      <c r="H703" s="13">
        <v>1</v>
      </c>
      <c r="I703" s="14">
        <v>7941</v>
      </c>
      <c r="J703" s="15" t="str">
        <f>_xlfn.XLOOKUP(C703,'0. Master Data Group Name'!B:B,'0. Master Data Group Name'!C:C)</f>
        <v>EQP-LAWPACK1</v>
      </c>
      <c r="K703" s="16">
        <f>IFERROR(ROUNDDOWN(_xlfn.XLOOKUP(E703,[2]All!$B:$B,[2]All!$K:$K),0),"")</f>
        <v>349</v>
      </c>
      <c r="L703" s="16">
        <f t="shared" si="20"/>
        <v>314.10000000000002</v>
      </c>
      <c r="M703" s="16">
        <f t="shared" si="21"/>
        <v>383.90000000000003</v>
      </c>
    </row>
    <row r="704" spans="2:13" x14ac:dyDescent="0.3">
      <c r="B704" s="10">
        <v>20</v>
      </c>
      <c r="C704" s="11" t="s">
        <v>13</v>
      </c>
      <c r="D704" s="11" t="s">
        <v>875</v>
      </c>
      <c r="E704" s="11">
        <v>7941</v>
      </c>
      <c r="F704" s="17">
        <v>44362.692824074104</v>
      </c>
      <c r="G704" s="14" t="s">
        <v>876</v>
      </c>
      <c r="H704" s="13">
        <v>867</v>
      </c>
      <c r="I704" s="14">
        <v>7941</v>
      </c>
      <c r="J704" s="15" t="str">
        <f>_xlfn.XLOOKUP(C704,'0. Master Data Group Name'!B:B,'0. Master Data Group Name'!C:C)</f>
        <v>EQP-LAWPACK1</v>
      </c>
      <c r="K704" s="16">
        <f>IFERROR(ROUNDDOWN(_xlfn.XLOOKUP(E704,[2]All!$B:$B,[2]All!$K:$K),0),"")</f>
        <v>349</v>
      </c>
      <c r="L704" s="16">
        <f t="shared" si="20"/>
        <v>314.10000000000002</v>
      </c>
      <c r="M704" s="16">
        <f t="shared" si="21"/>
        <v>383.90000000000003</v>
      </c>
    </row>
    <row r="705" spans="2:13" x14ac:dyDescent="0.3">
      <c r="B705" s="10">
        <v>20</v>
      </c>
      <c r="C705" s="11" t="s">
        <v>13</v>
      </c>
      <c r="D705" s="11" t="s">
        <v>875</v>
      </c>
      <c r="E705" s="11">
        <v>7991</v>
      </c>
      <c r="F705" s="17">
        <v>44363.294224537</v>
      </c>
      <c r="G705" s="14" t="s">
        <v>877</v>
      </c>
      <c r="H705" s="13">
        <v>567</v>
      </c>
      <c r="I705" s="14">
        <v>7991</v>
      </c>
      <c r="J705" s="15" t="str">
        <f>_xlfn.XLOOKUP(C705,'0. Master Data Group Name'!B:B,'0. Master Data Group Name'!C:C)</f>
        <v>EQP-LAWPACK1</v>
      </c>
      <c r="K705" s="16">
        <f>IFERROR(ROUNDDOWN(_xlfn.XLOOKUP(E705,[2]All!$B:$B,[2]All!$K:$K),0),"")</f>
        <v>349</v>
      </c>
      <c r="L705" s="16">
        <f t="shared" si="20"/>
        <v>314.10000000000002</v>
      </c>
      <c r="M705" s="16">
        <f t="shared" si="21"/>
        <v>383.90000000000003</v>
      </c>
    </row>
    <row r="706" spans="2:13" x14ac:dyDescent="0.3">
      <c r="B706" s="10">
        <v>20</v>
      </c>
      <c r="C706" s="11" t="s">
        <v>13</v>
      </c>
      <c r="D706" s="11" t="s">
        <v>875</v>
      </c>
      <c r="E706" s="11">
        <v>2661</v>
      </c>
      <c r="F706" s="17">
        <v>44363.383946759299</v>
      </c>
      <c r="G706" s="14" t="s">
        <v>878</v>
      </c>
      <c r="H706" s="13">
        <v>927</v>
      </c>
      <c r="I706" s="14">
        <v>2661</v>
      </c>
      <c r="J706" s="15" t="str">
        <f>_xlfn.XLOOKUP(C706,'0. Master Data Group Name'!B:B,'0. Master Data Group Name'!C:C)</f>
        <v>EQP-LAWPACK1</v>
      </c>
      <c r="K706" s="16">
        <f>IFERROR(ROUNDDOWN(_xlfn.XLOOKUP(E706,[2]All!$B:$B,[2]All!$K:$K),0),"")</f>
        <v>217</v>
      </c>
      <c r="L706" s="16">
        <f t="shared" si="20"/>
        <v>195.3</v>
      </c>
      <c r="M706" s="16">
        <f t="shared" si="21"/>
        <v>238.70000000000002</v>
      </c>
    </row>
    <row r="707" spans="2:13" x14ac:dyDescent="0.3">
      <c r="B707" s="10">
        <v>20</v>
      </c>
      <c r="C707" s="11" t="s">
        <v>13</v>
      </c>
      <c r="D707" s="11" t="s">
        <v>875</v>
      </c>
      <c r="E707" s="11">
        <v>2991</v>
      </c>
      <c r="F707" s="17">
        <v>44363.654791666697</v>
      </c>
      <c r="G707" s="14" t="s">
        <v>879</v>
      </c>
      <c r="H707" s="13">
        <v>551</v>
      </c>
      <c r="I707" s="14">
        <v>2991</v>
      </c>
      <c r="J707" s="15" t="str">
        <f>_xlfn.XLOOKUP(C707,'0. Master Data Group Name'!B:B,'0. Master Data Group Name'!C:C)</f>
        <v>EQP-LAWPACK1</v>
      </c>
      <c r="K707" s="16">
        <f>IFERROR(ROUNDDOWN(_xlfn.XLOOKUP(E707,[2]All!$B:$B,[2]All!$K:$K),0),"")</f>
        <v>217</v>
      </c>
      <c r="L707" s="16">
        <f t="shared" si="20"/>
        <v>195.3</v>
      </c>
      <c r="M707" s="16">
        <f t="shared" si="21"/>
        <v>238.70000000000002</v>
      </c>
    </row>
    <row r="708" spans="2:13" x14ac:dyDescent="0.3">
      <c r="B708" s="10">
        <v>20</v>
      </c>
      <c r="C708" s="11" t="s">
        <v>13</v>
      </c>
      <c r="D708" s="11" t="s">
        <v>880</v>
      </c>
      <c r="E708" s="11">
        <v>7940</v>
      </c>
      <c r="F708" s="17">
        <v>44363.849212963003</v>
      </c>
      <c r="G708" s="14" t="s">
        <v>881</v>
      </c>
      <c r="H708" s="13">
        <v>4</v>
      </c>
      <c r="I708" s="14">
        <v>7940</v>
      </c>
      <c r="J708" s="15" t="str">
        <f>_xlfn.XLOOKUP(C708,'0. Master Data Group Name'!B:B,'0. Master Data Group Name'!C:C)</f>
        <v>EQP-LAWPACK1</v>
      </c>
      <c r="K708" s="16">
        <f>IFERROR(ROUNDDOWN(_xlfn.XLOOKUP(E708,[2]All!$B:$B,[2]All!$K:$K),0),"")</f>
        <v>188</v>
      </c>
      <c r="L708" s="16">
        <f t="shared" ref="L708:L771" si="22">IFERROR(K708*0.9,"")</f>
        <v>169.20000000000002</v>
      </c>
      <c r="M708" s="16">
        <f t="shared" ref="M708:M771" si="23">IFERROR(K708*1.1,"")</f>
        <v>206.8</v>
      </c>
    </row>
    <row r="709" spans="2:13" x14ac:dyDescent="0.3">
      <c r="B709" s="10">
        <v>31</v>
      </c>
      <c r="C709" s="11" t="s">
        <v>836</v>
      </c>
      <c r="D709" s="11" t="s">
        <v>880</v>
      </c>
      <c r="E709" s="11">
        <v>12228</v>
      </c>
      <c r="F709" s="17">
        <v>44362.489930555603</v>
      </c>
      <c r="G709" s="14" t="s">
        <v>882</v>
      </c>
      <c r="H709" s="13">
        <v>1164</v>
      </c>
      <c r="I709" s="14">
        <v>15228</v>
      </c>
      <c r="J709" s="15" t="str">
        <f>_xlfn.XLOOKUP(C709,'0. Master Data Group Name'!B:B,'0. Master Data Group Name'!C:C)</f>
        <v>SW-COMAS-PACKL</v>
      </c>
      <c r="K709" s="16">
        <f>IFERROR(ROUNDDOWN(_xlfn.XLOOKUP(E709,[2]All!$B:$B,[2]All!$K:$K),0),"")</f>
        <v>100</v>
      </c>
      <c r="L709" s="16">
        <f t="shared" si="22"/>
        <v>90</v>
      </c>
      <c r="M709" s="16">
        <f t="shared" si="23"/>
        <v>110.00000000000001</v>
      </c>
    </row>
    <row r="710" spans="2:13" x14ac:dyDescent="0.3">
      <c r="B710" s="10">
        <v>31</v>
      </c>
      <c r="C710" s="11" t="s">
        <v>836</v>
      </c>
      <c r="D710" s="11" t="s">
        <v>883</v>
      </c>
      <c r="E710" s="11">
        <v>15228</v>
      </c>
      <c r="F710" s="17">
        <v>44364.382118055597</v>
      </c>
      <c r="G710" s="14" t="s">
        <v>884</v>
      </c>
      <c r="H710" s="13">
        <v>816</v>
      </c>
      <c r="I710" s="14">
        <v>12228</v>
      </c>
      <c r="J710" s="15" t="str">
        <f>_xlfn.XLOOKUP(C710,'0. Master Data Group Name'!B:B,'0. Master Data Group Name'!C:C)</f>
        <v>SW-COMAS-PACKL</v>
      </c>
      <c r="K710" s="16">
        <f>IFERROR(ROUNDDOWN(_xlfn.XLOOKUP(E710,[2]All!$B:$B,[2]All!$K:$K),0),"")</f>
        <v>200</v>
      </c>
      <c r="L710" s="16">
        <f t="shared" si="22"/>
        <v>180</v>
      </c>
      <c r="M710" s="16">
        <f t="shared" si="23"/>
        <v>220.00000000000003</v>
      </c>
    </row>
    <row r="711" spans="2:13" x14ac:dyDescent="0.3">
      <c r="B711" s="10">
        <v>31</v>
      </c>
      <c r="C711" s="11" t="s">
        <v>836</v>
      </c>
      <c r="D711" s="11" t="s">
        <v>885</v>
      </c>
      <c r="E711" s="11">
        <v>12228</v>
      </c>
      <c r="F711" s="17">
        <v>44365.310138888897</v>
      </c>
      <c r="G711" s="14" t="s">
        <v>886</v>
      </c>
      <c r="H711" s="13">
        <v>726</v>
      </c>
      <c r="I711" s="14">
        <v>15228</v>
      </c>
      <c r="J711" s="15" t="str">
        <f>_xlfn.XLOOKUP(C711,'0. Master Data Group Name'!B:B,'0. Master Data Group Name'!C:C)</f>
        <v>SW-COMAS-PACKL</v>
      </c>
      <c r="K711" s="16">
        <f>IFERROR(ROUNDDOWN(_xlfn.XLOOKUP(E711,[2]All!$B:$B,[2]All!$K:$K),0),"")</f>
        <v>100</v>
      </c>
      <c r="L711" s="16">
        <f t="shared" si="22"/>
        <v>90</v>
      </c>
      <c r="M711" s="16">
        <f t="shared" si="23"/>
        <v>110.00000000000001</v>
      </c>
    </row>
    <row r="712" spans="2:13" x14ac:dyDescent="0.3">
      <c r="B712" s="10">
        <v>20</v>
      </c>
      <c r="C712" s="11" t="s">
        <v>13</v>
      </c>
      <c r="D712" s="11" t="s">
        <v>885</v>
      </c>
      <c r="E712" s="11">
        <v>27805</v>
      </c>
      <c r="F712" s="17">
        <v>44368.294918981497</v>
      </c>
      <c r="G712" s="14" t="s">
        <v>887</v>
      </c>
      <c r="H712" s="13">
        <v>33</v>
      </c>
      <c r="I712" s="14">
        <v>27805</v>
      </c>
      <c r="J712" s="15" t="str">
        <f>_xlfn.XLOOKUP(C712,'0. Master Data Group Name'!B:B,'0. Master Data Group Name'!C:C)</f>
        <v>EQP-LAWPACK1</v>
      </c>
      <c r="K712" s="16">
        <f>IFERROR(ROUNDDOWN(_xlfn.XLOOKUP(E712,[2]All!$B:$B,[2]All!$K:$K),0),"")</f>
        <v>260</v>
      </c>
      <c r="L712" s="16">
        <f t="shared" si="22"/>
        <v>234</v>
      </c>
      <c r="M712" s="16">
        <f t="shared" si="23"/>
        <v>286</v>
      </c>
    </row>
    <row r="713" spans="2:13" x14ac:dyDescent="0.3">
      <c r="B713" s="10">
        <v>20</v>
      </c>
      <c r="C713" s="11" t="s">
        <v>13</v>
      </c>
      <c r="D713" s="11" t="s">
        <v>885</v>
      </c>
      <c r="E713" s="11">
        <v>27405</v>
      </c>
      <c r="F713" s="17">
        <v>44368.3424421296</v>
      </c>
      <c r="G713" s="14" t="s">
        <v>888</v>
      </c>
      <c r="H713" s="13">
        <v>1</v>
      </c>
      <c r="I713" s="14">
        <v>27405</v>
      </c>
      <c r="J713" s="15" t="str">
        <f>_xlfn.XLOOKUP(C713,'0. Master Data Group Name'!B:B,'0. Master Data Group Name'!C:C)</f>
        <v>EQP-LAWPACK1</v>
      </c>
      <c r="K713" s="16">
        <f>IFERROR(ROUNDDOWN(_xlfn.XLOOKUP(E713,[2]All!$B:$B,[2]All!$K:$K),0),"")</f>
        <v>260</v>
      </c>
      <c r="L713" s="16">
        <f t="shared" si="22"/>
        <v>234</v>
      </c>
      <c r="M713" s="16">
        <f t="shared" si="23"/>
        <v>286</v>
      </c>
    </row>
    <row r="714" spans="2:13" x14ac:dyDescent="0.3">
      <c r="B714" s="10">
        <v>20</v>
      </c>
      <c r="C714" s="11" t="s">
        <v>13</v>
      </c>
      <c r="D714" s="11" t="s">
        <v>885</v>
      </c>
      <c r="E714" s="11">
        <v>27805</v>
      </c>
      <c r="F714" s="17">
        <v>44368.348449074103</v>
      </c>
      <c r="G714" s="14" t="s">
        <v>889</v>
      </c>
      <c r="H714" s="13">
        <v>0</v>
      </c>
      <c r="I714" s="14">
        <v>27805</v>
      </c>
      <c r="J714" s="15" t="str">
        <f>_xlfn.XLOOKUP(C714,'0. Master Data Group Name'!B:B,'0. Master Data Group Name'!C:C)</f>
        <v>EQP-LAWPACK1</v>
      </c>
      <c r="K714" s="16">
        <f>IFERROR(ROUNDDOWN(_xlfn.XLOOKUP(E714,[2]All!$B:$B,[2]All!$K:$K),0),"")</f>
        <v>260</v>
      </c>
      <c r="L714" s="16">
        <f t="shared" si="22"/>
        <v>234</v>
      </c>
      <c r="M714" s="16">
        <f t="shared" si="23"/>
        <v>286</v>
      </c>
    </row>
    <row r="715" spans="2:13" x14ac:dyDescent="0.3">
      <c r="B715" s="10">
        <v>20</v>
      </c>
      <c r="C715" s="11" t="s">
        <v>13</v>
      </c>
      <c r="D715" s="11" t="s">
        <v>885</v>
      </c>
      <c r="E715" s="11">
        <v>27405</v>
      </c>
      <c r="F715" s="17">
        <v>44368.354201388902</v>
      </c>
      <c r="G715" s="14" t="s">
        <v>890</v>
      </c>
      <c r="H715" s="13">
        <v>614</v>
      </c>
      <c r="I715" s="14">
        <v>27405</v>
      </c>
      <c r="J715" s="15" t="str">
        <f>_xlfn.XLOOKUP(C715,'0. Master Data Group Name'!B:B,'0. Master Data Group Name'!C:C)</f>
        <v>EQP-LAWPACK1</v>
      </c>
      <c r="K715" s="16">
        <f>IFERROR(ROUNDDOWN(_xlfn.XLOOKUP(E715,[2]All!$B:$B,[2]All!$K:$K),0),"")</f>
        <v>260</v>
      </c>
      <c r="L715" s="16">
        <f t="shared" si="22"/>
        <v>234</v>
      </c>
      <c r="M715" s="16">
        <f t="shared" si="23"/>
        <v>286</v>
      </c>
    </row>
    <row r="716" spans="2:13" x14ac:dyDescent="0.3">
      <c r="B716" s="10">
        <v>20</v>
      </c>
      <c r="C716" s="11" t="s">
        <v>13</v>
      </c>
      <c r="D716" s="11" t="s">
        <v>885</v>
      </c>
      <c r="E716" s="11">
        <v>27805</v>
      </c>
      <c r="F716" s="17">
        <v>44368.468576388899</v>
      </c>
      <c r="G716" s="14" t="s">
        <v>891</v>
      </c>
      <c r="H716" s="13">
        <v>198</v>
      </c>
      <c r="I716" s="14">
        <v>27805</v>
      </c>
      <c r="J716" s="15" t="str">
        <f>_xlfn.XLOOKUP(C716,'0. Master Data Group Name'!B:B,'0. Master Data Group Name'!C:C)</f>
        <v>EQP-LAWPACK1</v>
      </c>
      <c r="K716" s="16">
        <f>IFERROR(ROUNDDOWN(_xlfn.XLOOKUP(E716,[2]All!$B:$B,[2]All!$K:$K),0),"")</f>
        <v>260</v>
      </c>
      <c r="L716" s="16">
        <f t="shared" si="22"/>
        <v>234</v>
      </c>
      <c r="M716" s="16">
        <f t="shared" si="23"/>
        <v>286</v>
      </c>
    </row>
    <row r="717" spans="2:13" x14ac:dyDescent="0.3">
      <c r="B717" s="10">
        <v>20</v>
      </c>
      <c r="C717" s="11" t="s">
        <v>13</v>
      </c>
      <c r="D717" s="11" t="s">
        <v>885</v>
      </c>
      <c r="E717" s="11">
        <v>27405</v>
      </c>
      <c r="F717" s="17">
        <v>44368.500428240703</v>
      </c>
      <c r="G717" s="14" t="s">
        <v>892</v>
      </c>
      <c r="H717" s="13">
        <v>1117</v>
      </c>
      <c r="I717" s="14">
        <v>27405</v>
      </c>
      <c r="J717" s="15" t="str">
        <f>_xlfn.XLOOKUP(C717,'0. Master Data Group Name'!B:B,'0. Master Data Group Name'!C:C)</f>
        <v>EQP-LAWPACK1</v>
      </c>
      <c r="K717" s="16">
        <f>IFERROR(ROUNDDOWN(_xlfn.XLOOKUP(E717,[2]All!$B:$B,[2]All!$K:$K),0),"")</f>
        <v>260</v>
      </c>
      <c r="L717" s="16">
        <f t="shared" si="22"/>
        <v>234</v>
      </c>
      <c r="M717" s="16">
        <f t="shared" si="23"/>
        <v>286</v>
      </c>
    </row>
    <row r="718" spans="2:13" x14ac:dyDescent="0.3">
      <c r="B718" s="10">
        <v>20</v>
      </c>
      <c r="C718" s="11" t="s">
        <v>13</v>
      </c>
      <c r="D718" s="11" t="s">
        <v>885</v>
      </c>
      <c r="E718" s="11">
        <v>27805</v>
      </c>
      <c r="F718" s="17">
        <v>44368.675127314797</v>
      </c>
      <c r="G718" s="14" t="s">
        <v>893</v>
      </c>
      <c r="H718" s="13">
        <v>572</v>
      </c>
      <c r="I718" s="14">
        <v>27805</v>
      </c>
      <c r="J718" s="15" t="str">
        <f>_xlfn.XLOOKUP(C718,'0. Master Data Group Name'!B:B,'0. Master Data Group Name'!C:C)</f>
        <v>EQP-LAWPACK1</v>
      </c>
      <c r="K718" s="16">
        <f>IFERROR(ROUNDDOWN(_xlfn.XLOOKUP(E718,[2]All!$B:$B,[2]All!$K:$K),0),"")</f>
        <v>260</v>
      </c>
      <c r="L718" s="16">
        <f t="shared" si="22"/>
        <v>234</v>
      </c>
      <c r="M718" s="16">
        <f t="shared" si="23"/>
        <v>286</v>
      </c>
    </row>
    <row r="719" spans="2:13" x14ac:dyDescent="0.3">
      <c r="B719" s="10">
        <v>20</v>
      </c>
      <c r="C719" s="11" t="s">
        <v>13</v>
      </c>
      <c r="D719" s="11" t="s">
        <v>894</v>
      </c>
      <c r="E719" s="11">
        <v>2661</v>
      </c>
      <c r="F719" s="17">
        <v>44368.784027777801</v>
      </c>
      <c r="G719" s="14" t="s">
        <v>895</v>
      </c>
      <c r="H719" s="13">
        <v>830</v>
      </c>
      <c r="I719" s="14">
        <v>2661</v>
      </c>
      <c r="J719" s="15" t="str">
        <f>_xlfn.XLOOKUP(C719,'0. Master Data Group Name'!B:B,'0. Master Data Group Name'!C:C)</f>
        <v>EQP-LAWPACK1</v>
      </c>
      <c r="K719" s="16">
        <f>IFERROR(ROUNDDOWN(_xlfn.XLOOKUP(E719,[2]All!$B:$B,[2]All!$K:$K),0),"")</f>
        <v>217</v>
      </c>
      <c r="L719" s="16">
        <f t="shared" si="22"/>
        <v>195.3</v>
      </c>
      <c r="M719" s="16">
        <f t="shared" si="23"/>
        <v>238.70000000000002</v>
      </c>
    </row>
    <row r="720" spans="2:13" x14ac:dyDescent="0.3">
      <c r="B720" s="10">
        <v>31</v>
      </c>
      <c r="C720" s="11" t="s">
        <v>836</v>
      </c>
      <c r="D720" s="11" t="s">
        <v>894</v>
      </c>
      <c r="E720" s="11">
        <v>15228</v>
      </c>
      <c r="F720" s="17">
        <v>44368.271238425899</v>
      </c>
      <c r="G720" s="14" t="s">
        <v>896</v>
      </c>
      <c r="H720" s="13">
        <v>822</v>
      </c>
      <c r="I720" s="14">
        <v>12228</v>
      </c>
      <c r="J720" s="15" t="str">
        <f>_xlfn.XLOOKUP(C720,'0. Master Data Group Name'!B:B,'0. Master Data Group Name'!C:C)</f>
        <v>SW-COMAS-PACKL</v>
      </c>
      <c r="K720" s="16">
        <f>IFERROR(ROUNDDOWN(_xlfn.XLOOKUP(E720,[2]All!$B:$B,[2]All!$K:$K),0),"")</f>
        <v>200</v>
      </c>
      <c r="L720" s="16">
        <f t="shared" si="22"/>
        <v>180</v>
      </c>
      <c r="M720" s="16">
        <f t="shared" si="23"/>
        <v>220.00000000000003</v>
      </c>
    </row>
    <row r="721" spans="2:13" x14ac:dyDescent="0.3">
      <c r="B721" s="10">
        <v>20</v>
      </c>
      <c r="C721" s="11" t="s">
        <v>13</v>
      </c>
      <c r="D721" s="11" t="s">
        <v>894</v>
      </c>
      <c r="E721" s="11">
        <v>2991</v>
      </c>
      <c r="F721" s="17">
        <v>44369.293958333299</v>
      </c>
      <c r="G721" s="14" t="s">
        <v>897</v>
      </c>
      <c r="H721" s="13">
        <v>995</v>
      </c>
      <c r="I721" s="14">
        <v>2991</v>
      </c>
      <c r="J721" s="15" t="str">
        <f>_xlfn.XLOOKUP(C721,'0. Master Data Group Name'!B:B,'0. Master Data Group Name'!C:C)</f>
        <v>EQP-LAWPACK1</v>
      </c>
      <c r="K721" s="16">
        <f>IFERROR(ROUNDDOWN(_xlfn.XLOOKUP(E721,[2]All!$B:$B,[2]All!$K:$K),0),"")</f>
        <v>217</v>
      </c>
      <c r="L721" s="16">
        <f t="shared" si="22"/>
        <v>195.3</v>
      </c>
      <c r="M721" s="16">
        <f t="shared" si="23"/>
        <v>238.70000000000002</v>
      </c>
    </row>
    <row r="722" spans="2:13" x14ac:dyDescent="0.3">
      <c r="B722" s="10">
        <v>20</v>
      </c>
      <c r="C722" s="11" t="s">
        <v>13</v>
      </c>
      <c r="D722" s="11" t="s">
        <v>894</v>
      </c>
      <c r="E722" s="11">
        <v>2661</v>
      </c>
      <c r="F722" s="17">
        <v>44369.486875000002</v>
      </c>
      <c r="G722" s="14" t="s">
        <v>898</v>
      </c>
      <c r="H722" s="13">
        <v>426</v>
      </c>
      <c r="I722" s="14">
        <v>2661</v>
      </c>
      <c r="J722" s="15" t="str">
        <f>_xlfn.XLOOKUP(C722,'0. Master Data Group Name'!B:B,'0. Master Data Group Name'!C:C)</f>
        <v>EQP-LAWPACK1</v>
      </c>
      <c r="K722" s="16">
        <f>IFERROR(ROUNDDOWN(_xlfn.XLOOKUP(E722,[2]All!$B:$B,[2]All!$K:$K),0),"")</f>
        <v>217</v>
      </c>
      <c r="L722" s="16">
        <f t="shared" si="22"/>
        <v>195.3</v>
      </c>
      <c r="M722" s="16">
        <f t="shared" si="23"/>
        <v>238.70000000000002</v>
      </c>
    </row>
    <row r="723" spans="2:13" x14ac:dyDescent="0.3">
      <c r="B723" s="10">
        <v>20</v>
      </c>
      <c r="C723" s="11" t="s">
        <v>13</v>
      </c>
      <c r="D723" s="11" t="s">
        <v>894</v>
      </c>
      <c r="E723" s="11">
        <v>2940</v>
      </c>
      <c r="F723" s="17">
        <v>44369.569837962998</v>
      </c>
      <c r="G723" s="14" t="s">
        <v>899</v>
      </c>
      <c r="H723" s="13">
        <v>597</v>
      </c>
      <c r="I723" s="14">
        <v>2940</v>
      </c>
      <c r="J723" s="15" t="str">
        <f>_xlfn.XLOOKUP(C723,'0. Master Data Group Name'!B:B,'0. Master Data Group Name'!C:C)</f>
        <v>EQP-LAWPACK1</v>
      </c>
      <c r="K723" s="16">
        <f>IFERROR(ROUNDDOWN(_xlfn.XLOOKUP(E723,[2]All!$B:$B,[2]All!$K:$K),0),"")</f>
        <v>217</v>
      </c>
      <c r="L723" s="16">
        <f t="shared" si="22"/>
        <v>195.3</v>
      </c>
      <c r="M723" s="16">
        <f t="shared" si="23"/>
        <v>238.70000000000002</v>
      </c>
    </row>
    <row r="724" spans="2:13" x14ac:dyDescent="0.3">
      <c r="B724" s="10">
        <v>20</v>
      </c>
      <c r="C724" s="11" t="s">
        <v>13</v>
      </c>
      <c r="D724" s="11" t="s">
        <v>894</v>
      </c>
      <c r="E724" s="11">
        <v>7940</v>
      </c>
      <c r="F724" s="17">
        <v>44369.730879629598</v>
      </c>
      <c r="G724" s="14" t="s">
        <v>900</v>
      </c>
      <c r="H724" s="13">
        <v>734</v>
      </c>
      <c r="I724" s="14">
        <v>7940</v>
      </c>
      <c r="J724" s="15" t="str">
        <f>_xlfn.XLOOKUP(C724,'0. Master Data Group Name'!B:B,'0. Master Data Group Name'!C:C)</f>
        <v>EQP-LAWPACK1</v>
      </c>
      <c r="K724" s="16">
        <f>IFERROR(ROUNDDOWN(_xlfn.XLOOKUP(E724,[2]All!$B:$B,[2]All!$K:$K),0),"")</f>
        <v>188</v>
      </c>
      <c r="L724" s="16">
        <f t="shared" si="22"/>
        <v>169.20000000000002</v>
      </c>
      <c r="M724" s="16">
        <f t="shared" si="23"/>
        <v>206.8</v>
      </c>
    </row>
    <row r="725" spans="2:13" x14ac:dyDescent="0.3">
      <c r="B725" s="10">
        <v>20</v>
      </c>
      <c r="C725" s="11" t="s">
        <v>13</v>
      </c>
      <c r="D725" s="11" t="s">
        <v>894</v>
      </c>
      <c r="E725" s="11">
        <v>7993</v>
      </c>
      <c r="F725" s="17">
        <v>44369.8569444444</v>
      </c>
      <c r="G725" s="14" t="s">
        <v>901</v>
      </c>
      <c r="H725" s="13">
        <v>2</v>
      </c>
      <c r="I725" s="14">
        <v>7993</v>
      </c>
      <c r="J725" s="15" t="str">
        <f>_xlfn.XLOOKUP(C725,'0. Master Data Group Name'!B:B,'0. Master Data Group Name'!C:C)</f>
        <v>EQP-LAWPACK1</v>
      </c>
      <c r="K725" s="16">
        <f>IFERROR(ROUNDDOWN(_xlfn.XLOOKUP(E725,[2]All!$B:$B,[2]All!$K:$K),0),"")</f>
        <v>349</v>
      </c>
      <c r="L725" s="16">
        <f t="shared" si="22"/>
        <v>314.10000000000002</v>
      </c>
      <c r="M725" s="16">
        <f t="shared" si="23"/>
        <v>383.90000000000003</v>
      </c>
    </row>
    <row r="726" spans="2:13" x14ac:dyDescent="0.3">
      <c r="B726" s="10">
        <v>20</v>
      </c>
      <c r="C726" s="11" t="s">
        <v>13</v>
      </c>
      <c r="D726" s="11" t="s">
        <v>894</v>
      </c>
      <c r="E726" s="11">
        <v>7940</v>
      </c>
      <c r="F726" s="17">
        <v>44369.857523148101</v>
      </c>
      <c r="G726" s="14" t="s">
        <v>902</v>
      </c>
      <c r="H726" s="13">
        <v>7</v>
      </c>
      <c r="I726" s="14">
        <v>7940</v>
      </c>
      <c r="J726" s="15" t="str">
        <f>_xlfn.XLOOKUP(C726,'0. Master Data Group Name'!B:B,'0. Master Data Group Name'!C:C)</f>
        <v>EQP-LAWPACK1</v>
      </c>
      <c r="K726" s="16">
        <f>IFERROR(ROUNDDOWN(_xlfn.XLOOKUP(E726,[2]All!$B:$B,[2]All!$K:$K),0),"")</f>
        <v>188</v>
      </c>
      <c r="L726" s="16">
        <f t="shared" si="22"/>
        <v>169.20000000000002</v>
      </c>
      <c r="M726" s="16">
        <f t="shared" si="23"/>
        <v>206.8</v>
      </c>
    </row>
    <row r="727" spans="2:13" x14ac:dyDescent="0.3">
      <c r="B727" s="10">
        <v>20</v>
      </c>
      <c r="C727" s="11" t="s">
        <v>13</v>
      </c>
      <c r="D727" s="11" t="s">
        <v>894</v>
      </c>
      <c r="E727" s="11">
        <v>7993</v>
      </c>
      <c r="F727" s="17">
        <v>44369.859756944403</v>
      </c>
      <c r="G727" s="14" t="s">
        <v>903</v>
      </c>
      <c r="H727" s="13">
        <v>363</v>
      </c>
      <c r="I727" s="14">
        <v>7993</v>
      </c>
      <c r="J727" s="15" t="str">
        <f>_xlfn.XLOOKUP(C727,'0. Master Data Group Name'!B:B,'0. Master Data Group Name'!C:C)</f>
        <v>EQP-LAWPACK1</v>
      </c>
      <c r="K727" s="16">
        <f>IFERROR(ROUNDDOWN(_xlfn.XLOOKUP(E727,[2]All!$B:$B,[2]All!$K:$K),0),"")</f>
        <v>349</v>
      </c>
      <c r="L727" s="16">
        <f t="shared" si="22"/>
        <v>314.10000000000002</v>
      </c>
      <c r="M727" s="16">
        <f t="shared" si="23"/>
        <v>383.90000000000003</v>
      </c>
    </row>
    <row r="728" spans="2:13" x14ac:dyDescent="0.3">
      <c r="B728" s="10">
        <v>20</v>
      </c>
      <c r="C728" s="11" t="s">
        <v>13</v>
      </c>
      <c r="D728" s="11" t="s">
        <v>904</v>
      </c>
      <c r="E728" s="11">
        <v>7991</v>
      </c>
      <c r="F728" s="17">
        <v>44369.946053240703</v>
      </c>
      <c r="G728" s="14" t="s">
        <v>905</v>
      </c>
      <c r="H728" s="13">
        <v>424</v>
      </c>
      <c r="I728" s="14">
        <v>7991</v>
      </c>
      <c r="J728" s="15" t="str">
        <f>_xlfn.XLOOKUP(C728,'0. Master Data Group Name'!B:B,'0. Master Data Group Name'!C:C)</f>
        <v>EQP-LAWPACK1</v>
      </c>
      <c r="K728" s="16">
        <f>IFERROR(ROUNDDOWN(_xlfn.XLOOKUP(E728,[2]All!$B:$B,[2]All!$K:$K),0),"")</f>
        <v>349</v>
      </c>
      <c r="L728" s="16">
        <f t="shared" si="22"/>
        <v>314.10000000000002</v>
      </c>
      <c r="M728" s="16">
        <f t="shared" si="23"/>
        <v>383.90000000000003</v>
      </c>
    </row>
    <row r="729" spans="2:13" x14ac:dyDescent="0.3">
      <c r="B729" s="10">
        <v>20</v>
      </c>
      <c r="C729" s="11" t="s">
        <v>13</v>
      </c>
      <c r="D729" s="11" t="s">
        <v>904</v>
      </c>
      <c r="E729" s="11">
        <v>2661</v>
      </c>
      <c r="F729" s="17">
        <v>44370.291840277801</v>
      </c>
      <c r="G729" s="14" t="s">
        <v>906</v>
      </c>
      <c r="H729" s="13">
        <v>1071</v>
      </c>
      <c r="I729" s="14">
        <v>2661</v>
      </c>
      <c r="J729" s="15" t="str">
        <f>_xlfn.XLOOKUP(C729,'0. Master Data Group Name'!B:B,'0. Master Data Group Name'!C:C)</f>
        <v>EQP-LAWPACK1</v>
      </c>
      <c r="K729" s="16">
        <f>IFERROR(ROUNDDOWN(_xlfn.XLOOKUP(E729,[2]All!$B:$B,[2]All!$K:$K),0),"")</f>
        <v>217</v>
      </c>
      <c r="L729" s="16">
        <f t="shared" si="22"/>
        <v>195.3</v>
      </c>
      <c r="M729" s="16">
        <f t="shared" si="23"/>
        <v>238.70000000000002</v>
      </c>
    </row>
    <row r="730" spans="2:13" x14ac:dyDescent="0.3">
      <c r="B730" s="10">
        <v>20</v>
      </c>
      <c r="C730" s="11" t="s">
        <v>13</v>
      </c>
      <c r="D730" s="11" t="s">
        <v>904</v>
      </c>
      <c r="E730" s="11">
        <v>2670</v>
      </c>
      <c r="F730" s="17">
        <v>44370.511574074102</v>
      </c>
      <c r="G730" s="14" t="s">
        <v>907</v>
      </c>
      <c r="H730" s="13">
        <v>742</v>
      </c>
      <c r="I730" s="14">
        <v>2670</v>
      </c>
      <c r="J730" s="15" t="str">
        <f>_xlfn.XLOOKUP(C730,'0. Master Data Group Name'!B:B,'0. Master Data Group Name'!C:C)</f>
        <v>EQP-LAWPACK1</v>
      </c>
      <c r="K730" s="16">
        <f>IFERROR(ROUNDDOWN(_xlfn.XLOOKUP(E730,[2]All!$B:$B,[2]All!$K:$K),0),"")</f>
        <v>217</v>
      </c>
      <c r="L730" s="16">
        <f t="shared" si="22"/>
        <v>195.3</v>
      </c>
      <c r="M730" s="16">
        <f t="shared" si="23"/>
        <v>238.70000000000002</v>
      </c>
    </row>
    <row r="731" spans="2:13" x14ac:dyDescent="0.3">
      <c r="B731" s="10">
        <v>31</v>
      </c>
      <c r="C731" s="11" t="s">
        <v>836</v>
      </c>
      <c r="D731" s="11" t="s">
        <v>908</v>
      </c>
      <c r="E731" s="11">
        <v>12228</v>
      </c>
      <c r="F731" s="17">
        <v>44369.3019444444</v>
      </c>
      <c r="G731" s="14" t="s">
        <v>909</v>
      </c>
      <c r="H731" s="13">
        <v>1324</v>
      </c>
      <c r="I731" s="14">
        <v>15228</v>
      </c>
      <c r="J731" s="15" t="str">
        <f>_xlfn.XLOOKUP(C731,'0. Master Data Group Name'!B:B,'0. Master Data Group Name'!C:C)</f>
        <v>SW-COMAS-PACKL</v>
      </c>
      <c r="K731" s="16">
        <f>IFERROR(ROUNDDOWN(_xlfn.XLOOKUP(E731,[2]All!$B:$B,[2]All!$K:$K),0),"")</f>
        <v>100</v>
      </c>
      <c r="L731" s="16">
        <f t="shared" si="22"/>
        <v>90</v>
      </c>
      <c r="M731" s="16">
        <f t="shared" si="23"/>
        <v>110.00000000000001</v>
      </c>
    </row>
    <row r="732" spans="2:13" x14ac:dyDescent="0.3">
      <c r="B732" s="10">
        <v>20</v>
      </c>
      <c r="C732" s="11" t="s">
        <v>13</v>
      </c>
      <c r="D732" s="11" t="s">
        <v>910</v>
      </c>
      <c r="E732" s="11">
        <v>27805</v>
      </c>
      <c r="F732" s="17">
        <v>44375.294293981497</v>
      </c>
      <c r="G732" s="14" t="s">
        <v>911</v>
      </c>
      <c r="H732" s="13">
        <v>457</v>
      </c>
      <c r="I732" s="14">
        <v>27805</v>
      </c>
      <c r="J732" s="15" t="str">
        <f>_xlfn.XLOOKUP(C732,'0. Master Data Group Name'!B:B,'0. Master Data Group Name'!C:C)</f>
        <v>EQP-LAWPACK1</v>
      </c>
      <c r="K732" s="16">
        <f>IFERROR(ROUNDDOWN(_xlfn.XLOOKUP(E732,[2]All!$B:$B,[2]All!$K:$K),0),"")</f>
        <v>260</v>
      </c>
      <c r="L732" s="16">
        <f t="shared" si="22"/>
        <v>234</v>
      </c>
      <c r="M732" s="16">
        <f t="shared" si="23"/>
        <v>286</v>
      </c>
    </row>
    <row r="733" spans="2:13" x14ac:dyDescent="0.3">
      <c r="B733" s="10">
        <v>20</v>
      </c>
      <c r="C733" s="11" t="s">
        <v>13</v>
      </c>
      <c r="D733" s="11" t="s">
        <v>910</v>
      </c>
      <c r="E733" s="11">
        <v>27705</v>
      </c>
      <c r="F733" s="17">
        <v>44375.6245486111</v>
      </c>
      <c r="G733" s="14" t="s">
        <v>912</v>
      </c>
      <c r="H733" s="13">
        <v>120</v>
      </c>
      <c r="I733" s="14">
        <v>27705</v>
      </c>
      <c r="J733" s="15" t="str">
        <f>_xlfn.XLOOKUP(C733,'0. Master Data Group Name'!B:B,'0. Master Data Group Name'!C:C)</f>
        <v>EQP-LAWPACK1</v>
      </c>
      <c r="K733" s="16">
        <f>IFERROR(ROUNDDOWN(_xlfn.XLOOKUP(E733,[2]All!$B:$B,[2]All!$K:$K),0),"")</f>
        <v>299</v>
      </c>
      <c r="L733" s="16">
        <f t="shared" si="22"/>
        <v>269.10000000000002</v>
      </c>
      <c r="M733" s="16">
        <f t="shared" si="23"/>
        <v>328.90000000000003</v>
      </c>
    </row>
    <row r="734" spans="2:13" x14ac:dyDescent="0.3">
      <c r="B734" s="10">
        <v>20</v>
      </c>
      <c r="C734" s="11" t="s">
        <v>13</v>
      </c>
      <c r="D734" s="11" t="s">
        <v>910</v>
      </c>
      <c r="E734" s="11">
        <v>27805</v>
      </c>
      <c r="F734" s="17">
        <v>44375.641921296301</v>
      </c>
      <c r="G734" s="14" t="s">
        <v>913</v>
      </c>
      <c r="H734" s="13">
        <v>59</v>
      </c>
      <c r="I734" s="14">
        <v>27805</v>
      </c>
      <c r="J734" s="15" t="str">
        <f>_xlfn.XLOOKUP(C734,'0. Master Data Group Name'!B:B,'0. Master Data Group Name'!C:C)</f>
        <v>EQP-LAWPACK1</v>
      </c>
      <c r="K734" s="16">
        <f>IFERROR(ROUNDDOWN(_xlfn.XLOOKUP(E734,[2]All!$B:$B,[2]All!$K:$K),0),"")</f>
        <v>260</v>
      </c>
      <c r="L734" s="16">
        <f t="shared" si="22"/>
        <v>234</v>
      </c>
      <c r="M734" s="16">
        <f t="shared" si="23"/>
        <v>286</v>
      </c>
    </row>
    <row r="735" spans="2:13" x14ac:dyDescent="0.3">
      <c r="B735" s="10">
        <v>20</v>
      </c>
      <c r="C735" s="11" t="s">
        <v>13</v>
      </c>
      <c r="D735" s="11" t="s">
        <v>914</v>
      </c>
      <c r="E735" s="11">
        <v>27405</v>
      </c>
      <c r="F735" s="17">
        <v>44375.651724536998</v>
      </c>
      <c r="G735" s="14" t="s">
        <v>915</v>
      </c>
      <c r="H735" s="13">
        <v>1509</v>
      </c>
      <c r="I735" s="14">
        <v>27405</v>
      </c>
      <c r="J735" s="15" t="str">
        <f>_xlfn.XLOOKUP(C735,'0. Master Data Group Name'!B:B,'0. Master Data Group Name'!C:C)</f>
        <v>EQP-LAWPACK1</v>
      </c>
      <c r="K735" s="16">
        <f>IFERROR(ROUNDDOWN(_xlfn.XLOOKUP(E735,[2]All!$B:$B,[2]All!$K:$K),0),"")</f>
        <v>260</v>
      </c>
      <c r="L735" s="16">
        <f t="shared" si="22"/>
        <v>234</v>
      </c>
      <c r="M735" s="16">
        <f t="shared" si="23"/>
        <v>286</v>
      </c>
    </row>
    <row r="736" spans="2:13" x14ac:dyDescent="0.3">
      <c r="B736" s="10">
        <v>20</v>
      </c>
      <c r="C736" s="11" t="s">
        <v>13</v>
      </c>
      <c r="D736" s="11" t="s">
        <v>914</v>
      </c>
      <c r="E736" s="11">
        <v>24661</v>
      </c>
      <c r="F736" s="17">
        <v>44376.339814814797</v>
      </c>
      <c r="G736" s="14" t="s">
        <v>916</v>
      </c>
      <c r="H736" s="13">
        <v>948</v>
      </c>
      <c r="I736" s="14">
        <v>24661</v>
      </c>
      <c r="J736" s="15" t="str">
        <f>_xlfn.XLOOKUP(C736,'0. Master Data Group Name'!B:B,'0. Master Data Group Name'!C:C)</f>
        <v>EQP-LAWPACK1</v>
      </c>
      <c r="K736" s="16">
        <f>IFERROR(ROUNDDOWN(_xlfn.XLOOKUP(E736,[2]All!$B:$B,[2]All!$K:$K),0),"")</f>
        <v>364</v>
      </c>
      <c r="L736" s="16">
        <f t="shared" si="22"/>
        <v>327.60000000000002</v>
      </c>
      <c r="M736" s="16">
        <f t="shared" si="23"/>
        <v>400.40000000000003</v>
      </c>
    </row>
    <row r="737" spans="2:13" x14ac:dyDescent="0.3">
      <c r="B737" s="10">
        <v>20</v>
      </c>
      <c r="C737" s="11" t="s">
        <v>13</v>
      </c>
      <c r="D737" s="11" t="s">
        <v>914</v>
      </c>
      <c r="E737" s="11">
        <v>24670</v>
      </c>
      <c r="F737" s="17">
        <v>44376.917627314797</v>
      </c>
      <c r="G737" s="14" t="s">
        <v>917</v>
      </c>
      <c r="H737" s="13">
        <v>0</v>
      </c>
      <c r="I737" s="14">
        <v>24670</v>
      </c>
      <c r="J737" s="15" t="str">
        <f>_xlfn.XLOOKUP(C737,'0. Master Data Group Name'!B:B,'0. Master Data Group Name'!C:C)</f>
        <v>EQP-LAWPACK1</v>
      </c>
      <c r="K737" s="16">
        <f>IFERROR(ROUNDDOWN(_xlfn.XLOOKUP(E737,[2]All!$B:$B,[2]All!$K:$K),0),"")</f>
        <v>364</v>
      </c>
      <c r="L737" s="16">
        <f t="shared" si="22"/>
        <v>327.60000000000002</v>
      </c>
      <c r="M737" s="16">
        <f t="shared" si="23"/>
        <v>400.40000000000003</v>
      </c>
    </row>
    <row r="738" spans="2:13" x14ac:dyDescent="0.3">
      <c r="B738" s="10">
        <v>20</v>
      </c>
      <c r="C738" s="11" t="s">
        <v>13</v>
      </c>
      <c r="D738" s="11" t="s">
        <v>914</v>
      </c>
      <c r="E738" s="11">
        <v>24661</v>
      </c>
      <c r="F738" s="17">
        <v>44376.917928240699</v>
      </c>
      <c r="G738" s="14" t="s">
        <v>918</v>
      </c>
      <c r="H738" s="13">
        <v>1</v>
      </c>
      <c r="I738" s="14">
        <v>24661</v>
      </c>
      <c r="J738" s="15" t="str">
        <f>_xlfn.XLOOKUP(C738,'0. Master Data Group Name'!B:B,'0. Master Data Group Name'!C:C)</f>
        <v>EQP-LAWPACK1</v>
      </c>
      <c r="K738" s="16">
        <f>IFERROR(ROUNDDOWN(_xlfn.XLOOKUP(E738,[2]All!$B:$B,[2]All!$K:$K),0),"")</f>
        <v>364</v>
      </c>
      <c r="L738" s="16">
        <f t="shared" si="22"/>
        <v>327.60000000000002</v>
      </c>
      <c r="M738" s="16">
        <f t="shared" si="23"/>
        <v>400.40000000000003</v>
      </c>
    </row>
    <row r="739" spans="2:13" x14ac:dyDescent="0.3">
      <c r="B739" s="10">
        <v>20</v>
      </c>
      <c r="C739" s="11" t="s">
        <v>13</v>
      </c>
      <c r="D739" s="11" t="s">
        <v>919</v>
      </c>
      <c r="E739" s="11">
        <v>24670</v>
      </c>
      <c r="F739" s="17">
        <v>44376.918425925898</v>
      </c>
      <c r="G739" s="14" t="s">
        <v>920</v>
      </c>
      <c r="H739" s="13">
        <v>210</v>
      </c>
      <c r="I739" s="14">
        <v>24670</v>
      </c>
      <c r="J739" s="15" t="str">
        <f>_xlfn.XLOOKUP(C739,'0. Master Data Group Name'!B:B,'0. Master Data Group Name'!C:C)</f>
        <v>EQP-LAWPACK1</v>
      </c>
      <c r="K739" s="16">
        <f>IFERROR(ROUNDDOWN(_xlfn.XLOOKUP(E739,[2]All!$B:$B,[2]All!$K:$K),0),"")</f>
        <v>364</v>
      </c>
      <c r="L739" s="16">
        <f t="shared" si="22"/>
        <v>327.60000000000002</v>
      </c>
      <c r="M739" s="16">
        <f t="shared" si="23"/>
        <v>400.40000000000003</v>
      </c>
    </row>
    <row r="740" spans="2:13" x14ac:dyDescent="0.3">
      <c r="B740" s="10">
        <v>20</v>
      </c>
      <c r="C740" s="11" t="s">
        <v>13</v>
      </c>
      <c r="D740" s="11" t="s">
        <v>919</v>
      </c>
      <c r="E740" s="11">
        <v>57199</v>
      </c>
      <c r="F740" s="17">
        <v>44377.295127314799</v>
      </c>
      <c r="G740" s="14" t="s">
        <v>921</v>
      </c>
      <c r="H740" s="13">
        <v>1559</v>
      </c>
      <c r="I740" s="14">
        <v>57199</v>
      </c>
      <c r="J740" s="15" t="str">
        <f>_xlfn.XLOOKUP(C740,'0. Master Data Group Name'!B:B,'0. Master Data Group Name'!C:C)</f>
        <v>EQP-LAWPACK1</v>
      </c>
      <c r="K740" s="16">
        <f>IFERROR(ROUNDDOWN(_xlfn.XLOOKUP(E740,[2]All!$B:$B,[2]All!$K:$K),0),"")</f>
        <v>480</v>
      </c>
      <c r="L740" s="16">
        <f t="shared" si="22"/>
        <v>432</v>
      </c>
      <c r="M740" s="16">
        <f t="shared" si="23"/>
        <v>528</v>
      </c>
    </row>
    <row r="741" spans="2:13" x14ac:dyDescent="0.3">
      <c r="B741" s="10">
        <v>20</v>
      </c>
      <c r="C741" s="11" t="s">
        <v>13</v>
      </c>
      <c r="D741" s="11" t="s">
        <v>919</v>
      </c>
      <c r="E741" s="11">
        <v>87199</v>
      </c>
      <c r="F741" s="17">
        <v>44377.469768518502</v>
      </c>
      <c r="G741" s="14" t="s">
        <v>922</v>
      </c>
      <c r="H741" s="13">
        <v>1736</v>
      </c>
      <c r="I741" s="14">
        <v>87199</v>
      </c>
      <c r="J741" s="15" t="str">
        <f>_xlfn.XLOOKUP(C741,'0. Master Data Group Name'!B:B,'0. Master Data Group Name'!C:C)</f>
        <v>EQP-LAWPACK1</v>
      </c>
      <c r="K741" s="16">
        <f>IFERROR(ROUNDDOWN(_xlfn.XLOOKUP(E741,[2]All!$B:$B,[2]All!$K:$K),0),"")</f>
        <v>186</v>
      </c>
      <c r="L741" s="16">
        <f t="shared" si="22"/>
        <v>167.4</v>
      </c>
      <c r="M741" s="16">
        <f t="shared" si="23"/>
        <v>204.60000000000002</v>
      </c>
    </row>
    <row r="742" spans="2:13" x14ac:dyDescent="0.3">
      <c r="B742" s="10">
        <v>20</v>
      </c>
      <c r="C742" s="11" t="s">
        <v>13</v>
      </c>
      <c r="D742" s="11" t="s">
        <v>924</v>
      </c>
      <c r="E742" s="11">
        <v>2661</v>
      </c>
      <c r="F742" s="17">
        <v>44383.298576388901</v>
      </c>
      <c r="G742" s="14" t="s">
        <v>925</v>
      </c>
      <c r="H742" s="13">
        <v>1409</v>
      </c>
      <c r="I742" s="14">
        <v>2661</v>
      </c>
      <c r="J742" s="15" t="str">
        <f>_xlfn.XLOOKUP(C742,'0. Master Data Group Name'!B:B,'0. Master Data Group Name'!C:C)</f>
        <v>EQP-LAWPACK1</v>
      </c>
      <c r="K742" s="16">
        <f>IFERROR(ROUNDDOWN(_xlfn.XLOOKUP(E742,[2]All!$B:$B,[2]All!$K:$K),0),"")</f>
        <v>217</v>
      </c>
      <c r="L742" s="16">
        <f t="shared" si="22"/>
        <v>195.3</v>
      </c>
      <c r="M742" s="16">
        <f t="shared" si="23"/>
        <v>238.70000000000002</v>
      </c>
    </row>
    <row r="743" spans="2:13" x14ac:dyDescent="0.3">
      <c r="B743" s="10">
        <v>31</v>
      </c>
      <c r="C743" s="11" t="s">
        <v>836</v>
      </c>
      <c r="D743" s="11" t="s">
        <v>924</v>
      </c>
      <c r="E743" s="11">
        <v>15228</v>
      </c>
      <c r="F743" s="17">
        <v>44371.316273148201</v>
      </c>
      <c r="G743" s="14" t="s">
        <v>926</v>
      </c>
      <c r="H743" s="13">
        <v>653</v>
      </c>
      <c r="I743" s="14">
        <v>12228</v>
      </c>
      <c r="J743" s="15" t="str">
        <f>_xlfn.XLOOKUP(C743,'0. Master Data Group Name'!B:B,'0. Master Data Group Name'!C:C)</f>
        <v>SW-COMAS-PACKL</v>
      </c>
      <c r="K743" s="16">
        <f>IFERROR(ROUNDDOWN(_xlfn.XLOOKUP(E743,[2]All!$B:$B,[2]All!$K:$K),0),"")</f>
        <v>200</v>
      </c>
      <c r="L743" s="16">
        <f t="shared" si="22"/>
        <v>180</v>
      </c>
      <c r="M743" s="16">
        <f t="shared" si="23"/>
        <v>220.00000000000003</v>
      </c>
    </row>
    <row r="744" spans="2:13" x14ac:dyDescent="0.3">
      <c r="B744" s="10">
        <v>31</v>
      </c>
      <c r="C744" s="11" t="s">
        <v>836</v>
      </c>
      <c r="D744" s="11" t="s">
        <v>924</v>
      </c>
      <c r="E744" s="11">
        <v>12228</v>
      </c>
      <c r="F744" s="17">
        <v>44383.695636574099</v>
      </c>
      <c r="G744" s="14" t="s">
        <v>927</v>
      </c>
      <c r="H744" s="13">
        <v>116</v>
      </c>
      <c r="I744" s="14">
        <v>15228</v>
      </c>
      <c r="J744" s="15" t="str">
        <f>_xlfn.XLOOKUP(C744,'0. Master Data Group Name'!B:B,'0. Master Data Group Name'!C:C)</f>
        <v>SW-COMAS-PACKL</v>
      </c>
      <c r="K744" s="16">
        <f>IFERROR(ROUNDDOWN(_xlfn.XLOOKUP(E744,[2]All!$B:$B,[2]All!$K:$K),0),"")</f>
        <v>100</v>
      </c>
      <c r="L744" s="16">
        <f t="shared" si="22"/>
        <v>90</v>
      </c>
      <c r="M744" s="16">
        <f t="shared" si="23"/>
        <v>110.00000000000001</v>
      </c>
    </row>
    <row r="745" spans="2:13" x14ac:dyDescent="0.3">
      <c r="B745" s="10">
        <v>20</v>
      </c>
      <c r="C745" s="11" t="s">
        <v>13</v>
      </c>
      <c r="D745" s="11" t="s">
        <v>928</v>
      </c>
      <c r="E745" s="11">
        <v>2941</v>
      </c>
      <c r="F745" s="17">
        <v>44383.576701388898</v>
      </c>
      <c r="G745" s="14" t="s">
        <v>929</v>
      </c>
      <c r="H745" s="13">
        <v>1727</v>
      </c>
      <c r="I745" s="14">
        <v>2941</v>
      </c>
      <c r="J745" s="15" t="str">
        <f>_xlfn.XLOOKUP(C745,'0. Master Data Group Name'!B:B,'0. Master Data Group Name'!C:C)</f>
        <v>EQP-LAWPACK1</v>
      </c>
      <c r="K745" s="16">
        <f>IFERROR(ROUNDDOWN(_xlfn.XLOOKUP(E745,[2]All!$B:$B,[2]All!$K:$K),0),"")</f>
        <v>217</v>
      </c>
      <c r="L745" s="16">
        <f t="shared" si="22"/>
        <v>195.3</v>
      </c>
      <c r="M745" s="16">
        <f t="shared" si="23"/>
        <v>238.70000000000002</v>
      </c>
    </row>
    <row r="746" spans="2:13" x14ac:dyDescent="0.3">
      <c r="B746" s="10">
        <v>20</v>
      </c>
      <c r="C746" s="11" t="s">
        <v>13</v>
      </c>
      <c r="D746" s="11" t="s">
        <v>923</v>
      </c>
      <c r="E746" s="11">
        <v>2670</v>
      </c>
      <c r="F746" s="17">
        <v>44377.862974536998</v>
      </c>
      <c r="G746" s="14" t="s">
        <v>930</v>
      </c>
      <c r="H746" s="13">
        <v>502</v>
      </c>
      <c r="I746" s="14">
        <v>2670</v>
      </c>
      <c r="J746" s="15" t="str">
        <f>_xlfn.XLOOKUP(C746,'0. Master Data Group Name'!B:B,'0. Master Data Group Name'!C:C)</f>
        <v>EQP-LAWPACK1</v>
      </c>
      <c r="K746" s="16">
        <f>IFERROR(ROUNDDOWN(_xlfn.XLOOKUP(E746,[2]All!$B:$B,[2]All!$K:$K),0),"")</f>
        <v>217</v>
      </c>
      <c r="L746" s="16">
        <f t="shared" si="22"/>
        <v>195.3</v>
      </c>
      <c r="M746" s="16">
        <f t="shared" si="23"/>
        <v>238.70000000000002</v>
      </c>
    </row>
    <row r="747" spans="2:13" x14ac:dyDescent="0.3">
      <c r="B747" s="10">
        <v>20</v>
      </c>
      <c r="C747" s="11" t="s">
        <v>13</v>
      </c>
      <c r="D747" s="11" t="s">
        <v>923</v>
      </c>
      <c r="E747" s="11">
        <v>2661</v>
      </c>
      <c r="F747" s="17">
        <v>44378.294143518498</v>
      </c>
      <c r="G747" s="14" t="s">
        <v>931</v>
      </c>
      <c r="H747" s="13">
        <v>995</v>
      </c>
      <c r="I747" s="14">
        <v>2661</v>
      </c>
      <c r="J747" s="15" t="str">
        <f>_xlfn.XLOOKUP(C747,'0. Master Data Group Name'!B:B,'0. Master Data Group Name'!C:C)</f>
        <v>EQP-LAWPACK1</v>
      </c>
      <c r="K747" s="16">
        <f>IFERROR(ROUNDDOWN(_xlfn.XLOOKUP(E747,[2]All!$B:$B,[2]All!$K:$K),0),"")</f>
        <v>217</v>
      </c>
      <c r="L747" s="16">
        <f t="shared" si="22"/>
        <v>195.3</v>
      </c>
      <c r="M747" s="16">
        <f t="shared" si="23"/>
        <v>238.70000000000002</v>
      </c>
    </row>
    <row r="748" spans="2:13" x14ac:dyDescent="0.3">
      <c r="B748" s="10">
        <v>31</v>
      </c>
      <c r="C748" s="11" t="s">
        <v>836</v>
      </c>
      <c r="D748" s="11" t="s">
        <v>928</v>
      </c>
      <c r="E748" s="11">
        <v>99999</v>
      </c>
      <c r="F748" s="17">
        <v>44383.808854166702</v>
      </c>
      <c r="G748" s="14" t="s">
        <v>932</v>
      </c>
      <c r="H748" s="13">
        <v>0</v>
      </c>
      <c r="I748" s="14">
        <v>12228</v>
      </c>
      <c r="J748" s="15" t="str">
        <f>_xlfn.XLOOKUP(C748,'0. Master Data Group Name'!B:B,'0. Master Data Group Name'!C:C)</f>
        <v>SW-COMAS-PACKL</v>
      </c>
      <c r="K748" s="16" t="str">
        <f>IFERROR(ROUNDDOWN(_xlfn.XLOOKUP(E748,[2]All!$B:$B,[2]All!$K:$K),0),"")</f>
        <v/>
      </c>
      <c r="L748" s="16" t="str">
        <f t="shared" si="22"/>
        <v/>
      </c>
      <c r="M748" s="16" t="str">
        <f t="shared" si="23"/>
        <v/>
      </c>
    </row>
    <row r="749" spans="2:13" x14ac:dyDescent="0.3">
      <c r="B749" s="10">
        <v>31</v>
      </c>
      <c r="C749" s="11" t="s">
        <v>836</v>
      </c>
      <c r="D749" s="11" t="s">
        <v>928</v>
      </c>
      <c r="E749" s="11">
        <v>12258</v>
      </c>
      <c r="F749" s="17">
        <v>44384.305868055599</v>
      </c>
      <c r="G749" s="14" t="s">
        <v>933</v>
      </c>
      <c r="H749" s="13">
        <v>151</v>
      </c>
      <c r="I749" s="14">
        <v>99999</v>
      </c>
      <c r="J749" s="15" t="str">
        <f>_xlfn.XLOOKUP(C749,'0. Master Data Group Name'!B:B,'0. Master Data Group Name'!C:C)</f>
        <v>SW-COMAS-PACKL</v>
      </c>
      <c r="K749" s="16">
        <f>IFERROR(ROUNDDOWN(_xlfn.XLOOKUP(E749,[2]All!$B:$B,[2]All!$K:$K),0),"")</f>
        <v>69</v>
      </c>
      <c r="L749" s="16">
        <f t="shared" si="22"/>
        <v>62.1</v>
      </c>
      <c r="M749" s="16">
        <f t="shared" si="23"/>
        <v>75.900000000000006</v>
      </c>
    </row>
    <row r="750" spans="2:13" x14ac:dyDescent="0.3">
      <c r="B750" s="10">
        <v>31</v>
      </c>
      <c r="C750" s="11" t="s">
        <v>836</v>
      </c>
      <c r="D750" s="11" t="s">
        <v>928</v>
      </c>
      <c r="E750" s="11">
        <v>14558</v>
      </c>
      <c r="F750" s="17">
        <v>44384.4308101852</v>
      </c>
      <c r="G750" s="14" t="s">
        <v>934</v>
      </c>
      <c r="H750" s="13">
        <v>653</v>
      </c>
      <c r="I750" s="14">
        <v>12258</v>
      </c>
      <c r="J750" s="15" t="str">
        <f>_xlfn.XLOOKUP(C750,'0. Master Data Group Name'!B:B,'0. Master Data Group Name'!C:C)</f>
        <v>SW-COMAS-PACKL</v>
      </c>
      <c r="K750" s="16" t="str">
        <f>IFERROR(ROUNDDOWN(_xlfn.XLOOKUP(E750,[2]All!$B:$B,[2]All!$K:$K),0),"")</f>
        <v/>
      </c>
      <c r="L750" s="16" t="str">
        <f t="shared" si="22"/>
        <v/>
      </c>
      <c r="M750" s="16" t="str">
        <f t="shared" si="23"/>
        <v/>
      </c>
    </row>
    <row r="751" spans="2:13" x14ac:dyDescent="0.3">
      <c r="B751" s="10">
        <v>31</v>
      </c>
      <c r="C751" s="11" t="s">
        <v>836</v>
      </c>
      <c r="D751" s="11" t="s">
        <v>928</v>
      </c>
      <c r="E751" s="11">
        <v>15228</v>
      </c>
      <c r="F751" s="17">
        <v>44384.447766203702</v>
      </c>
      <c r="G751" s="14" t="s">
        <v>935</v>
      </c>
      <c r="H751" s="13">
        <v>653</v>
      </c>
      <c r="I751" s="14">
        <v>12258</v>
      </c>
      <c r="J751" s="15" t="str">
        <f>_xlfn.XLOOKUP(C751,'0. Master Data Group Name'!B:B,'0. Master Data Group Name'!C:C)</f>
        <v>SW-COMAS-PACKL</v>
      </c>
      <c r="K751" s="16">
        <f>IFERROR(ROUNDDOWN(_xlfn.XLOOKUP(E751,[2]All!$B:$B,[2]All!$K:$K),0),"")</f>
        <v>200</v>
      </c>
      <c r="L751" s="16">
        <f t="shared" si="22"/>
        <v>180</v>
      </c>
      <c r="M751" s="16">
        <f t="shared" si="23"/>
        <v>220.00000000000003</v>
      </c>
    </row>
    <row r="752" spans="2:13" x14ac:dyDescent="0.3">
      <c r="B752" s="10">
        <v>31</v>
      </c>
      <c r="C752" s="11" t="s">
        <v>836</v>
      </c>
      <c r="D752" s="11" t="s">
        <v>928</v>
      </c>
      <c r="E752" s="11">
        <v>14558</v>
      </c>
      <c r="F752" s="17">
        <v>44384.4480555556</v>
      </c>
      <c r="G752" s="14" t="s">
        <v>936</v>
      </c>
      <c r="H752" s="13">
        <v>11</v>
      </c>
      <c r="I752" s="14">
        <v>14558</v>
      </c>
      <c r="J752" s="15" t="str">
        <f>_xlfn.XLOOKUP(C752,'0. Master Data Group Name'!B:B,'0. Master Data Group Name'!C:C)</f>
        <v>SW-COMAS-PACKL</v>
      </c>
      <c r="K752" s="16" t="str">
        <f>IFERROR(ROUNDDOWN(_xlfn.XLOOKUP(E752,[2]All!$B:$B,[2]All!$K:$K),0),"")</f>
        <v/>
      </c>
      <c r="L752" s="16" t="str">
        <f t="shared" si="22"/>
        <v/>
      </c>
      <c r="M752" s="16" t="str">
        <f t="shared" si="23"/>
        <v/>
      </c>
    </row>
    <row r="753" spans="2:13" x14ac:dyDescent="0.3">
      <c r="B753" s="10">
        <v>20</v>
      </c>
      <c r="C753" s="11" t="s">
        <v>13</v>
      </c>
      <c r="D753" s="11" t="s">
        <v>923</v>
      </c>
      <c r="E753" s="11">
        <v>6661</v>
      </c>
      <c r="F753" s="17">
        <v>44378.493553240703</v>
      </c>
      <c r="G753" s="14" t="s">
        <v>937</v>
      </c>
      <c r="H753" s="13">
        <v>192</v>
      </c>
      <c r="I753" s="14">
        <v>6661</v>
      </c>
      <c r="J753" s="15" t="str">
        <f>_xlfn.XLOOKUP(C753,'0. Master Data Group Name'!B:B,'0. Master Data Group Name'!C:C)</f>
        <v>EQP-LAWPACK1</v>
      </c>
      <c r="K753" s="16">
        <f>IFERROR(ROUNDDOWN(_xlfn.XLOOKUP(E753,[2]All!$B:$B,[2]All!$K:$K),0),"")</f>
        <v>352</v>
      </c>
      <c r="L753" s="16">
        <f t="shared" si="22"/>
        <v>316.8</v>
      </c>
      <c r="M753" s="16">
        <f t="shared" si="23"/>
        <v>387.20000000000005</v>
      </c>
    </row>
    <row r="754" spans="2:13" x14ac:dyDescent="0.3">
      <c r="B754" s="10">
        <v>31</v>
      </c>
      <c r="C754" s="11" t="s">
        <v>836</v>
      </c>
      <c r="D754" s="11" t="s">
        <v>939</v>
      </c>
      <c r="E754" s="11">
        <v>15228</v>
      </c>
      <c r="F754" s="17">
        <v>44385.3027083333</v>
      </c>
      <c r="G754" s="14" t="s">
        <v>940</v>
      </c>
      <c r="H754" s="13">
        <v>757</v>
      </c>
      <c r="I754" s="14">
        <v>12228</v>
      </c>
      <c r="J754" s="15" t="str">
        <f>_xlfn.XLOOKUP(C754,'0. Master Data Group Name'!B:B,'0. Master Data Group Name'!C:C)</f>
        <v>SW-COMAS-PACKL</v>
      </c>
      <c r="K754" s="16">
        <f>IFERROR(ROUNDDOWN(_xlfn.XLOOKUP(E754,[2]All!$B:$B,[2]All!$K:$K),0),"")</f>
        <v>200</v>
      </c>
      <c r="L754" s="16">
        <f t="shared" si="22"/>
        <v>180</v>
      </c>
      <c r="M754" s="16">
        <f t="shared" si="23"/>
        <v>220.00000000000003</v>
      </c>
    </row>
    <row r="755" spans="2:13" x14ac:dyDescent="0.3">
      <c r="B755" s="10">
        <v>20</v>
      </c>
      <c r="C755" s="11" t="s">
        <v>13</v>
      </c>
      <c r="D755" s="11" t="s">
        <v>938</v>
      </c>
      <c r="E755" s="11">
        <v>27405</v>
      </c>
      <c r="F755" s="17">
        <v>44384.293136574102</v>
      </c>
      <c r="G755" s="14" t="s">
        <v>941</v>
      </c>
      <c r="H755" s="13">
        <v>654</v>
      </c>
      <c r="I755" s="14">
        <v>27405</v>
      </c>
      <c r="J755" s="15" t="str">
        <f>_xlfn.XLOOKUP(C755,'0. Master Data Group Name'!B:B,'0. Master Data Group Name'!C:C)</f>
        <v>EQP-LAWPACK1</v>
      </c>
      <c r="K755" s="16">
        <f>IFERROR(ROUNDDOWN(_xlfn.XLOOKUP(E755,[2]All!$B:$B,[2]All!$K:$K),0),"")</f>
        <v>260</v>
      </c>
      <c r="L755" s="16">
        <f t="shared" si="22"/>
        <v>234</v>
      </c>
      <c r="M755" s="16">
        <f t="shared" si="23"/>
        <v>286</v>
      </c>
    </row>
    <row r="756" spans="2:13" x14ac:dyDescent="0.3">
      <c r="B756" s="10">
        <v>20</v>
      </c>
      <c r="C756" s="11" t="s">
        <v>13</v>
      </c>
      <c r="D756" s="11" t="s">
        <v>942</v>
      </c>
      <c r="E756" s="11">
        <v>27805</v>
      </c>
      <c r="F756" s="17">
        <v>44389.294374999998</v>
      </c>
      <c r="G756" s="14" t="s">
        <v>943</v>
      </c>
      <c r="H756" s="13">
        <v>1228</v>
      </c>
      <c r="I756" s="14">
        <v>27805</v>
      </c>
      <c r="J756" s="15" t="str">
        <f>_xlfn.XLOOKUP(C756,'0. Master Data Group Name'!B:B,'0. Master Data Group Name'!C:C)</f>
        <v>EQP-LAWPACK1</v>
      </c>
      <c r="K756" s="16">
        <f>IFERROR(ROUNDDOWN(_xlfn.XLOOKUP(E756,[2]All!$B:$B,[2]All!$K:$K),0),"")</f>
        <v>260</v>
      </c>
      <c r="L756" s="16">
        <f t="shared" si="22"/>
        <v>234</v>
      </c>
      <c r="M756" s="16">
        <f t="shared" si="23"/>
        <v>286</v>
      </c>
    </row>
    <row r="757" spans="2:13" x14ac:dyDescent="0.3">
      <c r="B757" s="10">
        <v>31</v>
      </c>
      <c r="C757" s="11" t="s">
        <v>836</v>
      </c>
      <c r="D757" s="11" t="s">
        <v>938</v>
      </c>
      <c r="E757" s="11">
        <v>12228</v>
      </c>
      <c r="F757" s="17">
        <v>44384.7339236111</v>
      </c>
      <c r="G757" s="14" t="s">
        <v>944</v>
      </c>
      <c r="H757" s="13">
        <v>235</v>
      </c>
      <c r="I757" s="14">
        <v>14558</v>
      </c>
      <c r="J757" s="15" t="str">
        <f>_xlfn.XLOOKUP(C757,'0. Master Data Group Name'!B:B,'0. Master Data Group Name'!C:C)</f>
        <v>SW-COMAS-PACKL</v>
      </c>
      <c r="K757" s="16">
        <f>IFERROR(ROUNDDOWN(_xlfn.XLOOKUP(E757,[2]All!$B:$B,[2]All!$K:$K),0),"")</f>
        <v>100</v>
      </c>
      <c r="L757" s="16">
        <f t="shared" si="22"/>
        <v>90</v>
      </c>
      <c r="M757" s="16">
        <f t="shared" si="23"/>
        <v>110.00000000000001</v>
      </c>
    </row>
    <row r="758" spans="2:13" x14ac:dyDescent="0.3">
      <c r="B758" s="10">
        <v>20</v>
      </c>
      <c r="C758" s="11" t="s">
        <v>13</v>
      </c>
      <c r="D758" s="11" t="s">
        <v>938</v>
      </c>
      <c r="E758" s="11">
        <v>7941</v>
      </c>
      <c r="F758" s="17">
        <v>44385.291875000003</v>
      </c>
      <c r="G758" s="14" t="s">
        <v>946</v>
      </c>
      <c r="H758" s="13">
        <v>2389</v>
      </c>
      <c r="I758" s="14">
        <v>7941</v>
      </c>
      <c r="J758" s="15" t="str">
        <f>_xlfn.XLOOKUP(C758,'0. Master Data Group Name'!B:B,'0. Master Data Group Name'!C:C)</f>
        <v>EQP-LAWPACK1</v>
      </c>
      <c r="K758" s="16">
        <f>IFERROR(ROUNDDOWN(_xlfn.XLOOKUP(E758,[2]All!$B:$B,[2]All!$K:$K),0),"")</f>
        <v>349</v>
      </c>
      <c r="L758" s="16">
        <f t="shared" si="22"/>
        <v>314.10000000000002</v>
      </c>
      <c r="M758" s="16">
        <f t="shared" si="23"/>
        <v>383.90000000000003</v>
      </c>
    </row>
    <row r="759" spans="2:13" x14ac:dyDescent="0.3">
      <c r="B759" s="10">
        <v>20</v>
      </c>
      <c r="C759" s="11" t="s">
        <v>13</v>
      </c>
      <c r="D759" s="11" t="s">
        <v>945</v>
      </c>
      <c r="E759" s="11">
        <v>27405</v>
      </c>
      <c r="F759" s="17">
        <v>44391.293784722198</v>
      </c>
      <c r="G759" s="14" t="s">
        <v>947</v>
      </c>
      <c r="H759" s="13">
        <v>2261</v>
      </c>
      <c r="I759" s="14">
        <v>27405</v>
      </c>
      <c r="J759" s="15" t="str">
        <f>_xlfn.XLOOKUP(C759,'0. Master Data Group Name'!B:B,'0. Master Data Group Name'!C:C)</f>
        <v>EQP-LAWPACK1</v>
      </c>
      <c r="K759" s="16">
        <f>IFERROR(ROUNDDOWN(_xlfn.XLOOKUP(E759,[2]All!$B:$B,[2]All!$K:$K),0),"")</f>
        <v>260</v>
      </c>
      <c r="L759" s="16">
        <f t="shared" si="22"/>
        <v>234</v>
      </c>
      <c r="M759" s="16">
        <f t="shared" si="23"/>
        <v>286</v>
      </c>
    </row>
    <row r="760" spans="2:13" x14ac:dyDescent="0.3">
      <c r="B760" s="10">
        <v>20</v>
      </c>
      <c r="C760" s="11" t="s">
        <v>13</v>
      </c>
      <c r="D760" s="11" t="s">
        <v>945</v>
      </c>
      <c r="E760" s="11">
        <v>27405</v>
      </c>
      <c r="F760" s="17">
        <v>44389.611678240697</v>
      </c>
      <c r="G760" s="14" t="s">
        <v>948</v>
      </c>
      <c r="H760" s="13">
        <v>184</v>
      </c>
      <c r="I760" s="14">
        <v>27405</v>
      </c>
      <c r="J760" s="15" t="str">
        <f>_xlfn.XLOOKUP(C760,'0. Master Data Group Name'!B:B,'0. Master Data Group Name'!C:C)</f>
        <v>EQP-LAWPACK1</v>
      </c>
      <c r="K760" s="16">
        <f>IFERROR(ROUNDDOWN(_xlfn.XLOOKUP(E760,[2]All!$B:$B,[2]All!$K:$K),0),"")</f>
        <v>260</v>
      </c>
      <c r="L760" s="16">
        <f t="shared" si="22"/>
        <v>234</v>
      </c>
      <c r="M760" s="16">
        <f t="shared" si="23"/>
        <v>286</v>
      </c>
    </row>
    <row r="761" spans="2:13" x14ac:dyDescent="0.3">
      <c r="B761" s="10">
        <v>31</v>
      </c>
      <c r="C761" s="11" t="s">
        <v>836</v>
      </c>
      <c r="D761" s="11" t="s">
        <v>949</v>
      </c>
      <c r="E761" s="11">
        <v>12228</v>
      </c>
      <c r="F761" s="17">
        <v>44386.387337963002</v>
      </c>
      <c r="G761" s="14" t="s">
        <v>950</v>
      </c>
      <c r="H761" s="13">
        <v>3371</v>
      </c>
      <c r="I761" s="14">
        <v>15228</v>
      </c>
      <c r="J761" s="15" t="str">
        <f>_xlfn.XLOOKUP(C761,'0. Master Data Group Name'!B:B,'0. Master Data Group Name'!C:C)</f>
        <v>SW-COMAS-PACKL</v>
      </c>
      <c r="K761" s="16">
        <f>IFERROR(ROUNDDOWN(_xlfn.XLOOKUP(E761,[2]All!$B:$B,[2]All!$K:$K),0),"")</f>
        <v>100</v>
      </c>
      <c r="L761" s="16">
        <f t="shared" si="22"/>
        <v>90</v>
      </c>
      <c r="M761" s="16">
        <f t="shared" si="23"/>
        <v>110.00000000000001</v>
      </c>
    </row>
    <row r="762" spans="2:13" x14ac:dyDescent="0.3">
      <c r="B762" s="10">
        <v>31</v>
      </c>
      <c r="C762" s="11" t="s">
        <v>836</v>
      </c>
      <c r="D762" s="11" t="s">
        <v>949</v>
      </c>
      <c r="E762" s="11">
        <v>15228</v>
      </c>
      <c r="F762" s="17">
        <v>44393.292824074102</v>
      </c>
      <c r="G762" s="14" t="s">
        <v>951</v>
      </c>
      <c r="H762" s="13">
        <v>70</v>
      </c>
      <c r="I762" s="14">
        <v>12228</v>
      </c>
      <c r="J762" s="15" t="str">
        <f>_xlfn.XLOOKUP(C762,'0. Master Data Group Name'!B:B,'0. Master Data Group Name'!C:C)</f>
        <v>SW-COMAS-PACKL</v>
      </c>
      <c r="K762" s="16">
        <f>IFERROR(ROUNDDOWN(_xlfn.XLOOKUP(E762,[2]All!$B:$B,[2]All!$K:$K),0),"")</f>
        <v>200</v>
      </c>
      <c r="L762" s="16">
        <f t="shared" si="22"/>
        <v>180</v>
      </c>
      <c r="M762" s="16">
        <f t="shared" si="23"/>
        <v>220.00000000000003</v>
      </c>
    </row>
    <row r="763" spans="2:13" x14ac:dyDescent="0.3">
      <c r="B763" s="10">
        <v>31</v>
      </c>
      <c r="C763" s="11" t="s">
        <v>836</v>
      </c>
      <c r="D763" s="11" t="s">
        <v>949</v>
      </c>
      <c r="E763" s="11">
        <v>12228</v>
      </c>
      <c r="F763" s="17">
        <v>44393.395960648202</v>
      </c>
      <c r="G763" s="14" t="s">
        <v>952</v>
      </c>
      <c r="H763" s="13">
        <v>1</v>
      </c>
      <c r="I763" s="14">
        <v>15228</v>
      </c>
      <c r="J763" s="15" t="str">
        <f>_xlfn.XLOOKUP(C763,'0. Master Data Group Name'!B:B,'0. Master Data Group Name'!C:C)</f>
        <v>SW-COMAS-PACKL</v>
      </c>
      <c r="K763" s="16">
        <f>IFERROR(ROUNDDOWN(_xlfn.XLOOKUP(E763,[2]All!$B:$B,[2]All!$K:$K),0),"")</f>
        <v>100</v>
      </c>
      <c r="L763" s="16">
        <f t="shared" si="22"/>
        <v>90</v>
      </c>
      <c r="M763" s="16">
        <f t="shared" si="23"/>
        <v>110.00000000000001</v>
      </c>
    </row>
    <row r="764" spans="2:13" x14ac:dyDescent="0.3">
      <c r="B764" s="10">
        <v>31</v>
      </c>
      <c r="C764" s="11" t="s">
        <v>836</v>
      </c>
      <c r="D764" s="11" t="s">
        <v>949</v>
      </c>
      <c r="E764" s="11">
        <v>15228</v>
      </c>
      <c r="F764" s="17">
        <v>44393.396736111099</v>
      </c>
      <c r="G764" s="14" t="s">
        <v>953</v>
      </c>
      <c r="H764" s="13">
        <v>2</v>
      </c>
      <c r="I764" s="14">
        <v>12228</v>
      </c>
      <c r="J764" s="15" t="str">
        <f>_xlfn.XLOOKUP(C764,'0. Master Data Group Name'!B:B,'0. Master Data Group Name'!C:C)</f>
        <v>SW-COMAS-PACKL</v>
      </c>
      <c r="K764" s="16">
        <f>IFERROR(ROUNDDOWN(_xlfn.XLOOKUP(E764,[2]All!$B:$B,[2]All!$K:$K),0),"")</f>
        <v>200</v>
      </c>
      <c r="L764" s="16">
        <f t="shared" si="22"/>
        <v>180</v>
      </c>
      <c r="M764" s="16">
        <f t="shared" si="23"/>
        <v>220.00000000000003</v>
      </c>
    </row>
    <row r="765" spans="2:13" x14ac:dyDescent="0.3">
      <c r="B765" s="10">
        <v>31</v>
      </c>
      <c r="C765" s="11" t="s">
        <v>836</v>
      </c>
      <c r="D765" s="11" t="s">
        <v>949</v>
      </c>
      <c r="E765" s="11">
        <v>12228</v>
      </c>
      <c r="F765" s="17">
        <v>44393.399282407401</v>
      </c>
      <c r="G765" s="14" t="s">
        <v>954</v>
      </c>
      <c r="H765" s="13">
        <v>1</v>
      </c>
      <c r="I765" s="14">
        <v>15228</v>
      </c>
      <c r="J765" s="15" t="str">
        <f>_xlfn.XLOOKUP(C765,'0. Master Data Group Name'!B:B,'0. Master Data Group Name'!C:C)</f>
        <v>SW-COMAS-PACKL</v>
      </c>
      <c r="K765" s="16">
        <f>IFERROR(ROUNDDOWN(_xlfn.XLOOKUP(E765,[2]All!$B:$B,[2]All!$K:$K),0),"")</f>
        <v>100</v>
      </c>
      <c r="L765" s="16">
        <f t="shared" si="22"/>
        <v>90</v>
      </c>
      <c r="M765" s="16">
        <f t="shared" si="23"/>
        <v>110.00000000000001</v>
      </c>
    </row>
    <row r="766" spans="2:13" x14ac:dyDescent="0.3">
      <c r="B766" s="10">
        <v>31</v>
      </c>
      <c r="C766" s="11" t="s">
        <v>836</v>
      </c>
      <c r="D766" s="11" t="s">
        <v>956</v>
      </c>
      <c r="E766" s="11">
        <v>15228</v>
      </c>
      <c r="F766" s="17">
        <v>44393.3996064815</v>
      </c>
      <c r="G766" s="14" t="s">
        <v>957</v>
      </c>
      <c r="H766" s="13">
        <v>282</v>
      </c>
      <c r="I766" s="14">
        <v>12228</v>
      </c>
      <c r="J766" s="15" t="str">
        <f>_xlfn.XLOOKUP(C766,'0. Master Data Group Name'!B:B,'0. Master Data Group Name'!C:C)</f>
        <v>SW-COMAS-PACKL</v>
      </c>
      <c r="K766" s="16">
        <f>IFERROR(ROUNDDOWN(_xlfn.XLOOKUP(E766,[2]All!$B:$B,[2]All!$K:$K),0),"")</f>
        <v>200</v>
      </c>
      <c r="L766" s="16">
        <f t="shared" si="22"/>
        <v>180</v>
      </c>
      <c r="M766" s="16">
        <f t="shared" si="23"/>
        <v>220.00000000000003</v>
      </c>
    </row>
    <row r="767" spans="2:13" x14ac:dyDescent="0.3">
      <c r="B767" s="10">
        <v>20</v>
      </c>
      <c r="C767" s="11" t="s">
        <v>13</v>
      </c>
      <c r="D767" s="11" t="s">
        <v>956</v>
      </c>
      <c r="E767" s="11">
        <v>24970</v>
      </c>
      <c r="F767" s="17">
        <v>44396.794837963003</v>
      </c>
      <c r="G767" s="14" t="s">
        <v>958</v>
      </c>
      <c r="H767" s="13">
        <v>1258</v>
      </c>
      <c r="I767" s="14">
        <v>24970</v>
      </c>
      <c r="J767" s="15" t="str">
        <f>_xlfn.XLOOKUP(C767,'0. Master Data Group Name'!B:B,'0. Master Data Group Name'!C:C)</f>
        <v>EQP-LAWPACK1</v>
      </c>
      <c r="K767" s="16">
        <f>IFERROR(ROUNDDOWN(_xlfn.XLOOKUP(E767,[2]All!$B:$B,[2]All!$K:$K),0),"")</f>
        <v>364</v>
      </c>
      <c r="L767" s="16">
        <f t="shared" si="22"/>
        <v>327.60000000000002</v>
      </c>
      <c r="M767" s="16">
        <f t="shared" si="23"/>
        <v>400.40000000000003</v>
      </c>
    </row>
    <row r="768" spans="2:13" x14ac:dyDescent="0.3">
      <c r="B768" s="10">
        <v>20</v>
      </c>
      <c r="C768" s="11" t="s">
        <v>13</v>
      </c>
      <c r="D768" s="11" t="s">
        <v>956</v>
      </c>
      <c r="E768" s="11">
        <v>24970</v>
      </c>
      <c r="F768" s="17">
        <v>44397.296099537001</v>
      </c>
      <c r="G768" s="14" t="s">
        <v>959</v>
      </c>
      <c r="H768" s="13">
        <v>0</v>
      </c>
      <c r="I768" s="14">
        <v>24970</v>
      </c>
      <c r="J768" s="15" t="str">
        <f>_xlfn.XLOOKUP(C768,'0. Master Data Group Name'!B:B,'0. Master Data Group Name'!C:C)</f>
        <v>EQP-LAWPACK1</v>
      </c>
      <c r="K768" s="16">
        <f>IFERROR(ROUNDDOWN(_xlfn.XLOOKUP(E768,[2]All!$B:$B,[2]All!$K:$K),0),"")</f>
        <v>364</v>
      </c>
      <c r="L768" s="16">
        <f t="shared" si="22"/>
        <v>327.60000000000002</v>
      </c>
      <c r="M768" s="16">
        <f t="shared" si="23"/>
        <v>400.40000000000003</v>
      </c>
    </row>
    <row r="769" spans="2:13" x14ac:dyDescent="0.3">
      <c r="B769" s="10">
        <v>20</v>
      </c>
      <c r="C769" s="11" t="s">
        <v>13</v>
      </c>
      <c r="D769" s="11" t="s">
        <v>956</v>
      </c>
      <c r="E769" s="11">
        <v>96605</v>
      </c>
      <c r="F769" s="17">
        <v>44397.297615740703</v>
      </c>
      <c r="G769" s="14" t="s">
        <v>960</v>
      </c>
      <c r="H769" s="13">
        <v>915</v>
      </c>
      <c r="I769" s="14">
        <v>96605</v>
      </c>
      <c r="J769" s="15" t="str">
        <f>_xlfn.XLOOKUP(C769,'0. Master Data Group Name'!B:B,'0. Master Data Group Name'!C:C)</f>
        <v>EQP-LAWPACK1</v>
      </c>
      <c r="K769" s="16">
        <f>IFERROR(ROUNDDOWN(_xlfn.XLOOKUP(E769,[2]All!$B:$B,[2]All!$K:$K),0),"")</f>
        <v>347</v>
      </c>
      <c r="L769" s="16">
        <f t="shared" si="22"/>
        <v>312.3</v>
      </c>
      <c r="M769" s="16">
        <f t="shared" si="23"/>
        <v>381.70000000000005</v>
      </c>
    </row>
    <row r="770" spans="2:13" x14ac:dyDescent="0.3">
      <c r="B770" s="10">
        <v>20</v>
      </c>
      <c r="C770" s="11" t="s">
        <v>13</v>
      </c>
      <c r="D770" s="11" t="s">
        <v>956</v>
      </c>
      <c r="E770" s="11">
        <v>24666</v>
      </c>
      <c r="F770" s="17">
        <v>44397.496597222198</v>
      </c>
      <c r="G770" s="14" t="s">
        <v>961</v>
      </c>
      <c r="H770" s="13">
        <v>764</v>
      </c>
      <c r="I770" s="14">
        <v>24666</v>
      </c>
      <c r="J770" s="15" t="str">
        <f>_xlfn.XLOOKUP(C770,'0. Master Data Group Name'!B:B,'0. Master Data Group Name'!C:C)</f>
        <v>EQP-LAWPACK1</v>
      </c>
      <c r="K770" s="16">
        <f>IFERROR(ROUNDDOWN(_xlfn.XLOOKUP(E770,[2]All!$B:$B,[2]All!$K:$K),0),"")</f>
        <v>364</v>
      </c>
      <c r="L770" s="16">
        <f t="shared" si="22"/>
        <v>327.60000000000002</v>
      </c>
      <c r="M770" s="16">
        <f t="shared" si="23"/>
        <v>400.40000000000003</v>
      </c>
    </row>
    <row r="771" spans="2:13" x14ac:dyDescent="0.3">
      <c r="B771" s="10">
        <v>20</v>
      </c>
      <c r="C771" s="11" t="s">
        <v>13</v>
      </c>
      <c r="D771" s="11" t="s">
        <v>956</v>
      </c>
      <c r="E771" s="11">
        <v>24970</v>
      </c>
      <c r="F771" s="17">
        <v>44397.6873611111</v>
      </c>
      <c r="G771" s="14" t="s">
        <v>962</v>
      </c>
      <c r="H771" s="13">
        <v>270</v>
      </c>
      <c r="I771" s="14">
        <v>24970</v>
      </c>
      <c r="J771" s="15" t="str">
        <f>_xlfn.XLOOKUP(C771,'0. Master Data Group Name'!B:B,'0. Master Data Group Name'!C:C)</f>
        <v>EQP-LAWPACK1</v>
      </c>
      <c r="K771" s="16">
        <f>IFERROR(ROUNDDOWN(_xlfn.XLOOKUP(E771,[2]All!$B:$B,[2]All!$K:$K),0),"")</f>
        <v>364</v>
      </c>
      <c r="L771" s="16">
        <f t="shared" si="22"/>
        <v>327.60000000000002</v>
      </c>
      <c r="M771" s="16">
        <f t="shared" si="23"/>
        <v>400.40000000000003</v>
      </c>
    </row>
    <row r="772" spans="2:13" x14ac:dyDescent="0.3">
      <c r="B772" s="10">
        <v>31</v>
      </c>
      <c r="C772" s="11" t="s">
        <v>836</v>
      </c>
      <c r="D772" s="11" t="s">
        <v>963</v>
      </c>
      <c r="E772" s="11">
        <v>12228</v>
      </c>
      <c r="F772" s="17">
        <v>44397.269571759301</v>
      </c>
      <c r="G772" s="14" t="s">
        <v>964</v>
      </c>
      <c r="H772" s="13">
        <v>806</v>
      </c>
      <c r="I772" s="14">
        <v>15228</v>
      </c>
      <c r="J772" s="15" t="str">
        <f>_xlfn.XLOOKUP(C772,'0. Master Data Group Name'!B:B,'0. Master Data Group Name'!C:C)</f>
        <v>SW-COMAS-PACKL</v>
      </c>
      <c r="K772" s="16">
        <f>IFERROR(ROUNDDOWN(_xlfn.XLOOKUP(E772,[2]All!$B:$B,[2]All!$K:$K),0),"")</f>
        <v>100</v>
      </c>
      <c r="L772" s="16">
        <f t="shared" ref="L772:L835" si="24">IFERROR(K772*0.9,"")</f>
        <v>90</v>
      </c>
      <c r="M772" s="16">
        <f t="shared" ref="M772:M835" si="25">IFERROR(K772*1.1,"")</f>
        <v>110.00000000000001</v>
      </c>
    </row>
    <row r="773" spans="2:13" x14ac:dyDescent="0.3">
      <c r="B773" s="10">
        <v>20</v>
      </c>
      <c r="C773" s="11" t="s">
        <v>13</v>
      </c>
      <c r="D773" s="11" t="s">
        <v>963</v>
      </c>
      <c r="E773" s="11">
        <v>24670</v>
      </c>
      <c r="F773" s="17">
        <v>44397.746446759302</v>
      </c>
      <c r="G773" s="14" t="s">
        <v>965</v>
      </c>
      <c r="H773" s="13">
        <v>1061</v>
      </c>
      <c r="I773" s="14">
        <v>24670</v>
      </c>
      <c r="J773" s="15" t="str">
        <f>_xlfn.XLOOKUP(C773,'0. Master Data Group Name'!B:B,'0. Master Data Group Name'!C:C)</f>
        <v>EQP-LAWPACK1</v>
      </c>
      <c r="K773" s="16">
        <f>IFERROR(ROUNDDOWN(_xlfn.XLOOKUP(E773,[2]All!$B:$B,[2]All!$K:$K),0),"")</f>
        <v>364</v>
      </c>
      <c r="L773" s="16">
        <f t="shared" si="24"/>
        <v>327.60000000000002</v>
      </c>
      <c r="M773" s="16">
        <f t="shared" si="25"/>
        <v>400.40000000000003</v>
      </c>
    </row>
    <row r="774" spans="2:13" x14ac:dyDescent="0.3">
      <c r="B774" s="10">
        <v>20</v>
      </c>
      <c r="C774" s="11" t="s">
        <v>13</v>
      </c>
      <c r="D774" s="11" t="s">
        <v>963</v>
      </c>
      <c r="E774" s="11">
        <v>27805</v>
      </c>
      <c r="F774" s="17">
        <v>44398.295717592599</v>
      </c>
      <c r="G774" s="14" t="s">
        <v>966</v>
      </c>
      <c r="H774" s="13">
        <v>155</v>
      </c>
      <c r="I774" s="14">
        <v>27805</v>
      </c>
      <c r="J774" s="15" t="str">
        <f>_xlfn.XLOOKUP(C774,'0. Master Data Group Name'!B:B,'0. Master Data Group Name'!C:C)</f>
        <v>EQP-LAWPACK1</v>
      </c>
      <c r="K774" s="16">
        <f>IFERROR(ROUNDDOWN(_xlfn.XLOOKUP(E774,[2]All!$B:$B,[2]All!$K:$K),0),"")</f>
        <v>260</v>
      </c>
      <c r="L774" s="16">
        <f t="shared" si="24"/>
        <v>234</v>
      </c>
      <c r="M774" s="16">
        <f t="shared" si="25"/>
        <v>286</v>
      </c>
    </row>
    <row r="775" spans="2:13" x14ac:dyDescent="0.3">
      <c r="B775" s="10">
        <v>20</v>
      </c>
      <c r="C775" s="11" t="s">
        <v>13</v>
      </c>
      <c r="D775" s="11" t="s">
        <v>963</v>
      </c>
      <c r="E775" s="11">
        <v>51005</v>
      </c>
      <c r="F775" s="17">
        <v>44398.373182870397</v>
      </c>
      <c r="G775" s="14" t="s">
        <v>967</v>
      </c>
      <c r="H775" s="13">
        <v>0</v>
      </c>
      <c r="I775" s="14">
        <v>51005</v>
      </c>
      <c r="J775" s="15" t="str">
        <f>_xlfn.XLOOKUP(C775,'0. Master Data Group Name'!B:B,'0. Master Data Group Name'!C:C)</f>
        <v>EQP-LAWPACK1</v>
      </c>
      <c r="K775" s="16">
        <f>IFERROR(ROUNDDOWN(_xlfn.XLOOKUP(E775,[2]All!$B:$B,[2]All!$K:$K),0),"")</f>
        <v>440</v>
      </c>
      <c r="L775" s="16">
        <f t="shared" si="24"/>
        <v>396</v>
      </c>
      <c r="M775" s="16">
        <f t="shared" si="25"/>
        <v>484.00000000000006</v>
      </c>
    </row>
    <row r="776" spans="2:13" x14ac:dyDescent="0.3">
      <c r="B776" s="10">
        <v>20</v>
      </c>
      <c r="C776" s="11" t="s">
        <v>13</v>
      </c>
      <c r="D776" s="11" t="s">
        <v>963</v>
      </c>
      <c r="E776" s="11">
        <v>27805</v>
      </c>
      <c r="F776" s="17">
        <v>44398.373599537001</v>
      </c>
      <c r="G776" s="14" t="s">
        <v>968</v>
      </c>
      <c r="H776" s="13">
        <v>553</v>
      </c>
      <c r="I776" s="14">
        <v>27805</v>
      </c>
      <c r="J776" s="15" t="str">
        <f>_xlfn.XLOOKUP(C776,'0. Master Data Group Name'!B:B,'0. Master Data Group Name'!C:C)</f>
        <v>EQP-LAWPACK1</v>
      </c>
      <c r="K776" s="16">
        <f>IFERROR(ROUNDDOWN(_xlfn.XLOOKUP(E776,[2]All!$B:$B,[2]All!$K:$K),0),"")</f>
        <v>260</v>
      </c>
      <c r="L776" s="16">
        <f t="shared" si="24"/>
        <v>234</v>
      </c>
      <c r="M776" s="16">
        <f t="shared" si="25"/>
        <v>286</v>
      </c>
    </row>
    <row r="777" spans="2:13" x14ac:dyDescent="0.3">
      <c r="B777" s="10">
        <v>20</v>
      </c>
      <c r="C777" s="11" t="s">
        <v>13</v>
      </c>
      <c r="D777" s="11" t="s">
        <v>963</v>
      </c>
      <c r="E777" s="11">
        <v>51005</v>
      </c>
      <c r="F777" s="17">
        <v>44398.495659722197</v>
      </c>
      <c r="G777" s="14" t="s">
        <v>969</v>
      </c>
      <c r="H777" s="13">
        <v>232</v>
      </c>
      <c r="I777" s="14">
        <v>51005</v>
      </c>
      <c r="J777" s="15" t="str">
        <f>_xlfn.XLOOKUP(C777,'0. Master Data Group Name'!B:B,'0. Master Data Group Name'!C:C)</f>
        <v>EQP-LAWPACK1</v>
      </c>
      <c r="K777" s="16">
        <f>IFERROR(ROUNDDOWN(_xlfn.XLOOKUP(E777,[2]All!$B:$B,[2]All!$K:$K),0),"")</f>
        <v>440</v>
      </c>
      <c r="L777" s="16">
        <f t="shared" si="24"/>
        <v>396</v>
      </c>
      <c r="M777" s="16">
        <f t="shared" si="25"/>
        <v>484.00000000000006</v>
      </c>
    </row>
    <row r="778" spans="2:13" x14ac:dyDescent="0.3">
      <c r="B778" s="10">
        <v>20</v>
      </c>
      <c r="C778" s="11" t="s">
        <v>13</v>
      </c>
      <c r="D778" s="11" t="s">
        <v>963</v>
      </c>
      <c r="E778" s="11">
        <v>27405</v>
      </c>
      <c r="F778" s="17">
        <v>44398.5343055556</v>
      </c>
      <c r="G778" s="14" t="s">
        <v>970</v>
      </c>
      <c r="H778" s="13">
        <v>30</v>
      </c>
      <c r="I778" s="14">
        <v>27405</v>
      </c>
      <c r="J778" s="15" t="str">
        <f>_xlfn.XLOOKUP(C778,'0. Master Data Group Name'!B:B,'0. Master Data Group Name'!C:C)</f>
        <v>EQP-LAWPACK1</v>
      </c>
      <c r="K778" s="16">
        <f>IFERROR(ROUNDDOWN(_xlfn.XLOOKUP(E778,[2]All!$B:$B,[2]All!$K:$K),0),"")</f>
        <v>260</v>
      </c>
      <c r="L778" s="16">
        <f t="shared" si="24"/>
        <v>234</v>
      </c>
      <c r="M778" s="16">
        <f t="shared" si="25"/>
        <v>286</v>
      </c>
    </row>
    <row r="779" spans="2:13" x14ac:dyDescent="0.3">
      <c r="B779" s="10">
        <v>20</v>
      </c>
      <c r="C779" s="11" t="s">
        <v>13</v>
      </c>
      <c r="D779" s="11" t="s">
        <v>963</v>
      </c>
      <c r="E779" s="11">
        <v>51005</v>
      </c>
      <c r="F779" s="17">
        <v>44398.544004629599</v>
      </c>
      <c r="G779" s="14" t="s">
        <v>971</v>
      </c>
      <c r="H779" s="13">
        <v>26</v>
      </c>
      <c r="I779" s="14">
        <v>51005</v>
      </c>
      <c r="J779" s="15" t="str">
        <f>_xlfn.XLOOKUP(C779,'0. Master Data Group Name'!B:B,'0. Master Data Group Name'!C:C)</f>
        <v>EQP-LAWPACK1</v>
      </c>
      <c r="K779" s="16">
        <f>IFERROR(ROUNDDOWN(_xlfn.XLOOKUP(E779,[2]All!$B:$B,[2]All!$K:$K),0),"")</f>
        <v>440</v>
      </c>
      <c r="L779" s="16">
        <f t="shared" si="24"/>
        <v>396</v>
      </c>
      <c r="M779" s="16">
        <f t="shared" si="25"/>
        <v>484.00000000000006</v>
      </c>
    </row>
    <row r="780" spans="2:13" x14ac:dyDescent="0.3">
      <c r="B780" s="10">
        <v>20</v>
      </c>
      <c r="C780" s="11" t="s">
        <v>13</v>
      </c>
      <c r="D780" s="11" t="s">
        <v>955</v>
      </c>
      <c r="E780" s="11">
        <v>2661</v>
      </c>
      <c r="F780" s="17">
        <v>44396.2980902778</v>
      </c>
      <c r="G780" s="14" t="s">
        <v>972</v>
      </c>
      <c r="H780" s="13">
        <v>1416</v>
      </c>
      <c r="I780" s="14">
        <v>2661</v>
      </c>
      <c r="J780" s="15" t="str">
        <f>_xlfn.XLOOKUP(C780,'0. Master Data Group Name'!B:B,'0. Master Data Group Name'!C:C)</f>
        <v>EQP-LAWPACK1</v>
      </c>
      <c r="K780" s="16">
        <f>IFERROR(ROUNDDOWN(_xlfn.XLOOKUP(E780,[2]All!$B:$B,[2]All!$K:$K),0),"")</f>
        <v>217</v>
      </c>
      <c r="L780" s="16">
        <f t="shared" si="24"/>
        <v>195.3</v>
      </c>
      <c r="M780" s="16">
        <f t="shared" si="25"/>
        <v>238.70000000000002</v>
      </c>
    </row>
    <row r="781" spans="2:13" x14ac:dyDescent="0.3">
      <c r="B781" s="10">
        <v>20</v>
      </c>
      <c r="C781" s="11" t="s">
        <v>13</v>
      </c>
      <c r="D781" s="11" t="s">
        <v>963</v>
      </c>
      <c r="E781" s="11">
        <v>27405</v>
      </c>
      <c r="F781" s="17">
        <v>44398.551053240699</v>
      </c>
      <c r="G781" s="14" t="s">
        <v>973</v>
      </c>
      <c r="H781" s="13">
        <v>1095</v>
      </c>
      <c r="I781" s="14">
        <v>27405</v>
      </c>
      <c r="J781" s="15" t="str">
        <f>_xlfn.XLOOKUP(C781,'0. Master Data Group Name'!B:B,'0. Master Data Group Name'!C:C)</f>
        <v>EQP-LAWPACK1</v>
      </c>
      <c r="K781" s="16">
        <f>IFERROR(ROUNDDOWN(_xlfn.XLOOKUP(E781,[2]All!$B:$B,[2]All!$K:$K),0),"")</f>
        <v>260</v>
      </c>
      <c r="L781" s="16">
        <f t="shared" si="24"/>
        <v>234</v>
      </c>
      <c r="M781" s="16">
        <f t="shared" si="25"/>
        <v>286</v>
      </c>
    </row>
    <row r="782" spans="2:13" x14ac:dyDescent="0.3">
      <c r="B782" s="10">
        <v>20</v>
      </c>
      <c r="C782" s="11" t="s">
        <v>13</v>
      </c>
      <c r="D782" s="11" t="s">
        <v>963</v>
      </c>
      <c r="E782" s="11">
        <v>51005</v>
      </c>
      <c r="F782" s="17">
        <v>44398.760659722197</v>
      </c>
      <c r="G782" s="14" t="s">
        <v>974</v>
      </c>
      <c r="H782" s="13">
        <v>158</v>
      </c>
      <c r="I782" s="14">
        <v>51005</v>
      </c>
      <c r="J782" s="15" t="str">
        <f>_xlfn.XLOOKUP(C782,'0. Master Data Group Name'!B:B,'0. Master Data Group Name'!C:C)</f>
        <v>EQP-LAWPACK1</v>
      </c>
      <c r="K782" s="16">
        <f>IFERROR(ROUNDDOWN(_xlfn.XLOOKUP(E782,[2]All!$B:$B,[2]All!$K:$K),0),"")</f>
        <v>440</v>
      </c>
      <c r="L782" s="16">
        <f t="shared" si="24"/>
        <v>396</v>
      </c>
      <c r="M782" s="16">
        <f t="shared" si="25"/>
        <v>484.00000000000006</v>
      </c>
    </row>
    <row r="783" spans="2:13" x14ac:dyDescent="0.3">
      <c r="B783" s="10">
        <v>31</v>
      </c>
      <c r="C783" s="11" t="s">
        <v>836</v>
      </c>
      <c r="D783" s="11" t="s">
        <v>975</v>
      </c>
      <c r="E783" s="11">
        <v>12258</v>
      </c>
      <c r="F783" s="17">
        <v>44398.278576388897</v>
      </c>
      <c r="G783" s="14" t="s">
        <v>976</v>
      </c>
      <c r="H783" s="13">
        <v>708</v>
      </c>
      <c r="I783" s="14">
        <v>12228</v>
      </c>
      <c r="J783" s="15" t="str">
        <f>_xlfn.XLOOKUP(C783,'0. Master Data Group Name'!B:B,'0. Master Data Group Name'!C:C)</f>
        <v>SW-COMAS-PACKL</v>
      </c>
      <c r="K783" s="16">
        <f>IFERROR(ROUNDDOWN(_xlfn.XLOOKUP(E783,[2]All!$B:$B,[2]All!$K:$K),0),"")</f>
        <v>69</v>
      </c>
      <c r="L783" s="16">
        <f t="shared" si="24"/>
        <v>62.1</v>
      </c>
      <c r="M783" s="16">
        <f t="shared" si="25"/>
        <v>75.900000000000006</v>
      </c>
    </row>
    <row r="784" spans="2:13" x14ac:dyDescent="0.3">
      <c r="B784" s="10">
        <v>20</v>
      </c>
      <c r="C784" s="11" t="s">
        <v>13</v>
      </c>
      <c r="D784" s="11" t="s">
        <v>955</v>
      </c>
      <c r="E784" s="11">
        <v>2661</v>
      </c>
      <c r="F784" s="17">
        <v>44396.294930555603</v>
      </c>
      <c r="G784" s="14" t="s">
        <v>977</v>
      </c>
      <c r="H784" s="13">
        <v>0</v>
      </c>
      <c r="I784" s="14">
        <v>2661</v>
      </c>
      <c r="J784" s="15" t="str">
        <f>_xlfn.XLOOKUP(C784,'0. Master Data Group Name'!B:B,'0. Master Data Group Name'!C:C)</f>
        <v>EQP-LAWPACK1</v>
      </c>
      <c r="K784" s="16">
        <f>IFERROR(ROUNDDOWN(_xlfn.XLOOKUP(E784,[2]All!$B:$B,[2]All!$K:$K),0),"")</f>
        <v>217</v>
      </c>
      <c r="L784" s="16">
        <f t="shared" si="24"/>
        <v>195.3</v>
      </c>
      <c r="M784" s="16">
        <f t="shared" si="25"/>
        <v>238.70000000000002</v>
      </c>
    </row>
    <row r="785" spans="2:13" x14ac:dyDescent="0.3">
      <c r="B785" s="10">
        <v>20</v>
      </c>
      <c r="C785" s="11" t="s">
        <v>13</v>
      </c>
      <c r="D785" s="11" t="s">
        <v>955</v>
      </c>
      <c r="E785" s="11">
        <v>7941</v>
      </c>
      <c r="F785" s="17">
        <v>44396.617754629602</v>
      </c>
      <c r="G785" s="14" t="s">
        <v>978</v>
      </c>
      <c r="H785" s="13">
        <v>1009</v>
      </c>
      <c r="I785" s="14">
        <v>7941</v>
      </c>
      <c r="J785" s="15" t="str">
        <f>_xlfn.XLOOKUP(C785,'0. Master Data Group Name'!B:B,'0. Master Data Group Name'!C:C)</f>
        <v>EQP-LAWPACK1</v>
      </c>
      <c r="K785" s="16">
        <f>IFERROR(ROUNDDOWN(_xlfn.XLOOKUP(E785,[2]All!$B:$B,[2]All!$K:$K),0),"")</f>
        <v>349</v>
      </c>
      <c r="L785" s="16">
        <f t="shared" si="24"/>
        <v>314.10000000000002</v>
      </c>
      <c r="M785" s="16">
        <f t="shared" si="25"/>
        <v>383.90000000000003</v>
      </c>
    </row>
    <row r="786" spans="2:13" x14ac:dyDescent="0.3">
      <c r="B786" s="10">
        <v>31</v>
      </c>
      <c r="C786" s="11" t="s">
        <v>836</v>
      </c>
      <c r="D786" s="11" t="s">
        <v>979</v>
      </c>
      <c r="E786" s="11">
        <v>12228</v>
      </c>
      <c r="F786" s="17">
        <v>44399.367106481499</v>
      </c>
      <c r="G786" s="14" t="s">
        <v>980</v>
      </c>
      <c r="H786" s="13">
        <v>700</v>
      </c>
      <c r="I786" s="14">
        <v>12258</v>
      </c>
      <c r="J786" s="15" t="str">
        <f>_xlfn.XLOOKUP(C786,'0. Master Data Group Name'!B:B,'0. Master Data Group Name'!C:C)</f>
        <v>SW-COMAS-PACKL</v>
      </c>
      <c r="K786" s="16">
        <f>IFERROR(ROUNDDOWN(_xlfn.XLOOKUP(E786,[2]All!$B:$B,[2]All!$K:$K),0),"")</f>
        <v>100</v>
      </c>
      <c r="L786" s="16">
        <f t="shared" si="24"/>
        <v>90</v>
      </c>
      <c r="M786" s="16">
        <f t="shared" si="25"/>
        <v>110.00000000000001</v>
      </c>
    </row>
    <row r="787" spans="2:13" x14ac:dyDescent="0.3">
      <c r="B787" s="10">
        <v>31</v>
      </c>
      <c r="C787" s="11" t="s">
        <v>836</v>
      </c>
      <c r="D787" s="11" t="s">
        <v>979</v>
      </c>
      <c r="E787" s="11">
        <v>12258</v>
      </c>
      <c r="F787" s="17">
        <v>44400.290891203702</v>
      </c>
      <c r="G787" s="14" t="s">
        <v>981</v>
      </c>
      <c r="H787" s="13">
        <v>0</v>
      </c>
      <c r="I787" s="14">
        <v>12228</v>
      </c>
      <c r="J787" s="15" t="str">
        <f>_xlfn.XLOOKUP(C787,'0. Master Data Group Name'!B:B,'0. Master Data Group Name'!C:C)</f>
        <v>SW-COMAS-PACKL</v>
      </c>
      <c r="K787" s="16">
        <f>IFERROR(ROUNDDOWN(_xlfn.XLOOKUP(E787,[2]All!$B:$B,[2]All!$K:$K),0),"")</f>
        <v>69</v>
      </c>
      <c r="L787" s="16">
        <f t="shared" si="24"/>
        <v>62.1</v>
      </c>
      <c r="M787" s="16">
        <f t="shared" si="25"/>
        <v>75.900000000000006</v>
      </c>
    </row>
    <row r="788" spans="2:13" x14ac:dyDescent="0.3">
      <c r="B788" s="10">
        <v>20</v>
      </c>
      <c r="C788" s="11" t="s">
        <v>13</v>
      </c>
      <c r="D788" s="11" t="s">
        <v>982</v>
      </c>
      <c r="E788" s="11">
        <v>2665</v>
      </c>
      <c r="F788" s="17">
        <v>44403.295358796298</v>
      </c>
      <c r="G788" s="14" t="s">
        <v>983</v>
      </c>
      <c r="H788" s="13">
        <v>352</v>
      </c>
      <c r="I788" s="14">
        <v>2665</v>
      </c>
      <c r="J788" s="15" t="str">
        <f>_xlfn.XLOOKUP(C788,'0. Master Data Group Name'!B:B,'0. Master Data Group Name'!C:C)</f>
        <v>EQP-LAWPACK1</v>
      </c>
      <c r="K788" s="16">
        <f>IFERROR(ROUNDDOWN(_xlfn.XLOOKUP(E788,[2]All!$B:$B,[2]All!$K:$K),0),"")</f>
        <v>217</v>
      </c>
      <c r="L788" s="16">
        <f t="shared" si="24"/>
        <v>195.3</v>
      </c>
      <c r="M788" s="16">
        <f t="shared" si="25"/>
        <v>238.70000000000002</v>
      </c>
    </row>
    <row r="789" spans="2:13" x14ac:dyDescent="0.3">
      <c r="B789" s="10">
        <v>20</v>
      </c>
      <c r="C789" s="11" t="s">
        <v>13</v>
      </c>
      <c r="D789" s="11" t="s">
        <v>982</v>
      </c>
      <c r="E789" s="11">
        <v>2675</v>
      </c>
      <c r="F789" s="17">
        <v>44403.401215277801</v>
      </c>
      <c r="G789" s="14" t="s">
        <v>984</v>
      </c>
      <c r="H789" s="13">
        <v>232</v>
      </c>
      <c r="I789" s="14">
        <v>2675</v>
      </c>
      <c r="J789" s="15" t="str">
        <f>_xlfn.XLOOKUP(C789,'0. Master Data Group Name'!B:B,'0. Master Data Group Name'!C:C)</f>
        <v>EQP-LAWPACK1</v>
      </c>
      <c r="K789" s="16">
        <f>IFERROR(ROUNDDOWN(_xlfn.XLOOKUP(E789,[2]All!$B:$B,[2]All!$K:$K),0),"")</f>
        <v>217</v>
      </c>
      <c r="L789" s="16">
        <f t="shared" si="24"/>
        <v>195.3</v>
      </c>
      <c r="M789" s="16">
        <f t="shared" si="25"/>
        <v>238.70000000000002</v>
      </c>
    </row>
    <row r="790" spans="2:13" x14ac:dyDescent="0.3">
      <c r="B790" s="10">
        <v>20</v>
      </c>
      <c r="C790" s="11" t="s">
        <v>13</v>
      </c>
      <c r="D790" s="11" t="s">
        <v>982</v>
      </c>
      <c r="E790" s="11">
        <v>2666</v>
      </c>
      <c r="F790" s="17">
        <v>44403.459479166697</v>
      </c>
      <c r="G790" s="14" t="s">
        <v>985</v>
      </c>
      <c r="H790" s="13">
        <v>408</v>
      </c>
      <c r="I790" s="14">
        <v>2666</v>
      </c>
      <c r="J790" s="15" t="str">
        <f>_xlfn.XLOOKUP(C790,'0. Master Data Group Name'!B:B,'0. Master Data Group Name'!C:C)</f>
        <v>EQP-LAWPACK1</v>
      </c>
      <c r="K790" s="16">
        <f>IFERROR(ROUNDDOWN(_xlfn.XLOOKUP(E790,[2]All!$B:$B,[2]All!$K:$K),0),"")</f>
        <v>217</v>
      </c>
      <c r="L790" s="16">
        <f t="shared" si="24"/>
        <v>195.3</v>
      </c>
      <c r="M790" s="16">
        <f t="shared" si="25"/>
        <v>238.70000000000002</v>
      </c>
    </row>
    <row r="791" spans="2:13" x14ac:dyDescent="0.3">
      <c r="B791" s="10">
        <v>20</v>
      </c>
      <c r="C791" s="11" t="s">
        <v>13</v>
      </c>
      <c r="D791" s="11" t="s">
        <v>982</v>
      </c>
      <c r="E791" s="11">
        <v>2666</v>
      </c>
      <c r="F791" s="17">
        <v>44403.563900462999</v>
      </c>
      <c r="G791" s="14" t="s">
        <v>986</v>
      </c>
      <c r="H791" s="13">
        <v>1</v>
      </c>
      <c r="I791" s="14">
        <v>2666</v>
      </c>
      <c r="J791" s="15" t="str">
        <f>_xlfn.XLOOKUP(C791,'0. Master Data Group Name'!B:B,'0. Master Data Group Name'!C:C)</f>
        <v>EQP-LAWPACK1</v>
      </c>
      <c r="K791" s="16">
        <f>IFERROR(ROUNDDOWN(_xlfn.XLOOKUP(E791,[2]All!$B:$B,[2]All!$K:$K),0),"")</f>
        <v>217</v>
      </c>
      <c r="L791" s="16">
        <f t="shared" si="24"/>
        <v>195.3</v>
      </c>
      <c r="M791" s="16">
        <f t="shared" si="25"/>
        <v>238.70000000000002</v>
      </c>
    </row>
    <row r="792" spans="2:13" x14ac:dyDescent="0.3">
      <c r="B792" s="10">
        <v>20</v>
      </c>
      <c r="C792" s="11" t="s">
        <v>13</v>
      </c>
      <c r="D792" s="11" t="s">
        <v>982</v>
      </c>
      <c r="E792" s="11">
        <v>2670</v>
      </c>
      <c r="F792" s="17">
        <v>44403.566250000003</v>
      </c>
      <c r="G792" s="14" t="s">
        <v>987</v>
      </c>
      <c r="H792" s="13">
        <v>965</v>
      </c>
      <c r="I792" s="14">
        <v>2670</v>
      </c>
      <c r="J792" s="15" t="str">
        <f>_xlfn.XLOOKUP(C792,'0. Master Data Group Name'!B:B,'0. Master Data Group Name'!C:C)</f>
        <v>EQP-LAWPACK1</v>
      </c>
      <c r="K792" s="16">
        <f>IFERROR(ROUNDDOWN(_xlfn.XLOOKUP(E792,[2]All!$B:$B,[2]All!$K:$K),0),"")</f>
        <v>217</v>
      </c>
      <c r="L792" s="16">
        <f t="shared" si="24"/>
        <v>195.3</v>
      </c>
      <c r="M792" s="16">
        <f t="shared" si="25"/>
        <v>238.70000000000002</v>
      </c>
    </row>
    <row r="793" spans="2:13" x14ac:dyDescent="0.3">
      <c r="B793" s="10">
        <v>20</v>
      </c>
      <c r="C793" s="11" t="s">
        <v>13</v>
      </c>
      <c r="D793" s="11" t="s">
        <v>988</v>
      </c>
      <c r="E793" s="11">
        <v>2661</v>
      </c>
      <c r="F793" s="17">
        <v>44403.768298611103</v>
      </c>
      <c r="G793" s="14" t="s">
        <v>989</v>
      </c>
      <c r="H793" s="13">
        <v>849</v>
      </c>
      <c r="I793" s="14">
        <v>2661</v>
      </c>
      <c r="J793" s="15" t="str">
        <f>_xlfn.XLOOKUP(C793,'0. Master Data Group Name'!B:B,'0. Master Data Group Name'!C:C)</f>
        <v>EQP-LAWPACK1</v>
      </c>
      <c r="K793" s="16">
        <f>IFERROR(ROUNDDOWN(_xlfn.XLOOKUP(E793,[2]All!$B:$B,[2]All!$K:$K),0),"")</f>
        <v>217</v>
      </c>
      <c r="L793" s="16">
        <f t="shared" si="24"/>
        <v>195.3</v>
      </c>
      <c r="M793" s="16">
        <f t="shared" si="25"/>
        <v>238.70000000000002</v>
      </c>
    </row>
    <row r="794" spans="2:13" x14ac:dyDescent="0.3">
      <c r="B794" s="10">
        <v>31</v>
      </c>
      <c r="C794" s="11" t="s">
        <v>836</v>
      </c>
      <c r="D794" s="11" t="s">
        <v>988</v>
      </c>
      <c r="E794" s="11">
        <v>15228</v>
      </c>
      <c r="F794" s="17">
        <v>44400.313472222202</v>
      </c>
      <c r="G794" s="14" t="s">
        <v>990</v>
      </c>
      <c r="H794" s="13">
        <v>347</v>
      </c>
      <c r="I794" s="14">
        <v>12258</v>
      </c>
      <c r="J794" s="15" t="str">
        <f>_xlfn.XLOOKUP(C794,'0. Master Data Group Name'!B:B,'0. Master Data Group Name'!C:C)</f>
        <v>SW-COMAS-PACKL</v>
      </c>
      <c r="K794" s="16">
        <f>IFERROR(ROUNDDOWN(_xlfn.XLOOKUP(E794,[2]All!$B:$B,[2]All!$K:$K),0),"")</f>
        <v>200</v>
      </c>
      <c r="L794" s="16">
        <f t="shared" si="24"/>
        <v>180</v>
      </c>
      <c r="M794" s="16">
        <f t="shared" si="25"/>
        <v>220.00000000000003</v>
      </c>
    </row>
    <row r="795" spans="2:13" x14ac:dyDescent="0.3">
      <c r="B795" s="10">
        <v>20</v>
      </c>
      <c r="C795" s="11" t="s">
        <v>13</v>
      </c>
      <c r="D795" s="11" t="s">
        <v>988</v>
      </c>
      <c r="E795" s="11">
        <v>2661</v>
      </c>
      <c r="F795" s="17">
        <v>44404.294999999998</v>
      </c>
      <c r="G795" s="14" t="s">
        <v>991</v>
      </c>
      <c r="H795" s="13">
        <v>1181</v>
      </c>
      <c r="I795" s="14">
        <v>2661</v>
      </c>
      <c r="J795" s="15" t="str">
        <f>_xlfn.XLOOKUP(C795,'0. Master Data Group Name'!B:B,'0. Master Data Group Name'!C:C)</f>
        <v>EQP-LAWPACK1</v>
      </c>
      <c r="K795" s="16">
        <f>IFERROR(ROUNDDOWN(_xlfn.XLOOKUP(E795,[2]All!$B:$B,[2]All!$K:$K),0),"")</f>
        <v>217</v>
      </c>
      <c r="L795" s="16">
        <f t="shared" si="24"/>
        <v>195.3</v>
      </c>
      <c r="M795" s="16">
        <f t="shared" si="25"/>
        <v>238.70000000000002</v>
      </c>
    </row>
    <row r="796" spans="2:13" x14ac:dyDescent="0.3">
      <c r="B796" s="10">
        <v>20</v>
      </c>
      <c r="C796" s="11" t="s">
        <v>13</v>
      </c>
      <c r="D796" s="11" t="s">
        <v>988</v>
      </c>
      <c r="E796" s="11">
        <v>24661</v>
      </c>
      <c r="F796" s="17">
        <v>44404.547337962998</v>
      </c>
      <c r="G796" s="14" t="s">
        <v>992</v>
      </c>
      <c r="H796" s="13">
        <v>564</v>
      </c>
      <c r="I796" s="14">
        <v>24661</v>
      </c>
      <c r="J796" s="15" t="str">
        <f>_xlfn.XLOOKUP(C796,'0. Master Data Group Name'!B:B,'0. Master Data Group Name'!C:C)</f>
        <v>EQP-LAWPACK1</v>
      </c>
      <c r="K796" s="16">
        <f>IFERROR(ROUNDDOWN(_xlfn.XLOOKUP(E796,[2]All!$B:$B,[2]All!$K:$K),0),"")</f>
        <v>364</v>
      </c>
      <c r="L796" s="16">
        <f t="shared" si="24"/>
        <v>327.60000000000002</v>
      </c>
      <c r="M796" s="16">
        <f t="shared" si="25"/>
        <v>400.40000000000003</v>
      </c>
    </row>
    <row r="797" spans="2:13" x14ac:dyDescent="0.3">
      <c r="B797" s="10">
        <v>20</v>
      </c>
      <c r="C797" s="11" t="s">
        <v>13</v>
      </c>
      <c r="D797" s="11" t="s">
        <v>988</v>
      </c>
      <c r="E797" s="11">
        <v>24670</v>
      </c>
      <c r="F797" s="17">
        <v>44404.677164351902</v>
      </c>
      <c r="G797" s="14" t="s">
        <v>993</v>
      </c>
      <c r="H797" s="13">
        <v>0</v>
      </c>
      <c r="I797" s="14">
        <v>24670</v>
      </c>
      <c r="J797" s="15" t="str">
        <f>_xlfn.XLOOKUP(C797,'0. Master Data Group Name'!B:B,'0. Master Data Group Name'!C:C)</f>
        <v>EQP-LAWPACK1</v>
      </c>
      <c r="K797" s="16">
        <f>IFERROR(ROUNDDOWN(_xlfn.XLOOKUP(E797,[2]All!$B:$B,[2]All!$K:$K),0),"")</f>
        <v>364</v>
      </c>
      <c r="L797" s="16">
        <f t="shared" si="24"/>
        <v>327.60000000000002</v>
      </c>
      <c r="M797" s="16">
        <f t="shared" si="25"/>
        <v>400.40000000000003</v>
      </c>
    </row>
    <row r="798" spans="2:13" x14ac:dyDescent="0.3">
      <c r="B798" s="10">
        <v>20</v>
      </c>
      <c r="C798" s="11" t="s">
        <v>13</v>
      </c>
      <c r="D798" s="11" t="s">
        <v>988</v>
      </c>
      <c r="E798" s="11">
        <v>24670</v>
      </c>
      <c r="F798" s="17">
        <v>44404.677372685197</v>
      </c>
      <c r="G798" s="14" t="s">
        <v>994</v>
      </c>
      <c r="H798" s="13">
        <v>423</v>
      </c>
      <c r="I798" s="14">
        <v>24670</v>
      </c>
      <c r="J798" s="15" t="str">
        <f>_xlfn.XLOOKUP(C798,'0. Master Data Group Name'!B:B,'0. Master Data Group Name'!C:C)</f>
        <v>EQP-LAWPACK1</v>
      </c>
      <c r="K798" s="16">
        <f>IFERROR(ROUNDDOWN(_xlfn.XLOOKUP(E798,[2]All!$B:$B,[2]All!$K:$K),0),"")</f>
        <v>364</v>
      </c>
      <c r="L798" s="16">
        <f t="shared" si="24"/>
        <v>327.60000000000002</v>
      </c>
      <c r="M798" s="16">
        <f t="shared" si="25"/>
        <v>400.40000000000003</v>
      </c>
    </row>
    <row r="799" spans="2:13" x14ac:dyDescent="0.3">
      <c r="B799" s="10">
        <v>31</v>
      </c>
      <c r="C799" s="11" t="s">
        <v>836</v>
      </c>
      <c r="D799" s="11" t="s">
        <v>995</v>
      </c>
      <c r="E799" s="11">
        <v>12228</v>
      </c>
      <c r="F799" s="17">
        <v>44404.305428240703</v>
      </c>
      <c r="G799" s="14" t="s">
        <v>996</v>
      </c>
      <c r="H799" s="13">
        <v>675</v>
      </c>
      <c r="I799" s="14">
        <v>15228</v>
      </c>
      <c r="J799" s="15" t="str">
        <f>_xlfn.XLOOKUP(C799,'0. Master Data Group Name'!B:B,'0. Master Data Group Name'!C:C)</f>
        <v>SW-COMAS-PACKL</v>
      </c>
      <c r="K799" s="16">
        <f>IFERROR(ROUNDDOWN(_xlfn.XLOOKUP(E799,[2]All!$B:$B,[2]All!$K:$K),0),"")</f>
        <v>100</v>
      </c>
      <c r="L799" s="16">
        <f t="shared" si="24"/>
        <v>90</v>
      </c>
      <c r="M799" s="16">
        <f t="shared" si="25"/>
        <v>110.00000000000001</v>
      </c>
    </row>
    <row r="800" spans="2:13" x14ac:dyDescent="0.3">
      <c r="B800" s="10">
        <v>20</v>
      </c>
      <c r="C800" s="11" t="s">
        <v>13</v>
      </c>
      <c r="D800" s="11" t="s">
        <v>995</v>
      </c>
      <c r="E800" s="11">
        <v>24970</v>
      </c>
      <c r="F800" s="17">
        <v>44404.807222222204</v>
      </c>
      <c r="G800" s="14" t="s">
        <v>997</v>
      </c>
      <c r="H800" s="13">
        <v>1080</v>
      </c>
      <c r="I800" s="14">
        <v>24970</v>
      </c>
      <c r="J800" s="15" t="str">
        <f>_xlfn.XLOOKUP(C800,'0. Master Data Group Name'!B:B,'0. Master Data Group Name'!C:C)</f>
        <v>EQP-LAWPACK1</v>
      </c>
      <c r="K800" s="16">
        <f>IFERROR(ROUNDDOWN(_xlfn.XLOOKUP(E800,[2]All!$B:$B,[2]All!$K:$K),0),"")</f>
        <v>364</v>
      </c>
      <c r="L800" s="16">
        <f t="shared" si="24"/>
        <v>327.60000000000002</v>
      </c>
      <c r="M800" s="16">
        <f t="shared" si="25"/>
        <v>400.40000000000003</v>
      </c>
    </row>
    <row r="801" spans="2:13" x14ac:dyDescent="0.3">
      <c r="B801" s="10">
        <v>31</v>
      </c>
      <c r="C801" s="11" t="s">
        <v>836</v>
      </c>
      <c r="D801" s="11" t="s">
        <v>995</v>
      </c>
      <c r="E801" s="11">
        <v>14528</v>
      </c>
      <c r="F801" s="17">
        <v>44405.264166666697</v>
      </c>
      <c r="G801" s="14" t="s">
        <v>998</v>
      </c>
      <c r="H801" s="13">
        <v>196</v>
      </c>
      <c r="I801" s="14">
        <v>12228</v>
      </c>
      <c r="J801" s="15" t="str">
        <f>_xlfn.XLOOKUP(C801,'0. Master Data Group Name'!B:B,'0. Master Data Group Name'!C:C)</f>
        <v>SW-COMAS-PACKL</v>
      </c>
      <c r="K801" s="16" t="str">
        <f>IFERROR(ROUNDDOWN(_xlfn.XLOOKUP(E801,[2]All!$B:$B,[2]All!$K:$K),0),"")</f>
        <v/>
      </c>
      <c r="L801" s="16" t="str">
        <f t="shared" si="24"/>
        <v/>
      </c>
      <c r="M801" s="16" t="str">
        <f t="shared" si="25"/>
        <v/>
      </c>
    </row>
    <row r="802" spans="2:13" x14ac:dyDescent="0.3">
      <c r="B802" s="10">
        <v>20</v>
      </c>
      <c r="C802" s="11" t="s">
        <v>13</v>
      </c>
      <c r="D802" s="11" t="s">
        <v>995</v>
      </c>
      <c r="E802" s="11">
        <v>96905</v>
      </c>
      <c r="F802" s="17">
        <v>44405.296006944402</v>
      </c>
      <c r="G802" s="14" t="s">
        <v>999</v>
      </c>
      <c r="H802" s="13">
        <v>621</v>
      </c>
      <c r="I802" s="14">
        <v>96905</v>
      </c>
      <c r="J802" s="15" t="str">
        <f>_xlfn.XLOOKUP(C802,'0. Master Data Group Name'!B:B,'0. Master Data Group Name'!C:C)</f>
        <v>EQP-LAWPACK1</v>
      </c>
      <c r="K802" s="16">
        <f>IFERROR(ROUNDDOWN(_xlfn.XLOOKUP(E802,[2]All!$B:$B,[2]All!$K:$K),0),"")</f>
        <v>347</v>
      </c>
      <c r="L802" s="16">
        <f t="shared" si="24"/>
        <v>312.3</v>
      </c>
      <c r="M802" s="16">
        <f t="shared" si="25"/>
        <v>381.70000000000005</v>
      </c>
    </row>
    <row r="803" spans="2:13" x14ac:dyDescent="0.3">
      <c r="B803" s="10">
        <v>20</v>
      </c>
      <c r="C803" s="11" t="s">
        <v>13</v>
      </c>
      <c r="D803" s="11" t="s">
        <v>995</v>
      </c>
      <c r="E803" s="11">
        <v>2675</v>
      </c>
      <c r="F803" s="17">
        <v>44405.459282407399</v>
      </c>
      <c r="G803" s="14" t="s">
        <v>1000</v>
      </c>
      <c r="H803" s="13">
        <v>231</v>
      </c>
      <c r="I803" s="14">
        <v>2675</v>
      </c>
      <c r="J803" s="15" t="str">
        <f>_xlfn.XLOOKUP(C803,'0. Master Data Group Name'!B:B,'0. Master Data Group Name'!C:C)</f>
        <v>EQP-LAWPACK1</v>
      </c>
      <c r="K803" s="16">
        <f>IFERROR(ROUNDDOWN(_xlfn.XLOOKUP(E803,[2]All!$B:$B,[2]All!$K:$K),0),"")</f>
        <v>217</v>
      </c>
      <c r="L803" s="16">
        <f t="shared" si="24"/>
        <v>195.3</v>
      </c>
      <c r="M803" s="16">
        <f t="shared" si="25"/>
        <v>238.70000000000002</v>
      </c>
    </row>
    <row r="804" spans="2:13" x14ac:dyDescent="0.3">
      <c r="B804" s="10">
        <v>20</v>
      </c>
      <c r="C804" s="11" t="s">
        <v>13</v>
      </c>
      <c r="D804" s="11" t="s">
        <v>995</v>
      </c>
      <c r="E804" s="11">
        <v>24970</v>
      </c>
      <c r="F804" s="17">
        <v>44405.534293981502</v>
      </c>
      <c r="G804" s="14" t="s">
        <v>1001</v>
      </c>
      <c r="H804" s="13">
        <v>1082</v>
      </c>
      <c r="I804" s="14">
        <v>24970</v>
      </c>
      <c r="J804" s="15" t="str">
        <f>_xlfn.XLOOKUP(C804,'0. Master Data Group Name'!B:B,'0. Master Data Group Name'!C:C)</f>
        <v>EQP-LAWPACK1</v>
      </c>
      <c r="K804" s="16">
        <f>IFERROR(ROUNDDOWN(_xlfn.XLOOKUP(E804,[2]All!$B:$B,[2]All!$K:$K),0),"")</f>
        <v>364</v>
      </c>
      <c r="L804" s="16">
        <f t="shared" si="24"/>
        <v>327.60000000000002</v>
      </c>
      <c r="M804" s="16">
        <f t="shared" si="25"/>
        <v>400.40000000000003</v>
      </c>
    </row>
    <row r="805" spans="2:13" x14ac:dyDescent="0.3">
      <c r="B805" s="10">
        <v>20</v>
      </c>
      <c r="C805" s="11" t="s">
        <v>13</v>
      </c>
      <c r="D805" s="11" t="s">
        <v>1002</v>
      </c>
      <c r="E805" s="11">
        <v>2946</v>
      </c>
      <c r="F805" s="17">
        <v>44405.715983796297</v>
      </c>
      <c r="G805" s="14" t="s">
        <v>1003</v>
      </c>
      <c r="H805" s="13">
        <v>222</v>
      </c>
      <c r="I805" s="14">
        <v>2946</v>
      </c>
      <c r="J805" s="15" t="str">
        <f>_xlfn.XLOOKUP(C805,'0. Master Data Group Name'!B:B,'0. Master Data Group Name'!C:C)</f>
        <v>EQP-LAWPACK1</v>
      </c>
      <c r="K805" s="16">
        <f>IFERROR(ROUNDDOWN(_xlfn.XLOOKUP(E805,[2]All!$B:$B,[2]All!$K:$K),0),"")</f>
        <v>217</v>
      </c>
      <c r="L805" s="16">
        <f t="shared" si="24"/>
        <v>195.3</v>
      </c>
      <c r="M805" s="16">
        <f t="shared" si="25"/>
        <v>238.70000000000002</v>
      </c>
    </row>
    <row r="806" spans="2:13" x14ac:dyDescent="0.3">
      <c r="B806" s="10">
        <v>31</v>
      </c>
      <c r="C806" s="11" t="s">
        <v>836</v>
      </c>
      <c r="D806" s="11" t="s">
        <v>1002</v>
      </c>
      <c r="E806" s="11">
        <v>12228</v>
      </c>
      <c r="F806" s="17">
        <v>44405.424131944397</v>
      </c>
      <c r="G806" s="14" t="s">
        <v>1004</v>
      </c>
      <c r="H806" s="13">
        <v>524</v>
      </c>
      <c r="I806" s="14">
        <v>14528</v>
      </c>
      <c r="J806" s="15" t="str">
        <f>_xlfn.XLOOKUP(C806,'0. Master Data Group Name'!B:B,'0. Master Data Group Name'!C:C)</f>
        <v>SW-COMAS-PACKL</v>
      </c>
      <c r="K806" s="16">
        <f>IFERROR(ROUNDDOWN(_xlfn.XLOOKUP(E806,[2]All!$B:$B,[2]All!$K:$K),0),"")</f>
        <v>100</v>
      </c>
      <c r="L806" s="16">
        <f t="shared" si="24"/>
        <v>90</v>
      </c>
      <c r="M806" s="16">
        <f t="shared" si="25"/>
        <v>110.00000000000001</v>
      </c>
    </row>
    <row r="807" spans="2:13" x14ac:dyDescent="0.3">
      <c r="B807" s="10">
        <v>31</v>
      </c>
      <c r="C807" s="11" t="s">
        <v>836</v>
      </c>
      <c r="D807" s="11" t="s">
        <v>1002</v>
      </c>
      <c r="E807" s="11">
        <v>14528</v>
      </c>
      <c r="F807" s="17">
        <v>44406.308854166702</v>
      </c>
      <c r="G807" s="14" t="s">
        <v>1005</v>
      </c>
      <c r="H807" s="13">
        <v>331</v>
      </c>
      <c r="I807" s="14">
        <v>12228</v>
      </c>
      <c r="J807" s="15" t="str">
        <f>_xlfn.XLOOKUP(C807,'0. Master Data Group Name'!B:B,'0. Master Data Group Name'!C:C)</f>
        <v>SW-COMAS-PACKL</v>
      </c>
      <c r="K807" s="16" t="str">
        <f>IFERROR(ROUNDDOWN(_xlfn.XLOOKUP(E807,[2]All!$B:$B,[2]All!$K:$K),0),"")</f>
        <v/>
      </c>
      <c r="L807" s="16" t="str">
        <f t="shared" si="24"/>
        <v/>
      </c>
      <c r="M807" s="16" t="str">
        <f t="shared" si="25"/>
        <v/>
      </c>
    </row>
    <row r="808" spans="2:13" x14ac:dyDescent="0.3">
      <c r="B808" s="10">
        <v>20</v>
      </c>
      <c r="C808" s="11" t="s">
        <v>13</v>
      </c>
      <c r="D808" s="11" t="s">
        <v>1002</v>
      </c>
      <c r="E808" s="11">
        <v>2661</v>
      </c>
      <c r="F808" s="17">
        <v>44406.292893518497</v>
      </c>
      <c r="G808" s="14" t="s">
        <v>1006</v>
      </c>
      <c r="H808" s="13">
        <v>1138</v>
      </c>
      <c r="I808" s="14">
        <v>2661</v>
      </c>
      <c r="J808" s="15" t="str">
        <f>_xlfn.XLOOKUP(C808,'0. Master Data Group Name'!B:B,'0. Master Data Group Name'!C:C)</f>
        <v>EQP-LAWPACK1</v>
      </c>
      <c r="K808" s="16">
        <f>IFERROR(ROUNDDOWN(_xlfn.XLOOKUP(E808,[2]All!$B:$B,[2]All!$K:$K),0),"")</f>
        <v>217</v>
      </c>
      <c r="L808" s="16">
        <f t="shared" si="24"/>
        <v>195.3</v>
      </c>
      <c r="M808" s="16">
        <f t="shared" si="25"/>
        <v>238.70000000000002</v>
      </c>
    </row>
    <row r="809" spans="2:13" x14ac:dyDescent="0.3">
      <c r="B809" s="10">
        <v>31</v>
      </c>
      <c r="C809" s="11" t="s">
        <v>836</v>
      </c>
      <c r="D809" s="11" t="s">
        <v>1007</v>
      </c>
      <c r="E809" s="11">
        <v>14558</v>
      </c>
      <c r="F809" s="17">
        <v>44406.535543981503</v>
      </c>
      <c r="G809" s="14" t="s">
        <v>1008</v>
      </c>
      <c r="H809" s="13">
        <v>557</v>
      </c>
      <c r="I809" s="14">
        <v>14528</v>
      </c>
      <c r="J809" s="15" t="str">
        <f>_xlfn.XLOOKUP(C809,'0. Master Data Group Name'!B:B,'0. Master Data Group Name'!C:C)</f>
        <v>SW-COMAS-PACKL</v>
      </c>
      <c r="K809" s="16" t="str">
        <f>IFERROR(ROUNDDOWN(_xlfn.XLOOKUP(E809,[2]All!$B:$B,[2]All!$K:$K),0),"")</f>
        <v/>
      </c>
      <c r="L809" s="16" t="str">
        <f t="shared" si="24"/>
        <v/>
      </c>
      <c r="M809" s="16" t="str">
        <f t="shared" si="25"/>
        <v/>
      </c>
    </row>
    <row r="810" spans="2:13" x14ac:dyDescent="0.3">
      <c r="B810" s="10">
        <v>20</v>
      </c>
      <c r="C810" s="11" t="s">
        <v>13</v>
      </c>
      <c r="D810" s="11" t="s">
        <v>1007</v>
      </c>
      <c r="E810" s="11">
        <v>99999</v>
      </c>
      <c r="F810" s="17">
        <v>44406.9542013889</v>
      </c>
      <c r="G810" s="14" t="s">
        <v>1009</v>
      </c>
      <c r="H810" s="13">
        <v>5</v>
      </c>
      <c r="I810" s="14">
        <v>99999</v>
      </c>
      <c r="J810" s="15" t="str">
        <f>_xlfn.XLOOKUP(C810,'0. Master Data Group Name'!B:B,'0. Master Data Group Name'!C:C)</f>
        <v>EQP-LAWPACK1</v>
      </c>
      <c r="K810" s="16" t="str">
        <f>IFERROR(ROUNDDOWN(_xlfn.XLOOKUP(E810,[2]All!$B:$B,[2]All!$K:$K),0),"")</f>
        <v/>
      </c>
      <c r="L810" s="16" t="str">
        <f t="shared" si="24"/>
        <v/>
      </c>
      <c r="M810" s="16" t="str">
        <f t="shared" si="25"/>
        <v/>
      </c>
    </row>
    <row r="811" spans="2:13" x14ac:dyDescent="0.3">
      <c r="B811" s="10">
        <v>20</v>
      </c>
      <c r="C811" s="11" t="s">
        <v>13</v>
      </c>
      <c r="D811" s="11" t="s">
        <v>1010</v>
      </c>
      <c r="E811" s="11">
        <v>96605</v>
      </c>
      <c r="F811" s="17">
        <v>44410.296979166698</v>
      </c>
      <c r="G811" s="14" t="s">
        <v>1011</v>
      </c>
      <c r="H811" s="13">
        <v>785</v>
      </c>
      <c r="I811" s="14">
        <v>96605</v>
      </c>
      <c r="J811" s="15" t="str">
        <f>_xlfn.XLOOKUP(C811,'0. Master Data Group Name'!B:B,'0. Master Data Group Name'!C:C)</f>
        <v>EQP-LAWPACK1</v>
      </c>
      <c r="K811" s="16">
        <f>IFERROR(ROUNDDOWN(_xlfn.XLOOKUP(E811,[2]All!$B:$B,[2]All!$K:$K),0),"")</f>
        <v>347</v>
      </c>
      <c r="L811" s="16">
        <f t="shared" si="24"/>
        <v>312.3</v>
      </c>
      <c r="M811" s="16">
        <f t="shared" si="25"/>
        <v>381.70000000000005</v>
      </c>
    </row>
    <row r="812" spans="2:13" x14ac:dyDescent="0.3">
      <c r="B812" s="10">
        <v>20</v>
      </c>
      <c r="C812" s="11" t="s">
        <v>13</v>
      </c>
      <c r="D812" s="11" t="s">
        <v>1010</v>
      </c>
      <c r="E812" s="11">
        <v>24675</v>
      </c>
      <c r="F812" s="17">
        <v>44410.435706018499</v>
      </c>
      <c r="G812" s="14" t="s">
        <v>1012</v>
      </c>
      <c r="H812" s="13">
        <v>309</v>
      </c>
      <c r="I812" s="14">
        <v>24675</v>
      </c>
      <c r="J812" s="15" t="str">
        <f>_xlfn.XLOOKUP(C812,'0. Master Data Group Name'!B:B,'0. Master Data Group Name'!C:C)</f>
        <v>EQP-LAWPACK1</v>
      </c>
      <c r="K812" s="16">
        <f>IFERROR(ROUNDDOWN(_xlfn.XLOOKUP(E812,[2]All!$B:$B,[2]All!$K:$K),0),"")</f>
        <v>364</v>
      </c>
      <c r="L812" s="16">
        <f t="shared" si="24"/>
        <v>327.60000000000002</v>
      </c>
      <c r="M812" s="16">
        <f t="shared" si="25"/>
        <v>400.40000000000003</v>
      </c>
    </row>
    <row r="813" spans="2:13" x14ac:dyDescent="0.3">
      <c r="B813" s="10">
        <v>20</v>
      </c>
      <c r="C813" s="11" t="s">
        <v>13</v>
      </c>
      <c r="D813" s="11" t="s">
        <v>1010</v>
      </c>
      <c r="E813" s="11">
        <v>24661</v>
      </c>
      <c r="F813" s="17">
        <v>44410.4941203704</v>
      </c>
      <c r="G813" s="14" t="s">
        <v>1013</v>
      </c>
      <c r="H813" s="13">
        <v>668</v>
      </c>
      <c r="I813" s="14">
        <v>24661</v>
      </c>
      <c r="J813" s="15" t="str">
        <f>_xlfn.XLOOKUP(C813,'0. Master Data Group Name'!B:B,'0. Master Data Group Name'!C:C)</f>
        <v>EQP-LAWPACK1</v>
      </c>
      <c r="K813" s="16">
        <f>IFERROR(ROUNDDOWN(_xlfn.XLOOKUP(E813,[2]All!$B:$B,[2]All!$K:$K),0),"")</f>
        <v>364</v>
      </c>
      <c r="L813" s="16">
        <f t="shared" si="24"/>
        <v>327.60000000000002</v>
      </c>
      <c r="M813" s="16">
        <f t="shared" si="25"/>
        <v>400.40000000000003</v>
      </c>
    </row>
    <row r="814" spans="2:13" x14ac:dyDescent="0.3">
      <c r="B814" s="10">
        <v>31</v>
      </c>
      <c r="C814" s="11" t="s">
        <v>836</v>
      </c>
      <c r="D814" s="11" t="s">
        <v>1014</v>
      </c>
      <c r="E814" s="11">
        <v>15228</v>
      </c>
      <c r="F814" s="17">
        <v>44407.284884259301</v>
      </c>
      <c r="G814" s="14" t="s">
        <v>1015</v>
      </c>
      <c r="H814" s="13">
        <v>438</v>
      </c>
      <c r="I814" s="14">
        <v>14558</v>
      </c>
      <c r="J814" s="15" t="str">
        <f>_xlfn.XLOOKUP(C814,'0. Master Data Group Name'!B:B,'0. Master Data Group Name'!C:C)</f>
        <v>SW-COMAS-PACKL</v>
      </c>
      <c r="K814" s="16">
        <f>IFERROR(ROUNDDOWN(_xlfn.XLOOKUP(E814,[2]All!$B:$B,[2]All!$K:$K),0),"")</f>
        <v>200</v>
      </c>
      <c r="L814" s="16">
        <f t="shared" si="24"/>
        <v>180</v>
      </c>
      <c r="M814" s="16">
        <f t="shared" si="25"/>
        <v>220.00000000000003</v>
      </c>
    </row>
    <row r="815" spans="2:13" x14ac:dyDescent="0.3">
      <c r="B815" s="10">
        <v>20</v>
      </c>
      <c r="C815" s="11" t="s">
        <v>13</v>
      </c>
      <c r="D815" s="11" t="s">
        <v>1014</v>
      </c>
      <c r="E815" s="11">
        <v>24670</v>
      </c>
      <c r="F815" s="17">
        <v>44410.609085648102</v>
      </c>
      <c r="G815" s="14" t="s">
        <v>1016</v>
      </c>
      <c r="H815" s="13">
        <v>2157</v>
      </c>
      <c r="I815" s="14">
        <v>24670</v>
      </c>
      <c r="J815" s="15" t="str">
        <f>_xlfn.XLOOKUP(C815,'0. Master Data Group Name'!B:B,'0. Master Data Group Name'!C:C)</f>
        <v>EQP-LAWPACK1</v>
      </c>
      <c r="K815" s="16">
        <f>IFERROR(ROUNDDOWN(_xlfn.XLOOKUP(E815,[2]All!$B:$B,[2]All!$K:$K),0),"")</f>
        <v>364</v>
      </c>
      <c r="L815" s="16">
        <f t="shared" si="24"/>
        <v>327.60000000000002</v>
      </c>
      <c r="M815" s="16">
        <f t="shared" si="25"/>
        <v>400.40000000000003</v>
      </c>
    </row>
    <row r="816" spans="2:13" x14ac:dyDescent="0.3">
      <c r="B816" s="10">
        <v>20</v>
      </c>
      <c r="C816" s="11" t="s">
        <v>13</v>
      </c>
      <c r="D816" s="11" t="s">
        <v>1014</v>
      </c>
      <c r="E816" s="11">
        <v>51605</v>
      </c>
      <c r="F816" s="17">
        <v>44411.300370370402</v>
      </c>
      <c r="G816" s="14" t="s">
        <v>1017</v>
      </c>
      <c r="H816" s="13">
        <v>531</v>
      </c>
      <c r="I816" s="14">
        <v>51605</v>
      </c>
      <c r="J816" s="15" t="str">
        <f>_xlfn.XLOOKUP(C816,'0. Master Data Group Name'!B:B,'0. Master Data Group Name'!C:C)</f>
        <v>EQP-LAWPACK1</v>
      </c>
      <c r="K816" s="16">
        <f>IFERROR(ROUNDDOWN(_xlfn.XLOOKUP(E816,[2]All!$B:$B,[2]All!$K:$K),0),"")</f>
        <v>250</v>
      </c>
      <c r="L816" s="16">
        <f t="shared" si="24"/>
        <v>225</v>
      </c>
      <c r="M816" s="16">
        <f t="shared" si="25"/>
        <v>275</v>
      </c>
    </row>
    <row r="817" spans="2:13" x14ac:dyDescent="0.3">
      <c r="B817" s="10">
        <v>20</v>
      </c>
      <c r="C817" s="11" t="s">
        <v>13</v>
      </c>
      <c r="D817" s="11" t="s">
        <v>1014</v>
      </c>
      <c r="E817" s="11">
        <v>27805</v>
      </c>
      <c r="F817" s="17">
        <v>44411.460520833301</v>
      </c>
      <c r="G817" s="14" t="s">
        <v>1018</v>
      </c>
      <c r="H817" s="13">
        <v>251</v>
      </c>
      <c r="I817" s="14">
        <v>27805</v>
      </c>
      <c r="J817" s="15" t="str">
        <f>_xlfn.XLOOKUP(C817,'0. Master Data Group Name'!B:B,'0. Master Data Group Name'!C:C)</f>
        <v>EQP-LAWPACK1</v>
      </c>
      <c r="K817" s="16">
        <f>IFERROR(ROUNDDOWN(_xlfn.XLOOKUP(E817,[2]All!$B:$B,[2]All!$K:$K),0),"")</f>
        <v>260</v>
      </c>
      <c r="L817" s="16">
        <f t="shared" si="24"/>
        <v>234</v>
      </c>
      <c r="M817" s="16">
        <f t="shared" si="25"/>
        <v>286</v>
      </c>
    </row>
    <row r="818" spans="2:13" x14ac:dyDescent="0.3">
      <c r="B818" s="10">
        <v>20</v>
      </c>
      <c r="C818" s="11" t="s">
        <v>13</v>
      </c>
      <c r="D818" s="11" t="s">
        <v>1014</v>
      </c>
      <c r="E818" s="11">
        <v>27405</v>
      </c>
      <c r="F818" s="17">
        <v>44411.515520833302</v>
      </c>
      <c r="G818" s="14" t="s">
        <v>1019</v>
      </c>
      <c r="H818" s="13">
        <v>274</v>
      </c>
      <c r="I818" s="14">
        <v>27405</v>
      </c>
      <c r="J818" s="15" t="str">
        <f>_xlfn.XLOOKUP(C818,'0. Master Data Group Name'!B:B,'0. Master Data Group Name'!C:C)</f>
        <v>EQP-LAWPACK1</v>
      </c>
      <c r="K818" s="16">
        <f>IFERROR(ROUNDDOWN(_xlfn.XLOOKUP(E818,[2]All!$B:$B,[2]All!$K:$K),0),"")</f>
        <v>260</v>
      </c>
      <c r="L818" s="16">
        <f t="shared" si="24"/>
        <v>234</v>
      </c>
      <c r="M818" s="16">
        <f t="shared" si="25"/>
        <v>286</v>
      </c>
    </row>
    <row r="819" spans="2:13" x14ac:dyDescent="0.3">
      <c r="B819" s="10">
        <v>20</v>
      </c>
      <c r="C819" s="11" t="s">
        <v>13</v>
      </c>
      <c r="D819" s="11" t="s">
        <v>1014</v>
      </c>
      <c r="E819" s="11">
        <v>27805</v>
      </c>
      <c r="F819" s="17">
        <v>44411.558900463002</v>
      </c>
      <c r="G819" s="14" t="s">
        <v>1020</v>
      </c>
      <c r="H819" s="13">
        <v>28</v>
      </c>
      <c r="I819" s="14">
        <v>27805</v>
      </c>
      <c r="J819" s="15" t="str">
        <f>_xlfn.XLOOKUP(C819,'0. Master Data Group Name'!B:B,'0. Master Data Group Name'!C:C)</f>
        <v>EQP-LAWPACK1</v>
      </c>
      <c r="K819" s="16">
        <f>IFERROR(ROUNDDOWN(_xlfn.XLOOKUP(E819,[2]All!$B:$B,[2]All!$K:$K),0),"")</f>
        <v>260</v>
      </c>
      <c r="L819" s="16">
        <f t="shared" si="24"/>
        <v>234</v>
      </c>
      <c r="M819" s="16">
        <f t="shared" si="25"/>
        <v>286</v>
      </c>
    </row>
    <row r="820" spans="2:13" x14ac:dyDescent="0.3">
      <c r="B820" s="10">
        <v>20</v>
      </c>
      <c r="C820" s="11" t="s">
        <v>13</v>
      </c>
      <c r="D820" s="11" t="s">
        <v>1014</v>
      </c>
      <c r="E820" s="11">
        <v>27405</v>
      </c>
      <c r="F820" s="17">
        <v>44411.566562499997</v>
      </c>
      <c r="G820" s="14" t="s">
        <v>1021</v>
      </c>
      <c r="H820" s="13">
        <v>71</v>
      </c>
      <c r="I820" s="14">
        <v>27405</v>
      </c>
      <c r="J820" s="15" t="str">
        <f>_xlfn.XLOOKUP(C820,'0. Master Data Group Name'!B:B,'0. Master Data Group Name'!C:C)</f>
        <v>EQP-LAWPACK1</v>
      </c>
      <c r="K820" s="16">
        <f>IFERROR(ROUNDDOWN(_xlfn.XLOOKUP(E820,[2]All!$B:$B,[2]All!$K:$K),0),"")</f>
        <v>260</v>
      </c>
      <c r="L820" s="16">
        <f t="shared" si="24"/>
        <v>234</v>
      </c>
      <c r="M820" s="16">
        <f t="shared" si="25"/>
        <v>286</v>
      </c>
    </row>
    <row r="821" spans="2:13" x14ac:dyDescent="0.3">
      <c r="B821" s="10">
        <v>20</v>
      </c>
      <c r="C821" s="11" t="s">
        <v>13</v>
      </c>
      <c r="D821" s="11" t="s">
        <v>1014</v>
      </c>
      <c r="E821" s="11">
        <v>51605</v>
      </c>
      <c r="F821" s="17">
        <v>44411.577731481499</v>
      </c>
      <c r="G821" s="14" t="s">
        <v>1022</v>
      </c>
      <c r="H821" s="13">
        <v>25</v>
      </c>
      <c r="I821" s="14">
        <v>51605</v>
      </c>
      <c r="J821" s="15" t="str">
        <f>_xlfn.XLOOKUP(C821,'0. Master Data Group Name'!B:B,'0. Master Data Group Name'!C:C)</f>
        <v>EQP-LAWPACK1</v>
      </c>
      <c r="K821" s="16">
        <f>IFERROR(ROUNDDOWN(_xlfn.XLOOKUP(E821,[2]All!$B:$B,[2]All!$K:$K),0),"")</f>
        <v>250</v>
      </c>
      <c r="L821" s="16">
        <f t="shared" si="24"/>
        <v>225</v>
      </c>
      <c r="M821" s="16">
        <f t="shared" si="25"/>
        <v>275</v>
      </c>
    </row>
    <row r="822" spans="2:13" x14ac:dyDescent="0.3">
      <c r="B822" s="10">
        <v>20</v>
      </c>
      <c r="C822" s="11" t="s">
        <v>13</v>
      </c>
      <c r="D822" s="11" t="s">
        <v>1014</v>
      </c>
      <c r="E822" s="11">
        <v>27405</v>
      </c>
      <c r="F822" s="17">
        <v>44411.580949074101</v>
      </c>
      <c r="G822" s="14" t="s">
        <v>1023</v>
      </c>
      <c r="H822" s="13">
        <v>981</v>
      </c>
      <c r="I822" s="14">
        <v>27405</v>
      </c>
      <c r="J822" s="15" t="str">
        <f>_xlfn.XLOOKUP(C822,'0. Master Data Group Name'!B:B,'0. Master Data Group Name'!C:C)</f>
        <v>EQP-LAWPACK1</v>
      </c>
      <c r="K822" s="16">
        <f>IFERROR(ROUNDDOWN(_xlfn.XLOOKUP(E822,[2]All!$B:$B,[2]All!$K:$K),0),"")</f>
        <v>260</v>
      </c>
      <c r="L822" s="16">
        <f t="shared" si="24"/>
        <v>234</v>
      </c>
      <c r="M822" s="16">
        <f t="shared" si="25"/>
        <v>286</v>
      </c>
    </row>
    <row r="823" spans="2:13" x14ac:dyDescent="0.3">
      <c r="B823" s="10">
        <v>20</v>
      </c>
      <c r="C823" s="11" t="s">
        <v>13</v>
      </c>
      <c r="D823" s="11" t="s">
        <v>1024</v>
      </c>
      <c r="E823" s="11">
        <v>2991</v>
      </c>
      <c r="F823" s="17">
        <v>44411.765775462998</v>
      </c>
      <c r="G823" s="14" t="s">
        <v>1025</v>
      </c>
      <c r="H823" s="13">
        <v>608</v>
      </c>
      <c r="I823" s="14">
        <v>2991</v>
      </c>
      <c r="J823" s="15" t="str">
        <f>_xlfn.XLOOKUP(C823,'0. Master Data Group Name'!B:B,'0. Master Data Group Name'!C:C)</f>
        <v>EQP-LAWPACK1</v>
      </c>
      <c r="K823" s="16">
        <f>IFERROR(ROUNDDOWN(_xlfn.XLOOKUP(E823,[2]All!$B:$B,[2]All!$K:$K),0),"")</f>
        <v>217</v>
      </c>
      <c r="L823" s="16">
        <f t="shared" si="24"/>
        <v>195.3</v>
      </c>
      <c r="M823" s="16">
        <f t="shared" si="25"/>
        <v>238.70000000000002</v>
      </c>
    </row>
    <row r="824" spans="2:13" x14ac:dyDescent="0.3">
      <c r="B824" s="10">
        <v>20</v>
      </c>
      <c r="C824" s="11" t="s">
        <v>13</v>
      </c>
      <c r="D824" s="11" t="s">
        <v>1024</v>
      </c>
      <c r="E824" s="11">
        <v>2991</v>
      </c>
      <c r="F824" s="17">
        <v>44412.296944444402</v>
      </c>
      <c r="G824" s="14" t="s">
        <v>1026</v>
      </c>
      <c r="H824" s="13">
        <v>1329</v>
      </c>
      <c r="I824" s="14">
        <v>2991</v>
      </c>
      <c r="J824" s="15" t="str">
        <f>_xlfn.XLOOKUP(C824,'0. Master Data Group Name'!B:B,'0. Master Data Group Name'!C:C)</f>
        <v>EQP-LAWPACK1</v>
      </c>
      <c r="K824" s="16">
        <f>IFERROR(ROUNDDOWN(_xlfn.XLOOKUP(E824,[2]All!$B:$B,[2]All!$K:$K),0),"")</f>
        <v>217</v>
      </c>
      <c r="L824" s="16">
        <f t="shared" si="24"/>
        <v>195.3</v>
      </c>
      <c r="M824" s="16">
        <f t="shared" si="25"/>
        <v>238.70000000000002</v>
      </c>
    </row>
    <row r="825" spans="2:13" x14ac:dyDescent="0.3">
      <c r="B825" s="10">
        <v>20</v>
      </c>
      <c r="C825" s="11" t="s">
        <v>13</v>
      </c>
      <c r="D825" s="11" t="s">
        <v>1024</v>
      </c>
      <c r="E825" s="11">
        <v>23905</v>
      </c>
      <c r="F825" s="17">
        <v>44412.588287036997</v>
      </c>
      <c r="G825" s="14" t="s">
        <v>1027</v>
      </c>
      <c r="H825" s="13">
        <v>30</v>
      </c>
      <c r="I825" s="14">
        <v>23905</v>
      </c>
      <c r="J825" s="15" t="str">
        <f>_xlfn.XLOOKUP(C825,'0. Master Data Group Name'!B:B,'0. Master Data Group Name'!C:C)</f>
        <v>EQP-LAWPACK1</v>
      </c>
      <c r="K825" s="16">
        <f>IFERROR(ROUNDDOWN(_xlfn.XLOOKUP(E825,[2]All!$B:$B,[2]All!$K:$K),0),"")</f>
        <v>364</v>
      </c>
      <c r="L825" s="16">
        <f t="shared" si="24"/>
        <v>327.60000000000002</v>
      </c>
      <c r="M825" s="16">
        <f t="shared" si="25"/>
        <v>400.40000000000003</v>
      </c>
    </row>
    <row r="826" spans="2:13" x14ac:dyDescent="0.3">
      <c r="B826" s="10">
        <v>20</v>
      </c>
      <c r="C826" s="11" t="s">
        <v>13</v>
      </c>
      <c r="D826" s="11" t="s">
        <v>1024</v>
      </c>
      <c r="E826" s="11">
        <v>23905</v>
      </c>
      <c r="F826" s="17">
        <v>44412.6245023148</v>
      </c>
      <c r="G826" s="14" t="s">
        <v>1028</v>
      </c>
      <c r="H826" s="13">
        <v>2138</v>
      </c>
      <c r="I826" s="14">
        <v>23905</v>
      </c>
      <c r="J826" s="15" t="str">
        <f>_xlfn.XLOOKUP(C826,'0. Master Data Group Name'!B:B,'0. Master Data Group Name'!C:C)</f>
        <v>EQP-LAWPACK1</v>
      </c>
      <c r="K826" s="16">
        <f>IFERROR(ROUNDDOWN(_xlfn.XLOOKUP(E826,[2]All!$B:$B,[2]All!$K:$K),0),"")</f>
        <v>364</v>
      </c>
      <c r="L826" s="16">
        <f t="shared" si="24"/>
        <v>327.60000000000002</v>
      </c>
      <c r="M826" s="16">
        <f t="shared" si="25"/>
        <v>400.40000000000003</v>
      </c>
    </row>
    <row r="827" spans="2:13" x14ac:dyDescent="0.3">
      <c r="B827" s="10">
        <v>20</v>
      </c>
      <c r="C827" s="11" t="s">
        <v>13</v>
      </c>
      <c r="D827" s="11" t="s">
        <v>1029</v>
      </c>
      <c r="E827" s="11">
        <v>2946</v>
      </c>
      <c r="F827" s="17">
        <v>44412.901631944398</v>
      </c>
      <c r="G827" s="14" t="s">
        <v>1030</v>
      </c>
      <c r="H827" s="13">
        <v>176</v>
      </c>
      <c r="I827" s="14">
        <v>2946</v>
      </c>
      <c r="J827" s="15" t="str">
        <f>_xlfn.XLOOKUP(C827,'0. Master Data Group Name'!B:B,'0. Master Data Group Name'!C:C)</f>
        <v>EQP-LAWPACK1</v>
      </c>
      <c r="K827" s="16">
        <f>IFERROR(ROUNDDOWN(_xlfn.XLOOKUP(E827,[2]All!$B:$B,[2]All!$K:$K),0),"")</f>
        <v>217</v>
      </c>
      <c r="L827" s="16">
        <f t="shared" si="24"/>
        <v>195.3</v>
      </c>
      <c r="M827" s="16">
        <f t="shared" si="25"/>
        <v>238.70000000000002</v>
      </c>
    </row>
    <row r="828" spans="2:13" x14ac:dyDescent="0.3">
      <c r="B828" s="10">
        <v>20</v>
      </c>
      <c r="C828" s="11" t="s">
        <v>13</v>
      </c>
      <c r="D828" s="11" t="s">
        <v>1029</v>
      </c>
      <c r="E828" s="11">
        <v>2670</v>
      </c>
      <c r="F828" s="17">
        <v>44413.2957986111</v>
      </c>
      <c r="G828" s="14" t="s">
        <v>1031</v>
      </c>
      <c r="H828" s="13">
        <v>995</v>
      </c>
      <c r="I828" s="14">
        <v>2670</v>
      </c>
      <c r="J828" s="15" t="str">
        <f>_xlfn.XLOOKUP(C828,'0. Master Data Group Name'!B:B,'0. Master Data Group Name'!C:C)</f>
        <v>EQP-LAWPACK1</v>
      </c>
      <c r="K828" s="16">
        <f>IFERROR(ROUNDDOWN(_xlfn.XLOOKUP(E828,[2]All!$B:$B,[2]All!$K:$K),0),"")</f>
        <v>217</v>
      </c>
      <c r="L828" s="16">
        <f t="shared" si="24"/>
        <v>195.3</v>
      </c>
      <c r="M828" s="16">
        <f t="shared" si="25"/>
        <v>238.70000000000002</v>
      </c>
    </row>
    <row r="829" spans="2:13" x14ac:dyDescent="0.3">
      <c r="B829" s="10">
        <v>20</v>
      </c>
      <c r="C829" s="11" t="s">
        <v>13</v>
      </c>
      <c r="D829" s="11" t="s">
        <v>1032</v>
      </c>
      <c r="E829" s="11">
        <v>99999</v>
      </c>
      <c r="F829" s="17">
        <v>44417.219351851898</v>
      </c>
      <c r="G829" s="14" t="s">
        <v>1033</v>
      </c>
      <c r="H829" s="13">
        <v>0</v>
      </c>
      <c r="I829" s="14">
        <v>99999</v>
      </c>
      <c r="J829" s="15" t="str">
        <f>_xlfn.XLOOKUP(C829,'0. Master Data Group Name'!B:B,'0. Master Data Group Name'!C:C)</f>
        <v>EQP-LAWPACK1</v>
      </c>
      <c r="K829" s="16" t="str">
        <f>IFERROR(ROUNDDOWN(_xlfn.XLOOKUP(E829,[2]All!$B:$B,[2]All!$K:$K),0),"")</f>
        <v/>
      </c>
      <c r="L829" s="16" t="str">
        <f t="shared" si="24"/>
        <v/>
      </c>
      <c r="M829" s="16" t="str">
        <f t="shared" si="25"/>
        <v/>
      </c>
    </row>
    <row r="830" spans="2:13" x14ac:dyDescent="0.3">
      <c r="B830" s="10">
        <v>20</v>
      </c>
      <c r="C830" s="11" t="s">
        <v>13</v>
      </c>
      <c r="D830" s="11" t="s">
        <v>1032</v>
      </c>
      <c r="E830" s="11">
        <v>24666</v>
      </c>
      <c r="F830" s="17">
        <v>44417.295092592598</v>
      </c>
      <c r="G830" s="14" t="s">
        <v>1034</v>
      </c>
      <c r="H830" s="13">
        <v>465</v>
      </c>
      <c r="I830" s="14">
        <v>24666</v>
      </c>
      <c r="J830" s="15" t="str">
        <f>_xlfn.XLOOKUP(C830,'0. Master Data Group Name'!B:B,'0. Master Data Group Name'!C:C)</f>
        <v>EQP-LAWPACK1</v>
      </c>
      <c r="K830" s="16">
        <f>IFERROR(ROUNDDOWN(_xlfn.XLOOKUP(E830,[2]All!$B:$B,[2]All!$K:$K),0),"")</f>
        <v>364</v>
      </c>
      <c r="L830" s="16">
        <f t="shared" si="24"/>
        <v>327.60000000000002</v>
      </c>
      <c r="M830" s="16">
        <f t="shared" si="25"/>
        <v>400.40000000000003</v>
      </c>
    </row>
    <row r="831" spans="2:13" x14ac:dyDescent="0.3">
      <c r="B831" s="10">
        <v>20</v>
      </c>
      <c r="C831" s="11" t="s">
        <v>13</v>
      </c>
      <c r="D831" s="11" t="s">
        <v>1032</v>
      </c>
      <c r="E831" s="11">
        <v>24961</v>
      </c>
      <c r="F831" s="17">
        <v>44417.394212963001</v>
      </c>
      <c r="G831" s="14" t="s">
        <v>1035</v>
      </c>
      <c r="H831" s="13">
        <v>352</v>
      </c>
      <c r="I831" s="14">
        <v>24961</v>
      </c>
      <c r="J831" s="15" t="str">
        <f>_xlfn.XLOOKUP(C831,'0. Master Data Group Name'!B:B,'0. Master Data Group Name'!C:C)</f>
        <v>EQP-LAWPACK1</v>
      </c>
      <c r="K831" s="16">
        <f>IFERROR(ROUNDDOWN(_xlfn.XLOOKUP(E831,[2]All!$B:$B,[2]All!$K:$K),0),"")</f>
        <v>364</v>
      </c>
      <c r="L831" s="16">
        <f t="shared" si="24"/>
        <v>327.60000000000002</v>
      </c>
      <c r="M831" s="16">
        <f t="shared" si="25"/>
        <v>400.40000000000003</v>
      </c>
    </row>
    <row r="832" spans="2:13" x14ac:dyDescent="0.3">
      <c r="B832" s="10">
        <v>20</v>
      </c>
      <c r="C832" s="11" t="s">
        <v>13</v>
      </c>
      <c r="D832" s="11" t="s">
        <v>1032</v>
      </c>
      <c r="E832" s="11">
        <v>24661</v>
      </c>
      <c r="F832" s="17">
        <v>44417.445520833302</v>
      </c>
      <c r="G832" s="14" t="s">
        <v>1036</v>
      </c>
      <c r="H832" s="13">
        <v>877</v>
      </c>
      <c r="I832" s="14">
        <v>24661</v>
      </c>
      <c r="J832" s="15" t="str">
        <f>_xlfn.XLOOKUP(C832,'0. Master Data Group Name'!B:B,'0. Master Data Group Name'!C:C)</f>
        <v>EQP-LAWPACK1</v>
      </c>
      <c r="K832" s="16">
        <f>IFERROR(ROUNDDOWN(_xlfn.XLOOKUP(E832,[2]All!$B:$B,[2]All!$K:$K),0),"")</f>
        <v>364</v>
      </c>
      <c r="L832" s="16">
        <f t="shared" si="24"/>
        <v>327.60000000000002</v>
      </c>
      <c r="M832" s="16">
        <f t="shared" si="25"/>
        <v>400.40000000000003</v>
      </c>
    </row>
    <row r="833" spans="2:13" x14ac:dyDescent="0.3">
      <c r="B833" s="10">
        <v>20</v>
      </c>
      <c r="C833" s="11" t="s">
        <v>13</v>
      </c>
      <c r="D833" s="11" t="s">
        <v>1032</v>
      </c>
      <c r="E833" s="11">
        <v>24670</v>
      </c>
      <c r="F833" s="17">
        <v>44417.565451388902</v>
      </c>
      <c r="G833" s="14" t="s">
        <v>1037</v>
      </c>
      <c r="H833" s="13">
        <v>1206</v>
      </c>
      <c r="I833" s="14">
        <v>24670</v>
      </c>
      <c r="J833" s="15" t="str">
        <f>_xlfn.XLOOKUP(C833,'0. Master Data Group Name'!B:B,'0. Master Data Group Name'!C:C)</f>
        <v>EQP-LAWPACK1</v>
      </c>
      <c r="K833" s="16">
        <f>IFERROR(ROUNDDOWN(_xlfn.XLOOKUP(E833,[2]All!$B:$B,[2]All!$K:$K),0),"")</f>
        <v>364</v>
      </c>
      <c r="L833" s="16">
        <f t="shared" si="24"/>
        <v>327.60000000000002</v>
      </c>
      <c r="M833" s="16">
        <f t="shared" si="25"/>
        <v>400.40000000000003</v>
      </c>
    </row>
    <row r="834" spans="2:13" x14ac:dyDescent="0.3">
      <c r="B834" s="10">
        <v>20</v>
      </c>
      <c r="C834" s="11" t="s">
        <v>13</v>
      </c>
      <c r="D834" s="11" t="s">
        <v>1032</v>
      </c>
      <c r="E834" s="11">
        <v>6670</v>
      </c>
      <c r="F834" s="17">
        <v>44417.718773148103</v>
      </c>
      <c r="G834" s="14" t="s">
        <v>1038</v>
      </c>
      <c r="H834" s="13">
        <v>637</v>
      </c>
      <c r="I834" s="14">
        <v>6670</v>
      </c>
      <c r="J834" s="15" t="str">
        <f>_xlfn.XLOOKUP(C834,'0. Master Data Group Name'!B:B,'0. Master Data Group Name'!C:C)</f>
        <v>EQP-LAWPACK1</v>
      </c>
      <c r="K834" s="16">
        <f>IFERROR(ROUNDDOWN(_xlfn.XLOOKUP(E834,[2]All!$B:$B,[2]All!$K:$K),0),"")</f>
        <v>352</v>
      </c>
      <c r="L834" s="16">
        <f t="shared" si="24"/>
        <v>316.8</v>
      </c>
      <c r="M834" s="16">
        <f t="shared" si="25"/>
        <v>387.20000000000005</v>
      </c>
    </row>
    <row r="835" spans="2:13" x14ac:dyDescent="0.3">
      <c r="B835" s="10">
        <v>20</v>
      </c>
      <c r="C835" s="11" t="s">
        <v>13</v>
      </c>
      <c r="D835" s="11" t="s">
        <v>1032</v>
      </c>
      <c r="E835" s="11">
        <v>6661</v>
      </c>
      <c r="F835" s="17">
        <v>44417.830879629597</v>
      </c>
      <c r="G835" s="14" t="s">
        <v>1039</v>
      </c>
      <c r="H835" s="13">
        <v>412</v>
      </c>
      <c r="I835" s="14">
        <v>6661</v>
      </c>
      <c r="J835" s="15" t="str">
        <f>_xlfn.XLOOKUP(C835,'0. Master Data Group Name'!B:B,'0. Master Data Group Name'!C:C)</f>
        <v>EQP-LAWPACK1</v>
      </c>
      <c r="K835" s="16">
        <f>IFERROR(ROUNDDOWN(_xlfn.XLOOKUP(E835,[2]All!$B:$B,[2]All!$K:$K),0),"")</f>
        <v>352</v>
      </c>
      <c r="L835" s="16">
        <f t="shared" si="24"/>
        <v>316.8</v>
      </c>
      <c r="M835" s="16">
        <f t="shared" si="25"/>
        <v>387.20000000000005</v>
      </c>
    </row>
    <row r="836" spans="2:13" x14ac:dyDescent="0.3">
      <c r="B836" s="10">
        <v>20</v>
      </c>
      <c r="C836" s="11" t="s">
        <v>13</v>
      </c>
      <c r="D836" s="11" t="s">
        <v>1032</v>
      </c>
      <c r="E836" s="11">
        <v>7941</v>
      </c>
      <c r="F836" s="17">
        <v>44417.886134259301</v>
      </c>
      <c r="G836" s="14" t="s">
        <v>1040</v>
      </c>
      <c r="H836" s="13">
        <v>433</v>
      </c>
      <c r="I836" s="14">
        <v>7941</v>
      </c>
      <c r="J836" s="15" t="str">
        <f>_xlfn.XLOOKUP(C836,'0. Master Data Group Name'!B:B,'0. Master Data Group Name'!C:C)</f>
        <v>EQP-LAWPACK1</v>
      </c>
      <c r="K836" s="16">
        <f>IFERROR(ROUNDDOWN(_xlfn.XLOOKUP(E836,[2]All!$B:$B,[2]All!$K:$K),0),"")</f>
        <v>349</v>
      </c>
      <c r="L836" s="16">
        <f t="shared" ref="L836:L899" si="26">IFERROR(K836*0.9,"")</f>
        <v>314.10000000000002</v>
      </c>
      <c r="M836" s="16">
        <f t="shared" ref="M836:M899" si="27">IFERROR(K836*1.1,"")</f>
        <v>383.90000000000003</v>
      </c>
    </row>
    <row r="837" spans="2:13" x14ac:dyDescent="0.3">
      <c r="B837" s="10">
        <v>20</v>
      </c>
      <c r="C837" s="11" t="s">
        <v>13</v>
      </c>
      <c r="D837" s="11" t="s">
        <v>1041</v>
      </c>
      <c r="E837" s="11">
        <v>7946</v>
      </c>
      <c r="F837" s="17">
        <v>44417.975868055597</v>
      </c>
      <c r="G837" s="14" t="s">
        <v>1042</v>
      </c>
      <c r="H837" s="13">
        <v>257</v>
      </c>
      <c r="I837" s="14">
        <v>7946</v>
      </c>
      <c r="J837" s="15" t="str">
        <f>_xlfn.XLOOKUP(C837,'0. Master Data Group Name'!B:B,'0. Master Data Group Name'!C:C)</f>
        <v>EQP-LAWPACK1</v>
      </c>
      <c r="K837" s="16">
        <f>IFERROR(ROUNDDOWN(_xlfn.XLOOKUP(E837,[2]All!$B:$B,[2]All!$K:$K),0),"")</f>
        <v>349</v>
      </c>
      <c r="L837" s="16">
        <f t="shared" si="26"/>
        <v>314.10000000000002</v>
      </c>
      <c r="M837" s="16">
        <f t="shared" si="27"/>
        <v>383.90000000000003</v>
      </c>
    </row>
    <row r="838" spans="2:13" x14ac:dyDescent="0.3">
      <c r="B838" s="10">
        <v>20</v>
      </c>
      <c r="C838" s="11" t="s">
        <v>13</v>
      </c>
      <c r="D838" s="11" t="s">
        <v>1041</v>
      </c>
      <c r="E838" s="11">
        <v>27805</v>
      </c>
      <c r="F838" s="17">
        <v>44418.300057870401</v>
      </c>
      <c r="G838" s="14" t="s">
        <v>1043</v>
      </c>
      <c r="H838" s="13">
        <v>203</v>
      </c>
      <c r="I838" s="14">
        <v>27805</v>
      </c>
      <c r="J838" s="15" t="str">
        <f>_xlfn.XLOOKUP(C838,'0. Master Data Group Name'!B:B,'0. Master Data Group Name'!C:C)</f>
        <v>EQP-LAWPACK1</v>
      </c>
      <c r="K838" s="16">
        <f>IFERROR(ROUNDDOWN(_xlfn.XLOOKUP(E838,[2]All!$B:$B,[2]All!$K:$K),0),"")</f>
        <v>260</v>
      </c>
      <c r="L838" s="16">
        <f t="shared" si="26"/>
        <v>234</v>
      </c>
      <c r="M838" s="16">
        <f t="shared" si="27"/>
        <v>286</v>
      </c>
    </row>
    <row r="839" spans="2:13" x14ac:dyDescent="0.3">
      <c r="B839" s="10">
        <v>20</v>
      </c>
      <c r="C839" s="11" t="s">
        <v>13</v>
      </c>
      <c r="D839" s="11" t="s">
        <v>1041</v>
      </c>
      <c r="E839" s="11">
        <v>27405</v>
      </c>
      <c r="F839" s="17">
        <v>44418.381585648101</v>
      </c>
      <c r="G839" s="14" t="s">
        <v>1044</v>
      </c>
      <c r="H839" s="13">
        <v>324</v>
      </c>
      <c r="I839" s="14">
        <v>27405</v>
      </c>
      <c r="J839" s="15" t="str">
        <f>_xlfn.XLOOKUP(C839,'0. Master Data Group Name'!B:B,'0. Master Data Group Name'!C:C)</f>
        <v>EQP-LAWPACK1</v>
      </c>
      <c r="K839" s="16">
        <f>IFERROR(ROUNDDOWN(_xlfn.XLOOKUP(E839,[2]All!$B:$B,[2]All!$K:$K),0),"")</f>
        <v>260</v>
      </c>
      <c r="L839" s="16">
        <f t="shared" si="26"/>
        <v>234</v>
      </c>
      <c r="M839" s="16">
        <f t="shared" si="27"/>
        <v>286</v>
      </c>
    </row>
    <row r="840" spans="2:13" x14ac:dyDescent="0.3">
      <c r="B840" s="10">
        <v>20</v>
      </c>
      <c r="C840" s="11" t="s">
        <v>13</v>
      </c>
      <c r="D840" s="11" t="s">
        <v>1041</v>
      </c>
      <c r="E840" s="11">
        <v>27805</v>
      </c>
      <c r="F840" s="17">
        <v>44418.419502314799</v>
      </c>
      <c r="G840" s="14" t="s">
        <v>1045</v>
      </c>
      <c r="H840" s="13">
        <v>28</v>
      </c>
      <c r="I840" s="14">
        <v>27805</v>
      </c>
      <c r="J840" s="15" t="str">
        <f>_xlfn.XLOOKUP(C840,'0. Master Data Group Name'!B:B,'0. Master Data Group Name'!C:C)</f>
        <v>EQP-LAWPACK1</v>
      </c>
      <c r="K840" s="16">
        <f>IFERROR(ROUNDDOWN(_xlfn.XLOOKUP(E840,[2]All!$B:$B,[2]All!$K:$K),0),"")</f>
        <v>260</v>
      </c>
      <c r="L840" s="16">
        <f t="shared" si="26"/>
        <v>234</v>
      </c>
      <c r="M840" s="16">
        <f t="shared" si="27"/>
        <v>286</v>
      </c>
    </row>
    <row r="841" spans="2:13" x14ac:dyDescent="0.3">
      <c r="B841" s="10">
        <v>20</v>
      </c>
      <c r="C841" s="11" t="s">
        <v>13</v>
      </c>
      <c r="D841" s="11" t="s">
        <v>1041</v>
      </c>
      <c r="E841" s="11">
        <v>51005</v>
      </c>
      <c r="F841" s="17">
        <v>44418.428692129601</v>
      </c>
      <c r="G841" s="14" t="s">
        <v>1046</v>
      </c>
      <c r="H841" s="13">
        <v>20</v>
      </c>
      <c r="I841" s="14">
        <v>51005</v>
      </c>
      <c r="J841" s="15" t="str">
        <f>_xlfn.XLOOKUP(C841,'0. Master Data Group Name'!B:B,'0. Master Data Group Name'!C:C)</f>
        <v>EQP-LAWPACK1</v>
      </c>
      <c r="K841" s="16">
        <f>IFERROR(ROUNDDOWN(_xlfn.XLOOKUP(E841,[2]All!$B:$B,[2]All!$K:$K),0),"")</f>
        <v>440</v>
      </c>
      <c r="L841" s="16">
        <f t="shared" si="26"/>
        <v>396</v>
      </c>
      <c r="M841" s="16">
        <f t="shared" si="27"/>
        <v>484.00000000000006</v>
      </c>
    </row>
    <row r="842" spans="2:13" x14ac:dyDescent="0.3">
      <c r="B842" s="10">
        <v>20</v>
      </c>
      <c r="C842" s="11" t="s">
        <v>13</v>
      </c>
      <c r="D842" s="11" t="s">
        <v>1041</v>
      </c>
      <c r="E842" s="11">
        <v>27805</v>
      </c>
      <c r="F842" s="17">
        <v>44418.439016203702</v>
      </c>
      <c r="G842" s="14" t="s">
        <v>1047</v>
      </c>
      <c r="H842" s="13">
        <v>160</v>
      </c>
      <c r="I842" s="14">
        <v>27805</v>
      </c>
      <c r="J842" s="15" t="str">
        <f>_xlfn.XLOOKUP(C842,'0. Master Data Group Name'!B:B,'0. Master Data Group Name'!C:C)</f>
        <v>EQP-LAWPACK1</v>
      </c>
      <c r="K842" s="16">
        <f>IFERROR(ROUNDDOWN(_xlfn.XLOOKUP(E842,[2]All!$B:$B,[2]All!$K:$K),0),"")</f>
        <v>260</v>
      </c>
      <c r="L842" s="16">
        <f t="shared" si="26"/>
        <v>234</v>
      </c>
      <c r="M842" s="16">
        <f t="shared" si="27"/>
        <v>286</v>
      </c>
    </row>
    <row r="843" spans="2:13" x14ac:dyDescent="0.3">
      <c r="B843" s="10">
        <v>20</v>
      </c>
      <c r="C843" s="11" t="s">
        <v>13</v>
      </c>
      <c r="D843" s="11" t="s">
        <v>1041</v>
      </c>
      <c r="E843" s="11">
        <v>27405</v>
      </c>
      <c r="F843" s="17">
        <v>44418.472268518497</v>
      </c>
      <c r="G843" s="14" t="s">
        <v>1048</v>
      </c>
      <c r="H843" s="13">
        <v>37</v>
      </c>
      <c r="I843" s="14">
        <v>27405</v>
      </c>
      <c r="J843" s="15" t="str">
        <f>_xlfn.XLOOKUP(C843,'0. Master Data Group Name'!B:B,'0. Master Data Group Name'!C:C)</f>
        <v>EQP-LAWPACK1</v>
      </c>
      <c r="K843" s="16">
        <f>IFERROR(ROUNDDOWN(_xlfn.XLOOKUP(E843,[2]All!$B:$B,[2]All!$K:$K),0),"")</f>
        <v>260</v>
      </c>
      <c r="L843" s="16">
        <f t="shared" si="26"/>
        <v>234</v>
      </c>
      <c r="M843" s="16">
        <f t="shared" si="27"/>
        <v>286</v>
      </c>
    </row>
    <row r="844" spans="2:13" x14ac:dyDescent="0.3">
      <c r="B844" s="10">
        <v>20</v>
      </c>
      <c r="C844" s="11" t="s">
        <v>13</v>
      </c>
      <c r="D844" s="11" t="s">
        <v>1041</v>
      </c>
      <c r="E844" s="11">
        <v>27805</v>
      </c>
      <c r="F844" s="17">
        <v>44418.475543981498</v>
      </c>
      <c r="G844" s="14" t="s">
        <v>1049</v>
      </c>
      <c r="H844" s="13">
        <v>233</v>
      </c>
      <c r="I844" s="14">
        <v>27805</v>
      </c>
      <c r="J844" s="15" t="str">
        <f>_xlfn.XLOOKUP(C844,'0. Master Data Group Name'!B:B,'0. Master Data Group Name'!C:C)</f>
        <v>EQP-LAWPACK1</v>
      </c>
      <c r="K844" s="16">
        <f>IFERROR(ROUNDDOWN(_xlfn.XLOOKUP(E844,[2]All!$B:$B,[2]All!$K:$K),0),"")</f>
        <v>260</v>
      </c>
      <c r="L844" s="16">
        <f t="shared" si="26"/>
        <v>234</v>
      </c>
      <c r="M844" s="16">
        <f t="shared" si="27"/>
        <v>286</v>
      </c>
    </row>
    <row r="845" spans="2:13" x14ac:dyDescent="0.3">
      <c r="B845" s="10">
        <v>20</v>
      </c>
      <c r="C845" s="11" t="s">
        <v>13</v>
      </c>
      <c r="D845" s="11" t="s">
        <v>1041</v>
      </c>
      <c r="E845" s="11">
        <v>27405</v>
      </c>
      <c r="F845" s="17">
        <v>44418.517476851899</v>
      </c>
      <c r="G845" s="14" t="s">
        <v>1050</v>
      </c>
      <c r="H845" s="13">
        <v>164</v>
      </c>
      <c r="I845" s="14">
        <v>27405</v>
      </c>
      <c r="J845" s="15" t="str">
        <f>_xlfn.XLOOKUP(C845,'0. Master Data Group Name'!B:B,'0. Master Data Group Name'!C:C)</f>
        <v>EQP-LAWPACK1</v>
      </c>
      <c r="K845" s="16">
        <f>IFERROR(ROUNDDOWN(_xlfn.XLOOKUP(E845,[2]All!$B:$B,[2]All!$K:$K),0),"")</f>
        <v>260</v>
      </c>
      <c r="L845" s="16">
        <f t="shared" si="26"/>
        <v>234</v>
      </c>
      <c r="M845" s="16">
        <f t="shared" si="27"/>
        <v>286</v>
      </c>
    </row>
    <row r="846" spans="2:13" x14ac:dyDescent="0.3">
      <c r="B846" s="10">
        <v>20</v>
      </c>
      <c r="C846" s="11" t="s">
        <v>13</v>
      </c>
      <c r="D846" s="11" t="s">
        <v>1041</v>
      </c>
      <c r="E846" s="11">
        <v>51005</v>
      </c>
      <c r="F846" s="17">
        <v>44418.543217592603</v>
      </c>
      <c r="G846" s="14" t="s">
        <v>1051</v>
      </c>
      <c r="H846" s="13">
        <v>187</v>
      </c>
      <c r="I846" s="14">
        <v>51005</v>
      </c>
      <c r="J846" s="15" t="str">
        <f>_xlfn.XLOOKUP(C846,'0. Master Data Group Name'!B:B,'0. Master Data Group Name'!C:C)</f>
        <v>EQP-LAWPACK1</v>
      </c>
      <c r="K846" s="16">
        <f>IFERROR(ROUNDDOWN(_xlfn.XLOOKUP(E846,[2]All!$B:$B,[2]All!$K:$K),0),"")</f>
        <v>440</v>
      </c>
      <c r="L846" s="16">
        <f t="shared" si="26"/>
        <v>396</v>
      </c>
      <c r="M846" s="16">
        <f t="shared" si="27"/>
        <v>484.00000000000006</v>
      </c>
    </row>
    <row r="847" spans="2:13" x14ac:dyDescent="0.3">
      <c r="B847" s="10">
        <v>20</v>
      </c>
      <c r="C847" s="11" t="s">
        <v>13</v>
      </c>
      <c r="D847" s="11" t="s">
        <v>1041</v>
      </c>
      <c r="E847" s="11">
        <v>27405</v>
      </c>
      <c r="F847" s="17">
        <v>44418.575636574104</v>
      </c>
      <c r="G847" s="14" t="s">
        <v>1052</v>
      </c>
      <c r="H847" s="13">
        <v>121</v>
      </c>
      <c r="I847" s="14">
        <v>27405</v>
      </c>
      <c r="J847" s="15" t="str">
        <f>_xlfn.XLOOKUP(C847,'0. Master Data Group Name'!B:B,'0. Master Data Group Name'!C:C)</f>
        <v>EQP-LAWPACK1</v>
      </c>
      <c r="K847" s="16">
        <f>IFERROR(ROUNDDOWN(_xlfn.XLOOKUP(E847,[2]All!$B:$B,[2]All!$K:$K),0),"")</f>
        <v>260</v>
      </c>
      <c r="L847" s="16">
        <f t="shared" si="26"/>
        <v>234</v>
      </c>
      <c r="M847" s="16">
        <f t="shared" si="27"/>
        <v>286</v>
      </c>
    </row>
    <row r="848" spans="2:13" x14ac:dyDescent="0.3">
      <c r="B848" s="10">
        <v>20</v>
      </c>
      <c r="C848" s="11" t="s">
        <v>13</v>
      </c>
      <c r="D848" s="11" t="s">
        <v>1041</v>
      </c>
      <c r="E848" s="11">
        <v>51005</v>
      </c>
      <c r="F848" s="17">
        <v>44418.5835069444</v>
      </c>
      <c r="G848" s="14" t="s">
        <v>1053</v>
      </c>
      <c r="H848" s="13">
        <v>267</v>
      </c>
      <c r="I848" s="14">
        <v>51005</v>
      </c>
      <c r="J848" s="15" t="str">
        <f>_xlfn.XLOOKUP(C848,'0. Master Data Group Name'!B:B,'0. Master Data Group Name'!C:C)</f>
        <v>EQP-LAWPACK1</v>
      </c>
      <c r="K848" s="16">
        <f>IFERROR(ROUNDDOWN(_xlfn.XLOOKUP(E848,[2]All!$B:$B,[2]All!$K:$K),0),"")</f>
        <v>440</v>
      </c>
      <c r="L848" s="16">
        <f t="shared" si="26"/>
        <v>396</v>
      </c>
      <c r="M848" s="16">
        <f t="shared" si="27"/>
        <v>484.00000000000006</v>
      </c>
    </row>
    <row r="849" spans="2:13" x14ac:dyDescent="0.3">
      <c r="B849" s="10">
        <v>20</v>
      </c>
      <c r="C849" s="11" t="s">
        <v>13</v>
      </c>
      <c r="D849" s="11" t="s">
        <v>1041</v>
      </c>
      <c r="E849" s="11">
        <v>27405</v>
      </c>
      <c r="F849" s="17">
        <v>44418.615509259304</v>
      </c>
      <c r="G849" s="14" t="s">
        <v>1054</v>
      </c>
      <c r="H849" s="13">
        <v>94</v>
      </c>
      <c r="I849" s="14">
        <v>27405</v>
      </c>
      <c r="J849" s="15" t="str">
        <f>_xlfn.XLOOKUP(C849,'0. Master Data Group Name'!B:B,'0. Master Data Group Name'!C:C)</f>
        <v>EQP-LAWPACK1</v>
      </c>
      <c r="K849" s="16">
        <f>IFERROR(ROUNDDOWN(_xlfn.XLOOKUP(E849,[2]All!$B:$B,[2]All!$K:$K),0),"")</f>
        <v>260</v>
      </c>
      <c r="L849" s="16">
        <f t="shared" si="26"/>
        <v>234</v>
      </c>
      <c r="M849" s="16">
        <f t="shared" si="27"/>
        <v>286</v>
      </c>
    </row>
    <row r="850" spans="2:13" x14ac:dyDescent="0.3">
      <c r="B850" s="10">
        <v>20</v>
      </c>
      <c r="C850" s="11" t="s">
        <v>13</v>
      </c>
      <c r="D850" s="11" t="s">
        <v>1041</v>
      </c>
      <c r="E850" s="11">
        <v>51005</v>
      </c>
      <c r="F850" s="17">
        <v>44418.621423611097</v>
      </c>
      <c r="G850" s="14" t="s">
        <v>1055</v>
      </c>
      <c r="H850" s="13">
        <v>546</v>
      </c>
      <c r="I850" s="14">
        <v>51005</v>
      </c>
      <c r="J850" s="15" t="str">
        <f>_xlfn.XLOOKUP(C850,'0. Master Data Group Name'!B:B,'0. Master Data Group Name'!C:C)</f>
        <v>EQP-LAWPACK1</v>
      </c>
      <c r="K850" s="16">
        <f>IFERROR(ROUNDDOWN(_xlfn.XLOOKUP(E850,[2]All!$B:$B,[2]All!$K:$K),0),"")</f>
        <v>440</v>
      </c>
      <c r="L850" s="16">
        <f t="shared" si="26"/>
        <v>396</v>
      </c>
      <c r="M850" s="16">
        <f t="shared" si="27"/>
        <v>484.00000000000006</v>
      </c>
    </row>
    <row r="851" spans="2:13" x14ac:dyDescent="0.3">
      <c r="B851" s="10">
        <v>20</v>
      </c>
      <c r="C851" s="11" t="s">
        <v>13</v>
      </c>
      <c r="D851" s="11" t="s">
        <v>1056</v>
      </c>
      <c r="E851" s="11">
        <v>27405</v>
      </c>
      <c r="F851" s="17">
        <v>44418.725821759297</v>
      </c>
      <c r="G851" s="14" t="s">
        <v>1057</v>
      </c>
      <c r="H851" s="13">
        <v>1641</v>
      </c>
      <c r="I851" s="14">
        <v>27405</v>
      </c>
      <c r="J851" s="15" t="str">
        <f>_xlfn.XLOOKUP(C851,'0. Master Data Group Name'!B:B,'0. Master Data Group Name'!C:C)</f>
        <v>EQP-LAWPACK1</v>
      </c>
      <c r="K851" s="16">
        <f>IFERROR(ROUNDDOWN(_xlfn.XLOOKUP(E851,[2]All!$B:$B,[2]All!$K:$K),0),"")</f>
        <v>260</v>
      </c>
      <c r="L851" s="16">
        <f t="shared" si="26"/>
        <v>234</v>
      </c>
      <c r="M851" s="16">
        <f t="shared" si="27"/>
        <v>286</v>
      </c>
    </row>
    <row r="852" spans="2:13" x14ac:dyDescent="0.3">
      <c r="B852" s="10">
        <v>31</v>
      </c>
      <c r="C852" s="11" t="s">
        <v>836</v>
      </c>
      <c r="D852" s="11" t="s">
        <v>1056</v>
      </c>
      <c r="E852" s="11">
        <v>12228</v>
      </c>
      <c r="F852" s="17">
        <v>44411.289363425902</v>
      </c>
      <c r="G852" s="14" t="s">
        <v>1058</v>
      </c>
      <c r="H852" s="13">
        <v>2571</v>
      </c>
      <c r="I852" s="14">
        <v>15228</v>
      </c>
      <c r="J852" s="15" t="str">
        <f>_xlfn.XLOOKUP(C852,'0. Master Data Group Name'!B:B,'0. Master Data Group Name'!C:C)</f>
        <v>SW-COMAS-PACKL</v>
      </c>
      <c r="K852" s="16">
        <f>IFERROR(ROUNDDOWN(_xlfn.XLOOKUP(E852,[2]All!$B:$B,[2]All!$K:$K),0),"")</f>
        <v>100</v>
      </c>
      <c r="L852" s="16">
        <f t="shared" si="26"/>
        <v>90</v>
      </c>
      <c r="M852" s="16">
        <f t="shared" si="27"/>
        <v>110.00000000000001</v>
      </c>
    </row>
    <row r="853" spans="2:13" x14ac:dyDescent="0.3">
      <c r="B853" s="10">
        <v>31</v>
      </c>
      <c r="C853" s="11" t="s">
        <v>836</v>
      </c>
      <c r="D853" s="11" t="s">
        <v>1056</v>
      </c>
      <c r="E853" s="11">
        <v>14528</v>
      </c>
      <c r="F853" s="17">
        <v>44419.307708333297</v>
      </c>
      <c r="G853" s="14" t="s">
        <v>1059</v>
      </c>
      <c r="H853" s="13">
        <v>478</v>
      </c>
      <c r="I853" s="14">
        <v>12228</v>
      </c>
      <c r="J853" s="15" t="str">
        <f>_xlfn.XLOOKUP(C853,'0. Master Data Group Name'!B:B,'0. Master Data Group Name'!C:C)</f>
        <v>SW-COMAS-PACKL</v>
      </c>
      <c r="K853" s="16" t="str">
        <f>IFERROR(ROUNDDOWN(_xlfn.XLOOKUP(E853,[2]All!$B:$B,[2]All!$K:$K),0),"")</f>
        <v/>
      </c>
      <c r="L853" s="16" t="str">
        <f t="shared" si="26"/>
        <v/>
      </c>
      <c r="M853" s="16" t="str">
        <f t="shared" si="27"/>
        <v/>
      </c>
    </row>
    <row r="854" spans="2:13" x14ac:dyDescent="0.3">
      <c r="B854" s="10">
        <v>20</v>
      </c>
      <c r="C854" s="11" t="s">
        <v>13</v>
      </c>
      <c r="D854" s="11" t="s">
        <v>1056</v>
      </c>
      <c r="E854" s="11">
        <v>2910</v>
      </c>
      <c r="F854" s="17">
        <v>44419.3024421296</v>
      </c>
      <c r="G854" s="14" t="s">
        <v>1060</v>
      </c>
      <c r="H854" s="13">
        <v>1991</v>
      </c>
      <c r="I854" s="14">
        <v>2910</v>
      </c>
      <c r="J854" s="15" t="str">
        <f>_xlfn.XLOOKUP(C854,'0. Master Data Group Name'!B:B,'0. Master Data Group Name'!C:C)</f>
        <v>EQP-LAWPACK1</v>
      </c>
      <c r="K854" s="16">
        <f>IFERROR(ROUNDDOWN(_xlfn.XLOOKUP(E854,[2]All!$B:$B,[2]All!$K:$K),0),"")</f>
        <v>217</v>
      </c>
      <c r="L854" s="16">
        <f t="shared" si="26"/>
        <v>195.3</v>
      </c>
      <c r="M854" s="16">
        <f t="shared" si="27"/>
        <v>238.70000000000002</v>
      </c>
    </row>
    <row r="855" spans="2:13" x14ac:dyDescent="0.3">
      <c r="B855" s="10">
        <v>20</v>
      </c>
      <c r="C855" s="11" t="s">
        <v>13</v>
      </c>
      <c r="D855" s="11" t="s">
        <v>1056</v>
      </c>
      <c r="E855" s="11">
        <v>2670</v>
      </c>
      <c r="F855" s="17">
        <v>44419.729768518497</v>
      </c>
      <c r="G855" s="14" t="s">
        <v>1061</v>
      </c>
      <c r="H855" s="13">
        <v>0</v>
      </c>
      <c r="I855" s="14">
        <v>2670</v>
      </c>
      <c r="J855" s="15" t="str">
        <f>_xlfn.XLOOKUP(C855,'0. Master Data Group Name'!B:B,'0. Master Data Group Name'!C:C)</f>
        <v>EQP-LAWPACK1</v>
      </c>
      <c r="K855" s="16">
        <f>IFERROR(ROUNDDOWN(_xlfn.XLOOKUP(E855,[2]All!$B:$B,[2]All!$K:$K),0),"")</f>
        <v>217</v>
      </c>
      <c r="L855" s="16">
        <f t="shared" si="26"/>
        <v>195.3</v>
      </c>
      <c r="M855" s="16">
        <f t="shared" si="27"/>
        <v>238.70000000000002</v>
      </c>
    </row>
    <row r="856" spans="2:13" x14ac:dyDescent="0.3">
      <c r="B856" s="10">
        <v>20</v>
      </c>
      <c r="C856" s="11" t="s">
        <v>13</v>
      </c>
      <c r="D856" s="11" t="s">
        <v>1056</v>
      </c>
      <c r="E856" s="11">
        <v>2910</v>
      </c>
      <c r="F856" s="17">
        <v>44419.729965277802</v>
      </c>
      <c r="G856" s="14" t="s">
        <v>1062</v>
      </c>
      <c r="H856" s="13">
        <v>1</v>
      </c>
      <c r="I856" s="14">
        <v>2910</v>
      </c>
      <c r="J856" s="15" t="str">
        <f>_xlfn.XLOOKUP(C856,'0. Master Data Group Name'!B:B,'0. Master Data Group Name'!C:C)</f>
        <v>EQP-LAWPACK1</v>
      </c>
      <c r="K856" s="16">
        <f>IFERROR(ROUNDDOWN(_xlfn.XLOOKUP(E856,[2]All!$B:$B,[2]All!$K:$K),0),"")</f>
        <v>217</v>
      </c>
      <c r="L856" s="16">
        <f t="shared" si="26"/>
        <v>195.3</v>
      </c>
      <c r="M856" s="16">
        <f t="shared" si="27"/>
        <v>238.70000000000002</v>
      </c>
    </row>
    <row r="857" spans="2:13" x14ac:dyDescent="0.3">
      <c r="B857" s="10">
        <v>31</v>
      </c>
      <c r="C857" s="11" t="s">
        <v>836</v>
      </c>
      <c r="D857" s="11" t="s">
        <v>1056</v>
      </c>
      <c r="E857" s="11">
        <v>14558</v>
      </c>
      <c r="F857" s="17">
        <v>44419.579884259299</v>
      </c>
      <c r="G857" s="14" t="s">
        <v>1063</v>
      </c>
      <c r="H857" s="13">
        <v>309</v>
      </c>
      <c r="I857" s="14">
        <v>14528</v>
      </c>
      <c r="J857" s="15" t="str">
        <f>_xlfn.XLOOKUP(C857,'0. Master Data Group Name'!B:B,'0. Master Data Group Name'!C:C)</f>
        <v>SW-COMAS-PACKL</v>
      </c>
      <c r="K857" s="16" t="str">
        <f>IFERROR(ROUNDDOWN(_xlfn.XLOOKUP(E857,[2]All!$B:$B,[2]All!$K:$K),0),"")</f>
        <v/>
      </c>
      <c r="L857" s="16" t="str">
        <f t="shared" si="26"/>
        <v/>
      </c>
      <c r="M857" s="16" t="str">
        <f t="shared" si="27"/>
        <v/>
      </c>
    </row>
    <row r="858" spans="2:13" x14ac:dyDescent="0.3">
      <c r="B858" s="10">
        <v>31</v>
      </c>
      <c r="C858" s="11" t="s">
        <v>836</v>
      </c>
      <c r="D858" s="11" t="s">
        <v>1064</v>
      </c>
      <c r="E858" s="11">
        <v>12258</v>
      </c>
      <c r="F858" s="17">
        <v>44419.7739351852</v>
      </c>
      <c r="G858" s="14" t="s">
        <v>1065</v>
      </c>
      <c r="H858" s="13">
        <v>208</v>
      </c>
      <c r="I858" s="14">
        <v>14558</v>
      </c>
      <c r="J858" s="15" t="str">
        <f>_xlfn.XLOOKUP(C858,'0. Master Data Group Name'!B:B,'0. Master Data Group Name'!C:C)</f>
        <v>SW-COMAS-PACKL</v>
      </c>
      <c r="K858" s="16">
        <f>IFERROR(ROUNDDOWN(_xlfn.XLOOKUP(E858,[2]All!$B:$B,[2]All!$K:$K),0),"")</f>
        <v>69</v>
      </c>
      <c r="L858" s="16">
        <f t="shared" si="26"/>
        <v>62.1</v>
      </c>
      <c r="M858" s="16">
        <f t="shared" si="27"/>
        <v>75.900000000000006</v>
      </c>
    </row>
    <row r="859" spans="2:13" x14ac:dyDescent="0.3">
      <c r="B859" s="10">
        <v>20</v>
      </c>
      <c r="C859" s="11" t="s">
        <v>13</v>
      </c>
      <c r="D859" s="11" t="s">
        <v>1064</v>
      </c>
      <c r="E859" s="11">
        <v>2670</v>
      </c>
      <c r="F859" s="17">
        <v>44419.730231481502</v>
      </c>
      <c r="G859" s="14" t="s">
        <v>1066</v>
      </c>
      <c r="H859" s="13">
        <v>1008</v>
      </c>
      <c r="I859" s="14">
        <v>2670</v>
      </c>
      <c r="J859" s="15" t="str">
        <f>_xlfn.XLOOKUP(C859,'0. Master Data Group Name'!B:B,'0. Master Data Group Name'!C:C)</f>
        <v>EQP-LAWPACK1</v>
      </c>
      <c r="K859" s="16">
        <f>IFERROR(ROUNDDOWN(_xlfn.XLOOKUP(E859,[2]All!$B:$B,[2]All!$K:$K),0),"")</f>
        <v>217</v>
      </c>
      <c r="L859" s="16">
        <f t="shared" si="26"/>
        <v>195.3</v>
      </c>
      <c r="M859" s="16">
        <f t="shared" si="27"/>
        <v>238.70000000000002</v>
      </c>
    </row>
    <row r="860" spans="2:13" x14ac:dyDescent="0.3">
      <c r="B860" s="10">
        <v>20</v>
      </c>
      <c r="C860" s="11" t="s">
        <v>13</v>
      </c>
      <c r="D860" s="11" t="s">
        <v>1064</v>
      </c>
      <c r="E860" s="11">
        <v>2661</v>
      </c>
      <c r="F860" s="17">
        <v>44420.296087962997</v>
      </c>
      <c r="G860" s="14" t="s">
        <v>1067</v>
      </c>
      <c r="H860" s="13">
        <v>1482</v>
      </c>
      <c r="I860" s="14">
        <v>2661</v>
      </c>
      <c r="J860" s="15" t="str">
        <f>_xlfn.XLOOKUP(C860,'0. Master Data Group Name'!B:B,'0. Master Data Group Name'!C:C)</f>
        <v>EQP-LAWPACK1</v>
      </c>
      <c r="K860" s="16">
        <f>IFERROR(ROUNDDOWN(_xlfn.XLOOKUP(E860,[2]All!$B:$B,[2]All!$K:$K),0),"")</f>
        <v>217</v>
      </c>
      <c r="L860" s="16">
        <f t="shared" si="26"/>
        <v>195.3</v>
      </c>
      <c r="M860" s="16">
        <f t="shared" si="27"/>
        <v>238.70000000000002</v>
      </c>
    </row>
    <row r="861" spans="2:13" x14ac:dyDescent="0.3">
      <c r="B861" s="10">
        <v>31</v>
      </c>
      <c r="C861" s="11" t="s">
        <v>836</v>
      </c>
      <c r="D861" s="11" t="s">
        <v>1068</v>
      </c>
      <c r="E861" s="11">
        <v>15228</v>
      </c>
      <c r="F861" s="17">
        <v>44420.277812499997</v>
      </c>
      <c r="G861" s="14" t="s">
        <v>1069</v>
      </c>
      <c r="H861" s="13">
        <v>490</v>
      </c>
      <c r="I861" s="14">
        <v>12258</v>
      </c>
      <c r="J861" s="15" t="str">
        <f>_xlfn.XLOOKUP(C861,'0. Master Data Group Name'!B:B,'0. Master Data Group Name'!C:C)</f>
        <v>SW-COMAS-PACKL</v>
      </c>
      <c r="K861" s="16">
        <f>IFERROR(ROUNDDOWN(_xlfn.XLOOKUP(E861,[2]All!$B:$B,[2]All!$K:$K),0),"")</f>
        <v>200</v>
      </c>
      <c r="L861" s="16">
        <f t="shared" si="26"/>
        <v>180</v>
      </c>
      <c r="M861" s="16">
        <f t="shared" si="27"/>
        <v>220.00000000000003</v>
      </c>
    </row>
    <row r="862" spans="2:13" x14ac:dyDescent="0.3">
      <c r="B862" s="10">
        <v>20</v>
      </c>
      <c r="C862" s="11" t="s">
        <v>13</v>
      </c>
      <c r="D862" s="11" t="s">
        <v>1070</v>
      </c>
      <c r="E862" s="11">
        <v>96605</v>
      </c>
      <c r="F862" s="17">
        <v>44422.294317129599</v>
      </c>
      <c r="G862" s="14" t="s">
        <v>1071</v>
      </c>
      <c r="H862" s="13">
        <v>901</v>
      </c>
      <c r="I862" s="14">
        <v>96605</v>
      </c>
      <c r="J862" s="15" t="str">
        <f>_xlfn.XLOOKUP(C862,'0. Master Data Group Name'!B:B,'0. Master Data Group Name'!C:C)</f>
        <v>EQP-LAWPACK1</v>
      </c>
      <c r="K862" s="16">
        <f>IFERROR(ROUNDDOWN(_xlfn.XLOOKUP(E862,[2]All!$B:$B,[2]All!$K:$K),0),"")</f>
        <v>347</v>
      </c>
      <c r="L862" s="16">
        <f t="shared" si="26"/>
        <v>312.3</v>
      </c>
      <c r="M862" s="16">
        <f t="shared" si="27"/>
        <v>381.70000000000005</v>
      </c>
    </row>
    <row r="863" spans="2:13" x14ac:dyDescent="0.3">
      <c r="B863" s="10">
        <v>20</v>
      </c>
      <c r="C863" s="11" t="s">
        <v>13</v>
      </c>
      <c r="D863" s="11" t="s">
        <v>1070</v>
      </c>
      <c r="E863" s="11">
        <v>2675</v>
      </c>
      <c r="F863" s="17">
        <v>44422.422916666699</v>
      </c>
      <c r="G863" s="14" t="s">
        <v>1072</v>
      </c>
      <c r="H863" s="13">
        <v>793</v>
      </c>
      <c r="I863" s="14">
        <v>2675</v>
      </c>
      <c r="J863" s="15" t="str">
        <f>_xlfn.XLOOKUP(C863,'0. Master Data Group Name'!B:B,'0. Master Data Group Name'!C:C)</f>
        <v>EQP-LAWPACK1</v>
      </c>
      <c r="K863" s="16">
        <f>IFERROR(ROUNDDOWN(_xlfn.XLOOKUP(E863,[2]All!$B:$B,[2]All!$K:$K),0),"")</f>
        <v>217</v>
      </c>
      <c r="L863" s="16">
        <f t="shared" si="26"/>
        <v>195.3</v>
      </c>
      <c r="M863" s="16">
        <f t="shared" si="27"/>
        <v>238.70000000000002</v>
      </c>
    </row>
    <row r="864" spans="2:13" x14ac:dyDescent="0.3">
      <c r="B864" s="10">
        <v>20</v>
      </c>
      <c r="C864" s="11" t="s">
        <v>13</v>
      </c>
      <c r="D864" s="11" t="s">
        <v>1070</v>
      </c>
      <c r="E864" s="11">
        <v>2666</v>
      </c>
      <c r="F864" s="17">
        <v>44422.579398148097</v>
      </c>
      <c r="G864" s="14" t="s">
        <v>1073</v>
      </c>
      <c r="H864" s="13">
        <v>540</v>
      </c>
      <c r="I864" s="14">
        <v>2666</v>
      </c>
      <c r="J864" s="15" t="str">
        <f>_xlfn.XLOOKUP(C864,'0. Master Data Group Name'!B:B,'0. Master Data Group Name'!C:C)</f>
        <v>EQP-LAWPACK1</v>
      </c>
      <c r="K864" s="16">
        <f>IFERROR(ROUNDDOWN(_xlfn.XLOOKUP(E864,[2]All!$B:$B,[2]All!$K:$K),0),"")</f>
        <v>217</v>
      </c>
      <c r="L864" s="16">
        <f t="shared" si="26"/>
        <v>195.3</v>
      </c>
      <c r="M864" s="16">
        <f t="shared" si="27"/>
        <v>238.70000000000002</v>
      </c>
    </row>
    <row r="865" spans="2:13" x14ac:dyDescent="0.3">
      <c r="B865" s="10">
        <v>20</v>
      </c>
      <c r="C865" s="11" t="s">
        <v>13</v>
      </c>
      <c r="D865" s="11" t="s">
        <v>1074</v>
      </c>
      <c r="E865" s="11">
        <v>2670</v>
      </c>
      <c r="F865" s="17">
        <v>44422.7796759259</v>
      </c>
      <c r="G865" s="14" t="s">
        <v>1075</v>
      </c>
      <c r="H865" s="13">
        <v>37</v>
      </c>
      <c r="I865" s="14">
        <v>2670</v>
      </c>
      <c r="J865" s="15" t="str">
        <f>_xlfn.XLOOKUP(C865,'0. Master Data Group Name'!B:B,'0. Master Data Group Name'!C:C)</f>
        <v>EQP-LAWPACK1</v>
      </c>
      <c r="K865" s="16">
        <f>IFERROR(ROUNDDOWN(_xlfn.XLOOKUP(E865,[2]All!$B:$B,[2]All!$K:$K),0),"")</f>
        <v>217</v>
      </c>
      <c r="L865" s="16">
        <f t="shared" si="26"/>
        <v>195.3</v>
      </c>
      <c r="M865" s="16">
        <f t="shared" si="27"/>
        <v>238.70000000000002</v>
      </c>
    </row>
    <row r="866" spans="2:13" x14ac:dyDescent="0.3">
      <c r="B866" s="10">
        <v>31</v>
      </c>
      <c r="C866" s="11" t="s">
        <v>836</v>
      </c>
      <c r="D866" s="11" t="s">
        <v>1074</v>
      </c>
      <c r="E866" s="11">
        <v>12228</v>
      </c>
      <c r="F866" s="17">
        <v>44421.3054050926</v>
      </c>
      <c r="G866" s="14" t="s">
        <v>1076</v>
      </c>
      <c r="H866" s="13">
        <v>414</v>
      </c>
      <c r="I866" s="14">
        <v>15228</v>
      </c>
      <c r="J866" s="15" t="str">
        <f>_xlfn.XLOOKUP(C866,'0. Master Data Group Name'!B:B,'0. Master Data Group Name'!C:C)</f>
        <v>SW-COMAS-PACKL</v>
      </c>
      <c r="K866" s="16">
        <f>IFERROR(ROUNDDOWN(_xlfn.XLOOKUP(E866,[2]All!$B:$B,[2]All!$K:$K),0),"")</f>
        <v>100</v>
      </c>
      <c r="L866" s="16">
        <f t="shared" si="26"/>
        <v>90</v>
      </c>
      <c r="M866" s="16">
        <f t="shared" si="27"/>
        <v>110.00000000000001</v>
      </c>
    </row>
    <row r="867" spans="2:13" x14ac:dyDescent="0.3">
      <c r="B867" s="10">
        <v>20</v>
      </c>
      <c r="C867" s="11" t="s">
        <v>13</v>
      </c>
      <c r="D867" s="11" t="s">
        <v>1074</v>
      </c>
      <c r="E867" s="11">
        <v>96605</v>
      </c>
      <c r="F867" s="17">
        <v>44424.295289351903</v>
      </c>
      <c r="G867" s="14" t="s">
        <v>1077</v>
      </c>
      <c r="H867" s="13">
        <v>1339</v>
      </c>
      <c r="I867" s="14">
        <v>96605</v>
      </c>
      <c r="J867" s="15" t="str">
        <f>_xlfn.XLOOKUP(C867,'0. Master Data Group Name'!B:B,'0. Master Data Group Name'!C:C)</f>
        <v>EQP-LAWPACK1</v>
      </c>
      <c r="K867" s="16">
        <f>IFERROR(ROUNDDOWN(_xlfn.XLOOKUP(E867,[2]All!$B:$B,[2]All!$K:$K),0),"")</f>
        <v>347</v>
      </c>
      <c r="L867" s="16">
        <f t="shared" si="26"/>
        <v>312.3</v>
      </c>
      <c r="M867" s="16">
        <f t="shared" si="27"/>
        <v>381.70000000000005</v>
      </c>
    </row>
    <row r="868" spans="2:13" x14ac:dyDescent="0.3">
      <c r="B868" s="10">
        <v>20</v>
      </c>
      <c r="C868" s="11" t="s">
        <v>13</v>
      </c>
      <c r="D868" s="11" t="s">
        <v>1074</v>
      </c>
      <c r="E868" s="11">
        <v>24661</v>
      </c>
      <c r="F868" s="17">
        <v>44424.518391203703</v>
      </c>
      <c r="G868" s="14" t="s">
        <v>1078</v>
      </c>
      <c r="H868" s="13">
        <v>1008</v>
      </c>
      <c r="I868" s="14">
        <v>24661</v>
      </c>
      <c r="J868" s="15" t="str">
        <f>_xlfn.XLOOKUP(C868,'0. Master Data Group Name'!B:B,'0. Master Data Group Name'!C:C)</f>
        <v>EQP-LAWPACK1</v>
      </c>
      <c r="K868" s="16">
        <f>IFERROR(ROUNDDOWN(_xlfn.XLOOKUP(E868,[2]All!$B:$B,[2]All!$K:$K),0),"")</f>
        <v>364</v>
      </c>
      <c r="L868" s="16">
        <f t="shared" si="26"/>
        <v>327.60000000000002</v>
      </c>
      <c r="M868" s="16">
        <f t="shared" si="27"/>
        <v>400.40000000000003</v>
      </c>
    </row>
    <row r="869" spans="2:13" x14ac:dyDescent="0.3">
      <c r="B869" s="10">
        <v>20</v>
      </c>
      <c r="C869" s="11" t="s">
        <v>13</v>
      </c>
      <c r="D869" s="11" t="s">
        <v>1074</v>
      </c>
      <c r="E869" s="11">
        <v>24670</v>
      </c>
      <c r="F869" s="17">
        <v>44424.708564814799</v>
      </c>
      <c r="G869" s="14" t="s">
        <v>1079</v>
      </c>
      <c r="H869" s="13">
        <v>1069</v>
      </c>
      <c r="I869" s="14">
        <v>24670</v>
      </c>
      <c r="J869" s="15" t="str">
        <f>_xlfn.XLOOKUP(C869,'0. Master Data Group Name'!B:B,'0. Master Data Group Name'!C:C)</f>
        <v>EQP-LAWPACK1</v>
      </c>
      <c r="K869" s="16">
        <f>IFERROR(ROUNDDOWN(_xlfn.XLOOKUP(E869,[2]All!$B:$B,[2]All!$K:$K),0),"")</f>
        <v>364</v>
      </c>
      <c r="L869" s="16">
        <f t="shared" si="26"/>
        <v>327.60000000000002</v>
      </c>
      <c r="M869" s="16">
        <f t="shared" si="27"/>
        <v>400.40000000000003</v>
      </c>
    </row>
    <row r="870" spans="2:13" x14ac:dyDescent="0.3">
      <c r="B870" s="10">
        <v>20</v>
      </c>
      <c r="C870" s="11" t="s">
        <v>13</v>
      </c>
      <c r="D870" s="11" t="s">
        <v>1080</v>
      </c>
      <c r="E870" s="11">
        <v>6670</v>
      </c>
      <c r="F870" s="17">
        <v>44424.872905092598</v>
      </c>
      <c r="G870" s="14" t="s">
        <v>1081</v>
      </c>
      <c r="H870" s="13">
        <v>653</v>
      </c>
      <c r="I870" s="14">
        <v>6670</v>
      </c>
      <c r="J870" s="15" t="str">
        <f>_xlfn.XLOOKUP(C870,'0. Master Data Group Name'!B:B,'0. Master Data Group Name'!C:C)</f>
        <v>EQP-LAWPACK1</v>
      </c>
      <c r="K870" s="16">
        <f>IFERROR(ROUNDDOWN(_xlfn.XLOOKUP(E870,[2]All!$B:$B,[2]All!$K:$K),0),"")</f>
        <v>352</v>
      </c>
      <c r="L870" s="16">
        <f t="shared" si="26"/>
        <v>316.8</v>
      </c>
      <c r="M870" s="16">
        <f t="shared" si="27"/>
        <v>387.20000000000005</v>
      </c>
    </row>
    <row r="871" spans="2:13" x14ac:dyDescent="0.3">
      <c r="B871" s="10">
        <v>20</v>
      </c>
      <c r="C871" s="11" t="s">
        <v>13</v>
      </c>
      <c r="D871" s="11" t="s">
        <v>1080</v>
      </c>
      <c r="E871" s="11">
        <v>6670</v>
      </c>
      <c r="F871" s="17">
        <v>44425.291967592602</v>
      </c>
      <c r="G871" s="14" t="s">
        <v>1082</v>
      </c>
      <c r="H871" s="13">
        <v>297</v>
      </c>
      <c r="I871" s="14">
        <v>6670</v>
      </c>
      <c r="J871" s="15" t="str">
        <f>_xlfn.XLOOKUP(C871,'0. Master Data Group Name'!B:B,'0. Master Data Group Name'!C:C)</f>
        <v>EQP-LAWPACK1</v>
      </c>
      <c r="K871" s="16">
        <f>IFERROR(ROUNDDOWN(_xlfn.XLOOKUP(E871,[2]All!$B:$B,[2]All!$K:$K),0),"")</f>
        <v>352</v>
      </c>
      <c r="L871" s="16">
        <f t="shared" si="26"/>
        <v>316.8</v>
      </c>
      <c r="M871" s="16">
        <f t="shared" si="27"/>
        <v>387.20000000000005</v>
      </c>
    </row>
    <row r="872" spans="2:13" x14ac:dyDescent="0.3">
      <c r="B872" s="10">
        <v>20</v>
      </c>
      <c r="C872" s="11" t="s">
        <v>13</v>
      </c>
      <c r="D872" s="11" t="s">
        <v>1080</v>
      </c>
      <c r="E872" s="11">
        <v>7940</v>
      </c>
      <c r="F872" s="17">
        <v>44425.3574884259</v>
      </c>
      <c r="G872" s="14" t="s">
        <v>1083</v>
      </c>
      <c r="H872" s="13">
        <v>480</v>
      </c>
      <c r="I872" s="14">
        <v>7940</v>
      </c>
      <c r="J872" s="15" t="str">
        <f>_xlfn.XLOOKUP(C872,'0. Master Data Group Name'!B:B,'0. Master Data Group Name'!C:C)</f>
        <v>EQP-LAWPACK1</v>
      </c>
      <c r="K872" s="16">
        <f>IFERROR(ROUNDDOWN(_xlfn.XLOOKUP(E872,[2]All!$B:$B,[2]All!$K:$K),0),"")</f>
        <v>188</v>
      </c>
      <c r="L872" s="16">
        <f t="shared" si="26"/>
        <v>169.20000000000002</v>
      </c>
      <c r="M872" s="16">
        <f t="shared" si="27"/>
        <v>206.8</v>
      </c>
    </row>
    <row r="873" spans="2:13" x14ac:dyDescent="0.3">
      <c r="B873" s="10">
        <v>20</v>
      </c>
      <c r="C873" s="11" t="s">
        <v>13</v>
      </c>
      <c r="D873" s="11" t="s">
        <v>1080</v>
      </c>
      <c r="E873" s="11">
        <v>7941</v>
      </c>
      <c r="F873" s="17">
        <v>44425.4445949074</v>
      </c>
      <c r="G873" s="14" t="s">
        <v>1084</v>
      </c>
      <c r="H873" s="13">
        <v>366</v>
      </c>
      <c r="I873" s="14">
        <v>7941</v>
      </c>
      <c r="J873" s="15" t="str">
        <f>_xlfn.XLOOKUP(C873,'0. Master Data Group Name'!B:B,'0. Master Data Group Name'!C:C)</f>
        <v>EQP-LAWPACK1</v>
      </c>
      <c r="K873" s="16">
        <f>IFERROR(ROUNDDOWN(_xlfn.XLOOKUP(E873,[2]All!$B:$B,[2]All!$K:$K),0),"")</f>
        <v>349</v>
      </c>
      <c r="L873" s="16">
        <f t="shared" si="26"/>
        <v>314.10000000000002</v>
      </c>
      <c r="M873" s="16">
        <f t="shared" si="27"/>
        <v>383.90000000000003</v>
      </c>
    </row>
    <row r="874" spans="2:13" x14ac:dyDescent="0.3">
      <c r="B874" s="10">
        <v>20</v>
      </c>
      <c r="C874" s="11" t="s">
        <v>13</v>
      </c>
      <c r="D874" s="11" t="s">
        <v>1080</v>
      </c>
      <c r="E874" s="11">
        <v>6661</v>
      </c>
      <c r="F874" s="17">
        <v>44425.509351851899</v>
      </c>
      <c r="G874" s="14" t="s">
        <v>1085</v>
      </c>
      <c r="H874" s="13">
        <v>2675</v>
      </c>
      <c r="I874" s="14">
        <v>6661</v>
      </c>
      <c r="J874" s="15" t="str">
        <f>_xlfn.XLOOKUP(C874,'0. Master Data Group Name'!B:B,'0. Master Data Group Name'!C:C)</f>
        <v>EQP-LAWPACK1</v>
      </c>
      <c r="K874" s="16">
        <f>IFERROR(ROUNDDOWN(_xlfn.XLOOKUP(E874,[2]All!$B:$B,[2]All!$K:$K),0),"")</f>
        <v>352</v>
      </c>
      <c r="L874" s="16">
        <f t="shared" si="26"/>
        <v>316.8</v>
      </c>
      <c r="M874" s="16">
        <f t="shared" si="27"/>
        <v>387.20000000000005</v>
      </c>
    </row>
    <row r="875" spans="2:13" x14ac:dyDescent="0.3">
      <c r="B875" s="10">
        <v>20</v>
      </c>
      <c r="C875" s="11" t="s">
        <v>13</v>
      </c>
      <c r="D875" s="11" t="s">
        <v>1080</v>
      </c>
      <c r="E875" s="11">
        <v>24961</v>
      </c>
      <c r="F875" s="17">
        <v>44425.8375115741</v>
      </c>
      <c r="G875" s="14" t="s">
        <v>1086</v>
      </c>
      <c r="H875" s="13">
        <v>467</v>
      </c>
      <c r="I875" s="14">
        <v>24961</v>
      </c>
      <c r="J875" s="15" t="str">
        <f>_xlfn.XLOOKUP(C875,'0. Master Data Group Name'!B:B,'0. Master Data Group Name'!C:C)</f>
        <v>EQP-LAWPACK1</v>
      </c>
      <c r="K875" s="16">
        <f>IFERROR(ROUNDDOWN(_xlfn.XLOOKUP(E875,[2]All!$B:$B,[2]All!$K:$K),0),"")</f>
        <v>364</v>
      </c>
      <c r="L875" s="16">
        <f t="shared" si="26"/>
        <v>327.60000000000002</v>
      </c>
      <c r="M875" s="16">
        <f t="shared" si="27"/>
        <v>400.40000000000003</v>
      </c>
    </row>
    <row r="876" spans="2:13" x14ac:dyDescent="0.3">
      <c r="B876" s="10">
        <v>20</v>
      </c>
      <c r="C876" s="11" t="s">
        <v>13</v>
      </c>
      <c r="D876" s="11" t="s">
        <v>1087</v>
      </c>
      <c r="E876" s="11">
        <v>2941</v>
      </c>
      <c r="F876" s="17">
        <v>44425.908460648097</v>
      </c>
      <c r="G876" s="14" t="s">
        <v>1088</v>
      </c>
      <c r="H876" s="13">
        <v>174</v>
      </c>
      <c r="I876" s="14">
        <v>2941</v>
      </c>
      <c r="J876" s="15" t="str">
        <f>_xlfn.XLOOKUP(C876,'0. Master Data Group Name'!B:B,'0. Master Data Group Name'!C:C)</f>
        <v>EQP-LAWPACK1</v>
      </c>
      <c r="K876" s="16">
        <f>IFERROR(ROUNDDOWN(_xlfn.XLOOKUP(E876,[2]All!$B:$B,[2]All!$K:$K),0),"")</f>
        <v>217</v>
      </c>
      <c r="L876" s="16">
        <f t="shared" si="26"/>
        <v>195.3</v>
      </c>
      <c r="M876" s="16">
        <f t="shared" si="27"/>
        <v>238.70000000000002</v>
      </c>
    </row>
    <row r="877" spans="2:13" x14ac:dyDescent="0.3">
      <c r="B877" s="10">
        <v>31</v>
      </c>
      <c r="C877" s="11" t="s">
        <v>836</v>
      </c>
      <c r="D877" s="11" t="s">
        <v>1087</v>
      </c>
      <c r="E877" s="11">
        <v>12258</v>
      </c>
      <c r="F877" s="17">
        <v>44424.366030092599</v>
      </c>
      <c r="G877" s="14" t="s">
        <v>1089</v>
      </c>
      <c r="H877" s="13">
        <v>1548</v>
      </c>
      <c r="I877" s="14">
        <v>12228</v>
      </c>
      <c r="J877" s="15" t="str">
        <f>_xlfn.XLOOKUP(C877,'0. Master Data Group Name'!B:B,'0. Master Data Group Name'!C:C)</f>
        <v>SW-COMAS-PACKL</v>
      </c>
      <c r="K877" s="16">
        <f>IFERROR(ROUNDDOWN(_xlfn.XLOOKUP(E877,[2]All!$B:$B,[2]All!$K:$K),0),"")</f>
        <v>69</v>
      </c>
      <c r="L877" s="16">
        <f t="shared" si="26"/>
        <v>62.1</v>
      </c>
      <c r="M877" s="16">
        <f t="shared" si="27"/>
        <v>75.900000000000006</v>
      </c>
    </row>
    <row r="878" spans="2:13" x14ac:dyDescent="0.3">
      <c r="B878" s="10">
        <v>20</v>
      </c>
      <c r="C878" s="11" t="s">
        <v>13</v>
      </c>
      <c r="D878" s="11" t="s">
        <v>1087</v>
      </c>
      <c r="E878" s="11">
        <v>2991</v>
      </c>
      <c r="F878" s="17">
        <v>44426.297800925902</v>
      </c>
      <c r="G878" s="14" t="s">
        <v>1090</v>
      </c>
      <c r="H878" s="13">
        <v>442</v>
      </c>
      <c r="I878" s="14">
        <v>2991</v>
      </c>
      <c r="J878" s="15" t="str">
        <f>_xlfn.XLOOKUP(C878,'0. Master Data Group Name'!B:B,'0. Master Data Group Name'!C:C)</f>
        <v>EQP-LAWPACK1</v>
      </c>
      <c r="K878" s="16">
        <f>IFERROR(ROUNDDOWN(_xlfn.XLOOKUP(E878,[2]All!$B:$B,[2]All!$K:$K),0),"")</f>
        <v>217</v>
      </c>
      <c r="L878" s="16">
        <f t="shared" si="26"/>
        <v>195.3</v>
      </c>
      <c r="M878" s="16">
        <f t="shared" si="27"/>
        <v>238.70000000000002</v>
      </c>
    </row>
    <row r="879" spans="2:13" x14ac:dyDescent="0.3">
      <c r="B879" s="10">
        <v>20</v>
      </c>
      <c r="C879" s="11" t="s">
        <v>13</v>
      </c>
      <c r="D879" s="11" t="s">
        <v>1087</v>
      </c>
      <c r="E879" s="11">
        <v>2941</v>
      </c>
      <c r="F879" s="17">
        <v>44426.424363425896</v>
      </c>
      <c r="G879" s="14" t="s">
        <v>1091</v>
      </c>
      <c r="H879" s="13">
        <v>169</v>
      </c>
      <c r="I879" s="14">
        <v>2941</v>
      </c>
      <c r="J879" s="15" t="str">
        <f>_xlfn.XLOOKUP(C879,'0. Master Data Group Name'!B:B,'0. Master Data Group Name'!C:C)</f>
        <v>EQP-LAWPACK1</v>
      </c>
      <c r="K879" s="16">
        <f>IFERROR(ROUNDDOWN(_xlfn.XLOOKUP(E879,[2]All!$B:$B,[2]All!$K:$K),0),"")</f>
        <v>217</v>
      </c>
      <c r="L879" s="16">
        <f t="shared" si="26"/>
        <v>195.3</v>
      </c>
      <c r="M879" s="16">
        <f t="shared" si="27"/>
        <v>238.70000000000002</v>
      </c>
    </row>
    <row r="880" spans="2:13" x14ac:dyDescent="0.3">
      <c r="B880" s="10">
        <v>20</v>
      </c>
      <c r="C880" s="11" t="s">
        <v>13</v>
      </c>
      <c r="D880" s="11" t="s">
        <v>1087</v>
      </c>
      <c r="E880" s="11">
        <v>2940</v>
      </c>
      <c r="F880" s="17">
        <v>44426.466944444401</v>
      </c>
      <c r="G880" s="14" t="s">
        <v>1092</v>
      </c>
      <c r="H880" s="13">
        <v>652</v>
      </c>
      <c r="I880" s="14">
        <v>2940</v>
      </c>
      <c r="J880" s="15" t="str">
        <f>_xlfn.XLOOKUP(C880,'0. Master Data Group Name'!B:B,'0. Master Data Group Name'!C:C)</f>
        <v>EQP-LAWPACK1</v>
      </c>
      <c r="K880" s="16">
        <f>IFERROR(ROUNDDOWN(_xlfn.XLOOKUP(E880,[2]All!$B:$B,[2]All!$K:$K),0),"")</f>
        <v>217</v>
      </c>
      <c r="L880" s="16">
        <f t="shared" si="26"/>
        <v>195.3</v>
      </c>
      <c r="M880" s="16">
        <f t="shared" si="27"/>
        <v>238.70000000000002</v>
      </c>
    </row>
    <row r="881" spans="2:13" x14ac:dyDescent="0.3">
      <c r="B881" s="10">
        <v>20</v>
      </c>
      <c r="C881" s="11" t="s">
        <v>13</v>
      </c>
      <c r="D881" s="11" t="s">
        <v>1087</v>
      </c>
      <c r="E881" s="11">
        <v>2910</v>
      </c>
      <c r="F881" s="17">
        <v>44426.644166666701</v>
      </c>
      <c r="G881" s="14" t="s">
        <v>1093</v>
      </c>
      <c r="H881" s="13">
        <v>776</v>
      </c>
      <c r="I881" s="14">
        <v>2910</v>
      </c>
      <c r="J881" s="15" t="str">
        <f>_xlfn.XLOOKUP(C881,'0. Master Data Group Name'!B:B,'0. Master Data Group Name'!C:C)</f>
        <v>EQP-LAWPACK1</v>
      </c>
      <c r="K881" s="16">
        <f>IFERROR(ROUNDDOWN(_xlfn.XLOOKUP(E881,[2]All!$B:$B,[2]All!$K:$K),0),"")</f>
        <v>217</v>
      </c>
      <c r="L881" s="16">
        <f t="shared" si="26"/>
        <v>195.3</v>
      </c>
      <c r="M881" s="16">
        <f t="shared" si="27"/>
        <v>238.70000000000002</v>
      </c>
    </row>
    <row r="882" spans="2:13" x14ac:dyDescent="0.3">
      <c r="B882" s="10">
        <v>20</v>
      </c>
      <c r="C882" s="11" t="s">
        <v>13</v>
      </c>
      <c r="D882" s="11" t="s">
        <v>1094</v>
      </c>
      <c r="E882" s="11">
        <v>2661</v>
      </c>
      <c r="F882" s="17">
        <v>44426.813564814802</v>
      </c>
      <c r="G882" s="14" t="s">
        <v>1095</v>
      </c>
      <c r="H882" s="13">
        <v>736</v>
      </c>
      <c r="I882" s="14">
        <v>2661</v>
      </c>
      <c r="J882" s="15" t="str">
        <f>_xlfn.XLOOKUP(C882,'0. Master Data Group Name'!B:B,'0. Master Data Group Name'!C:C)</f>
        <v>EQP-LAWPACK1</v>
      </c>
      <c r="K882" s="16">
        <f>IFERROR(ROUNDDOWN(_xlfn.XLOOKUP(E882,[2]All!$B:$B,[2]All!$K:$K),0),"")</f>
        <v>217</v>
      </c>
      <c r="L882" s="16">
        <f t="shared" si="26"/>
        <v>195.3</v>
      </c>
      <c r="M882" s="16">
        <f t="shared" si="27"/>
        <v>238.70000000000002</v>
      </c>
    </row>
    <row r="883" spans="2:13" x14ac:dyDescent="0.3">
      <c r="B883" s="10">
        <v>20</v>
      </c>
      <c r="C883" s="11" t="s">
        <v>13</v>
      </c>
      <c r="D883" s="11" t="s">
        <v>1094</v>
      </c>
      <c r="E883" s="11">
        <v>99999</v>
      </c>
      <c r="F883" s="17">
        <v>44427.289664351898</v>
      </c>
      <c r="G883" s="14" t="s">
        <v>1096</v>
      </c>
      <c r="H883" s="13">
        <v>0</v>
      </c>
      <c r="I883" s="14">
        <v>99999</v>
      </c>
      <c r="J883" s="15" t="str">
        <f>_xlfn.XLOOKUP(C883,'0. Master Data Group Name'!B:B,'0. Master Data Group Name'!C:C)</f>
        <v>EQP-LAWPACK1</v>
      </c>
      <c r="K883" s="16" t="str">
        <f>IFERROR(ROUNDDOWN(_xlfn.XLOOKUP(E883,[2]All!$B:$B,[2]All!$K:$K),0),"")</f>
        <v/>
      </c>
      <c r="L883" s="16" t="str">
        <f t="shared" si="26"/>
        <v/>
      </c>
      <c r="M883" s="16" t="str">
        <f t="shared" si="27"/>
        <v/>
      </c>
    </row>
    <row r="884" spans="2:13" x14ac:dyDescent="0.3">
      <c r="B884" s="10">
        <v>31</v>
      </c>
      <c r="C884" s="11" t="s">
        <v>836</v>
      </c>
      <c r="D884" s="11" t="s">
        <v>1094</v>
      </c>
      <c r="E884" s="11">
        <v>12228</v>
      </c>
      <c r="F884" s="17">
        <v>44426.301550925898</v>
      </c>
      <c r="G884" s="14" t="s">
        <v>1097</v>
      </c>
      <c r="H884" s="13">
        <v>637</v>
      </c>
      <c r="I884" s="14">
        <v>12258</v>
      </c>
      <c r="J884" s="15" t="str">
        <f>_xlfn.XLOOKUP(C884,'0. Master Data Group Name'!B:B,'0. Master Data Group Name'!C:C)</f>
        <v>SW-COMAS-PACKL</v>
      </c>
      <c r="K884" s="16">
        <f>IFERROR(ROUNDDOWN(_xlfn.XLOOKUP(E884,[2]All!$B:$B,[2]All!$K:$K),0),"")</f>
        <v>100</v>
      </c>
      <c r="L884" s="16">
        <f t="shared" si="26"/>
        <v>90</v>
      </c>
      <c r="M884" s="16">
        <f t="shared" si="27"/>
        <v>110.00000000000001</v>
      </c>
    </row>
    <row r="885" spans="2:13" x14ac:dyDescent="0.3">
      <c r="B885" s="10">
        <v>31</v>
      </c>
      <c r="C885" s="11" t="s">
        <v>836</v>
      </c>
      <c r="D885" s="11" t="s">
        <v>1094</v>
      </c>
      <c r="E885" s="11">
        <v>14558</v>
      </c>
      <c r="F885" s="17">
        <v>44427.304178240702</v>
      </c>
      <c r="G885" s="14" t="s">
        <v>1098</v>
      </c>
      <c r="H885" s="13">
        <v>108</v>
      </c>
      <c r="I885" s="14">
        <v>12228</v>
      </c>
      <c r="J885" s="15" t="str">
        <f>_xlfn.XLOOKUP(C885,'0. Master Data Group Name'!B:B,'0. Master Data Group Name'!C:C)</f>
        <v>SW-COMAS-PACKL</v>
      </c>
      <c r="K885" s="16" t="str">
        <f>IFERROR(ROUNDDOWN(_xlfn.XLOOKUP(E885,[2]All!$B:$B,[2]All!$K:$K),0),"")</f>
        <v/>
      </c>
      <c r="L885" s="16" t="str">
        <f t="shared" si="26"/>
        <v/>
      </c>
      <c r="M885" s="16" t="str">
        <f t="shared" si="27"/>
        <v/>
      </c>
    </row>
    <row r="886" spans="2:13" x14ac:dyDescent="0.3">
      <c r="B886" s="10">
        <v>20</v>
      </c>
      <c r="C886" s="11" t="s">
        <v>13</v>
      </c>
      <c r="D886" s="11" t="s">
        <v>1094</v>
      </c>
      <c r="E886" s="11">
        <v>2661</v>
      </c>
      <c r="F886" s="17">
        <v>44427.289907407401</v>
      </c>
      <c r="G886" s="14" t="s">
        <v>1099</v>
      </c>
      <c r="H886" s="13">
        <v>1196</v>
      </c>
      <c r="I886" s="14">
        <v>2661</v>
      </c>
      <c r="J886" s="15" t="str">
        <f>_xlfn.XLOOKUP(C886,'0. Master Data Group Name'!B:B,'0. Master Data Group Name'!C:C)</f>
        <v>EQP-LAWPACK1</v>
      </c>
      <c r="K886" s="16">
        <f>IFERROR(ROUNDDOWN(_xlfn.XLOOKUP(E886,[2]All!$B:$B,[2]All!$K:$K),0),"")</f>
        <v>217</v>
      </c>
      <c r="L886" s="16">
        <f t="shared" si="26"/>
        <v>195.3</v>
      </c>
      <c r="M886" s="16">
        <f t="shared" si="27"/>
        <v>238.70000000000002</v>
      </c>
    </row>
    <row r="887" spans="2:13" x14ac:dyDescent="0.3">
      <c r="B887" s="10">
        <v>31</v>
      </c>
      <c r="C887" s="11" t="s">
        <v>836</v>
      </c>
      <c r="D887" s="11" t="s">
        <v>1100</v>
      </c>
      <c r="E887" s="11">
        <v>12258</v>
      </c>
      <c r="F887" s="17">
        <v>44427.381631944401</v>
      </c>
      <c r="G887" s="14" t="s">
        <v>1101</v>
      </c>
      <c r="H887" s="13">
        <v>615</v>
      </c>
      <c r="I887" s="14">
        <v>14558</v>
      </c>
      <c r="J887" s="15" t="str">
        <f>_xlfn.XLOOKUP(C887,'0. Master Data Group Name'!B:B,'0. Master Data Group Name'!C:C)</f>
        <v>SW-COMAS-PACKL</v>
      </c>
      <c r="K887" s="16">
        <f>IFERROR(ROUNDDOWN(_xlfn.XLOOKUP(E887,[2]All!$B:$B,[2]All!$K:$K),0),"")</f>
        <v>69</v>
      </c>
      <c r="L887" s="16">
        <f t="shared" si="26"/>
        <v>62.1</v>
      </c>
      <c r="M887" s="16">
        <f t="shared" si="27"/>
        <v>75.900000000000006</v>
      </c>
    </row>
    <row r="888" spans="2:13" x14ac:dyDescent="0.3">
      <c r="B888" s="10">
        <v>20</v>
      </c>
      <c r="C888" s="11" t="s">
        <v>13</v>
      </c>
      <c r="D888" s="11" t="s">
        <v>1100</v>
      </c>
      <c r="E888" s="11">
        <v>99999</v>
      </c>
      <c r="F888" s="17">
        <v>44428.295324074097</v>
      </c>
      <c r="G888" s="14" t="s">
        <v>1102</v>
      </c>
      <c r="H888" s="13">
        <v>0</v>
      </c>
      <c r="I888" s="14">
        <v>99999</v>
      </c>
      <c r="J888" s="15" t="str">
        <f>_xlfn.XLOOKUP(C888,'0. Master Data Group Name'!B:B,'0. Master Data Group Name'!C:C)</f>
        <v>EQP-LAWPACK1</v>
      </c>
      <c r="K888" s="16" t="str">
        <f>IFERROR(ROUNDDOWN(_xlfn.XLOOKUP(E888,[2]All!$B:$B,[2]All!$K:$K),0),"")</f>
        <v/>
      </c>
      <c r="L888" s="16" t="str">
        <f t="shared" si="26"/>
        <v/>
      </c>
      <c r="M888" s="16" t="str">
        <f t="shared" si="27"/>
        <v/>
      </c>
    </row>
    <row r="889" spans="2:13" x14ac:dyDescent="0.3">
      <c r="B889" s="10">
        <v>20</v>
      </c>
      <c r="C889" s="11" t="s">
        <v>13</v>
      </c>
      <c r="D889" s="11" t="s">
        <v>1103</v>
      </c>
      <c r="E889" s="11">
        <v>99999</v>
      </c>
      <c r="F889" s="17">
        <v>44429.285636574103</v>
      </c>
      <c r="G889" s="14" t="s">
        <v>1104</v>
      </c>
      <c r="H889" s="13">
        <v>0</v>
      </c>
      <c r="I889" s="14">
        <v>99999</v>
      </c>
      <c r="J889" s="15" t="str">
        <f>_xlfn.XLOOKUP(C889,'0. Master Data Group Name'!B:B,'0. Master Data Group Name'!C:C)</f>
        <v>EQP-LAWPACK1</v>
      </c>
      <c r="K889" s="16" t="str">
        <f>IFERROR(ROUNDDOWN(_xlfn.XLOOKUP(E889,[2]All!$B:$B,[2]All!$K:$K),0),"")</f>
        <v/>
      </c>
      <c r="L889" s="16" t="str">
        <f t="shared" si="26"/>
        <v/>
      </c>
      <c r="M889" s="16" t="str">
        <f t="shared" si="27"/>
        <v/>
      </c>
    </row>
    <row r="890" spans="2:13" x14ac:dyDescent="0.3">
      <c r="B890" s="10">
        <v>20</v>
      </c>
      <c r="C890" s="11" t="s">
        <v>13</v>
      </c>
      <c r="D890" s="11" t="s">
        <v>1103</v>
      </c>
      <c r="E890" s="11">
        <v>2675</v>
      </c>
      <c r="F890" s="17">
        <v>44429.295439814799</v>
      </c>
      <c r="G890" s="14" t="s">
        <v>1105</v>
      </c>
      <c r="H890" s="13">
        <v>738</v>
      </c>
      <c r="I890" s="14">
        <v>2675</v>
      </c>
      <c r="J890" s="15" t="str">
        <f>_xlfn.XLOOKUP(C890,'0. Master Data Group Name'!B:B,'0. Master Data Group Name'!C:C)</f>
        <v>EQP-LAWPACK1</v>
      </c>
      <c r="K890" s="16">
        <f>IFERROR(ROUNDDOWN(_xlfn.XLOOKUP(E890,[2]All!$B:$B,[2]All!$K:$K),0),"")</f>
        <v>217</v>
      </c>
      <c r="L890" s="16">
        <f t="shared" si="26"/>
        <v>195.3</v>
      </c>
      <c r="M890" s="16">
        <f t="shared" si="27"/>
        <v>238.70000000000002</v>
      </c>
    </row>
    <row r="891" spans="2:13" x14ac:dyDescent="0.3">
      <c r="B891" s="10">
        <v>20</v>
      </c>
      <c r="C891" s="11" t="s">
        <v>13</v>
      </c>
      <c r="D891" s="11" t="s">
        <v>1106</v>
      </c>
      <c r="E891" s="11">
        <v>2661</v>
      </c>
      <c r="F891" s="17">
        <v>44429.590763888897</v>
      </c>
      <c r="G891" s="14" t="s">
        <v>1107</v>
      </c>
      <c r="H891" s="13">
        <v>1232</v>
      </c>
      <c r="I891" s="14">
        <v>2661</v>
      </c>
      <c r="J891" s="15" t="str">
        <f>_xlfn.XLOOKUP(C891,'0. Master Data Group Name'!B:B,'0. Master Data Group Name'!C:C)</f>
        <v>EQP-LAWPACK1</v>
      </c>
      <c r="K891" s="16">
        <f>IFERROR(ROUNDDOWN(_xlfn.XLOOKUP(E891,[2]All!$B:$B,[2]All!$K:$K),0),"")</f>
        <v>217</v>
      </c>
      <c r="L891" s="16">
        <f t="shared" si="26"/>
        <v>195.3</v>
      </c>
      <c r="M891" s="16">
        <f t="shared" si="27"/>
        <v>238.70000000000002</v>
      </c>
    </row>
    <row r="892" spans="2:13" x14ac:dyDescent="0.3">
      <c r="B892" s="10">
        <v>20</v>
      </c>
      <c r="C892" s="11" t="s">
        <v>13</v>
      </c>
      <c r="D892" s="11" t="s">
        <v>1106</v>
      </c>
      <c r="E892" s="11">
        <v>2661</v>
      </c>
      <c r="F892" s="17">
        <v>44431.283483796302</v>
      </c>
      <c r="G892" s="14" t="s">
        <v>1108</v>
      </c>
      <c r="H892" s="13">
        <v>920</v>
      </c>
      <c r="I892" s="14">
        <v>2661</v>
      </c>
      <c r="J892" s="15" t="str">
        <f>_xlfn.XLOOKUP(C892,'0. Master Data Group Name'!B:B,'0. Master Data Group Name'!C:C)</f>
        <v>EQP-LAWPACK1</v>
      </c>
      <c r="K892" s="16">
        <f>IFERROR(ROUNDDOWN(_xlfn.XLOOKUP(E892,[2]All!$B:$B,[2]All!$K:$K),0),"")</f>
        <v>217</v>
      </c>
      <c r="L892" s="16">
        <f t="shared" si="26"/>
        <v>195.3</v>
      </c>
      <c r="M892" s="16">
        <f t="shared" si="27"/>
        <v>238.70000000000002</v>
      </c>
    </row>
    <row r="893" spans="2:13" x14ac:dyDescent="0.3">
      <c r="B893" s="10">
        <v>20</v>
      </c>
      <c r="C893" s="11" t="s">
        <v>13</v>
      </c>
      <c r="D893" s="11" t="s">
        <v>1106</v>
      </c>
      <c r="E893" s="11">
        <v>2670</v>
      </c>
      <c r="F893" s="17">
        <v>44431.496736111098</v>
      </c>
      <c r="G893" s="14" t="s">
        <v>1109</v>
      </c>
      <c r="H893" s="13">
        <v>154</v>
      </c>
      <c r="I893" s="14">
        <v>2670</v>
      </c>
      <c r="J893" s="15" t="str">
        <f>_xlfn.XLOOKUP(C893,'0. Master Data Group Name'!B:B,'0. Master Data Group Name'!C:C)</f>
        <v>EQP-LAWPACK1</v>
      </c>
      <c r="K893" s="16">
        <f>IFERROR(ROUNDDOWN(_xlfn.XLOOKUP(E893,[2]All!$B:$B,[2]All!$K:$K),0),"")</f>
        <v>217</v>
      </c>
      <c r="L893" s="16">
        <f t="shared" si="26"/>
        <v>195.3</v>
      </c>
      <c r="M893" s="16">
        <f t="shared" si="27"/>
        <v>238.70000000000002</v>
      </c>
    </row>
    <row r="894" spans="2:13" x14ac:dyDescent="0.3">
      <c r="B894" s="10">
        <v>20</v>
      </c>
      <c r="C894" s="11" t="s">
        <v>13</v>
      </c>
      <c r="D894" s="11" t="s">
        <v>1106</v>
      </c>
      <c r="E894" s="11">
        <v>27805</v>
      </c>
      <c r="F894" s="17">
        <v>44431.553912037001</v>
      </c>
      <c r="G894" s="14" t="s">
        <v>1110</v>
      </c>
      <c r="H894" s="13">
        <v>821</v>
      </c>
      <c r="I894" s="14">
        <v>27805</v>
      </c>
      <c r="J894" s="15" t="str">
        <f>_xlfn.XLOOKUP(C894,'0. Master Data Group Name'!B:B,'0. Master Data Group Name'!C:C)</f>
        <v>EQP-LAWPACK1</v>
      </c>
      <c r="K894" s="16">
        <f>IFERROR(ROUNDDOWN(_xlfn.XLOOKUP(E894,[2]All!$B:$B,[2]All!$K:$K),0),"")</f>
        <v>260</v>
      </c>
      <c r="L894" s="16">
        <f t="shared" si="26"/>
        <v>234</v>
      </c>
      <c r="M894" s="16">
        <f t="shared" si="27"/>
        <v>286</v>
      </c>
    </row>
    <row r="895" spans="2:13" x14ac:dyDescent="0.3">
      <c r="B895" s="10">
        <v>20</v>
      </c>
      <c r="C895" s="11" t="s">
        <v>13</v>
      </c>
      <c r="D895" s="11" t="s">
        <v>1111</v>
      </c>
      <c r="E895" s="11">
        <v>27405</v>
      </c>
      <c r="F895" s="17">
        <v>44431.802511574097</v>
      </c>
      <c r="G895" s="14" t="s">
        <v>1112</v>
      </c>
      <c r="H895" s="13">
        <v>1082</v>
      </c>
      <c r="I895" s="14">
        <v>27405</v>
      </c>
      <c r="J895" s="15" t="str">
        <f>_xlfn.XLOOKUP(C895,'0. Master Data Group Name'!B:B,'0. Master Data Group Name'!C:C)</f>
        <v>EQP-LAWPACK1</v>
      </c>
      <c r="K895" s="16">
        <f>IFERROR(ROUNDDOWN(_xlfn.XLOOKUP(E895,[2]All!$B:$B,[2]All!$K:$K),0),"")</f>
        <v>260</v>
      </c>
      <c r="L895" s="16">
        <f t="shared" si="26"/>
        <v>234</v>
      </c>
      <c r="M895" s="16">
        <f t="shared" si="27"/>
        <v>286</v>
      </c>
    </row>
    <row r="896" spans="2:13" x14ac:dyDescent="0.3">
      <c r="B896" s="10">
        <v>20</v>
      </c>
      <c r="C896" s="11" t="s">
        <v>13</v>
      </c>
      <c r="D896" s="11" t="s">
        <v>1111</v>
      </c>
      <c r="E896" s="11">
        <v>2670</v>
      </c>
      <c r="F896" s="17">
        <v>44432.294351851902</v>
      </c>
      <c r="G896" s="14" t="s">
        <v>1113</v>
      </c>
      <c r="H896" s="13">
        <v>1305</v>
      </c>
      <c r="I896" s="14">
        <v>2670</v>
      </c>
      <c r="J896" s="15" t="str">
        <f>_xlfn.XLOOKUP(C896,'0. Master Data Group Name'!B:B,'0. Master Data Group Name'!C:C)</f>
        <v>EQP-LAWPACK1</v>
      </c>
      <c r="K896" s="16">
        <f>IFERROR(ROUNDDOWN(_xlfn.XLOOKUP(E896,[2]All!$B:$B,[2]All!$K:$K),0),"")</f>
        <v>217</v>
      </c>
      <c r="L896" s="16">
        <f t="shared" si="26"/>
        <v>195.3</v>
      </c>
      <c r="M896" s="16">
        <f t="shared" si="27"/>
        <v>238.70000000000002</v>
      </c>
    </row>
    <row r="897" spans="2:13" x14ac:dyDescent="0.3">
      <c r="B897" s="10">
        <v>20</v>
      </c>
      <c r="C897" s="11" t="s">
        <v>13</v>
      </c>
      <c r="D897" s="11" t="s">
        <v>1111</v>
      </c>
      <c r="E897" s="11">
        <v>2675</v>
      </c>
      <c r="F897" s="17">
        <v>44432.557766203703</v>
      </c>
      <c r="G897" s="14" t="s">
        <v>1114</v>
      </c>
      <c r="H897" s="13">
        <v>529</v>
      </c>
      <c r="I897" s="14">
        <v>2675</v>
      </c>
      <c r="J897" s="15" t="str">
        <f>_xlfn.XLOOKUP(C897,'0. Master Data Group Name'!B:B,'0. Master Data Group Name'!C:C)</f>
        <v>EQP-LAWPACK1</v>
      </c>
      <c r="K897" s="16">
        <f>IFERROR(ROUNDDOWN(_xlfn.XLOOKUP(E897,[2]All!$B:$B,[2]All!$K:$K),0),"")</f>
        <v>217</v>
      </c>
      <c r="L897" s="16">
        <f t="shared" si="26"/>
        <v>195.3</v>
      </c>
      <c r="M897" s="16">
        <f t="shared" si="27"/>
        <v>238.70000000000002</v>
      </c>
    </row>
    <row r="898" spans="2:13" x14ac:dyDescent="0.3">
      <c r="B898" s="10">
        <v>20</v>
      </c>
      <c r="C898" s="11" t="s">
        <v>13</v>
      </c>
      <c r="D898" s="11" t="s">
        <v>1111</v>
      </c>
      <c r="E898" s="11">
        <v>2941</v>
      </c>
      <c r="F898" s="17">
        <v>44432.671863425901</v>
      </c>
      <c r="G898" s="14" t="s">
        <v>1115</v>
      </c>
      <c r="H898" s="13">
        <v>961</v>
      </c>
      <c r="I898" s="14">
        <v>2941</v>
      </c>
      <c r="J898" s="15" t="str">
        <f>_xlfn.XLOOKUP(C898,'0. Master Data Group Name'!B:B,'0. Master Data Group Name'!C:C)</f>
        <v>EQP-LAWPACK1</v>
      </c>
      <c r="K898" s="16">
        <f>IFERROR(ROUNDDOWN(_xlfn.XLOOKUP(E898,[2]All!$B:$B,[2]All!$K:$K),0),"")</f>
        <v>217</v>
      </c>
      <c r="L898" s="16">
        <f t="shared" si="26"/>
        <v>195.3</v>
      </c>
      <c r="M898" s="16">
        <f t="shared" si="27"/>
        <v>238.70000000000002</v>
      </c>
    </row>
    <row r="899" spans="2:13" x14ac:dyDescent="0.3">
      <c r="B899" s="10">
        <v>20</v>
      </c>
      <c r="C899" s="11" t="s">
        <v>13</v>
      </c>
      <c r="D899" s="11" t="s">
        <v>1116</v>
      </c>
      <c r="E899" s="11">
        <v>99999</v>
      </c>
      <c r="F899" s="17">
        <v>44432.934189814798</v>
      </c>
      <c r="G899" s="14" t="s">
        <v>1117</v>
      </c>
      <c r="H899" s="13">
        <v>0</v>
      </c>
      <c r="I899" s="14">
        <v>99999</v>
      </c>
      <c r="J899" s="15" t="str">
        <f>_xlfn.XLOOKUP(C899,'0. Master Data Group Name'!B:B,'0. Master Data Group Name'!C:C)</f>
        <v>EQP-LAWPACK1</v>
      </c>
      <c r="K899" s="16" t="str">
        <f>IFERROR(ROUNDDOWN(_xlfn.XLOOKUP(E899,[2]All!$B:$B,[2]All!$K:$K),0),"")</f>
        <v/>
      </c>
      <c r="L899" s="16" t="str">
        <f t="shared" si="26"/>
        <v/>
      </c>
      <c r="M899" s="16" t="str">
        <f t="shared" si="27"/>
        <v/>
      </c>
    </row>
    <row r="900" spans="2:13" x14ac:dyDescent="0.3">
      <c r="B900" s="10">
        <v>20</v>
      </c>
      <c r="C900" s="11" t="s">
        <v>13</v>
      </c>
      <c r="D900" s="11" t="s">
        <v>1116</v>
      </c>
      <c r="E900" s="11">
        <v>2946</v>
      </c>
      <c r="F900" s="17">
        <v>44433.301620370403</v>
      </c>
      <c r="G900" s="14" t="s">
        <v>1118</v>
      </c>
      <c r="H900" s="13">
        <v>0</v>
      </c>
      <c r="I900" s="14">
        <v>2946</v>
      </c>
      <c r="J900" s="15" t="str">
        <f>_xlfn.XLOOKUP(C900,'0. Master Data Group Name'!B:B,'0. Master Data Group Name'!C:C)</f>
        <v>EQP-LAWPACK1</v>
      </c>
      <c r="K900" s="16">
        <f>IFERROR(ROUNDDOWN(_xlfn.XLOOKUP(E900,[2]All!$B:$B,[2]All!$K:$K),0),"")</f>
        <v>217</v>
      </c>
      <c r="L900" s="16">
        <f t="shared" ref="L900:L963" si="28">IFERROR(K900*0.9,"")</f>
        <v>195.3</v>
      </c>
      <c r="M900" s="16">
        <f t="shared" ref="M900:M963" si="29">IFERROR(K900*1.1,"")</f>
        <v>238.70000000000002</v>
      </c>
    </row>
    <row r="901" spans="2:13" x14ac:dyDescent="0.3">
      <c r="B901" s="10">
        <v>20</v>
      </c>
      <c r="C901" s="11" t="s">
        <v>13</v>
      </c>
      <c r="D901" s="11" t="s">
        <v>1116</v>
      </c>
      <c r="E901" s="11">
        <v>2946</v>
      </c>
      <c r="F901" s="17">
        <v>44433.3019444444</v>
      </c>
      <c r="G901" s="14" t="s">
        <v>1119</v>
      </c>
      <c r="H901" s="13">
        <v>15</v>
      </c>
      <c r="I901" s="14">
        <v>2946</v>
      </c>
      <c r="J901" s="15" t="str">
        <f>_xlfn.XLOOKUP(C901,'0. Master Data Group Name'!B:B,'0. Master Data Group Name'!C:C)</f>
        <v>EQP-LAWPACK1</v>
      </c>
      <c r="K901" s="16">
        <f>IFERROR(ROUNDDOWN(_xlfn.XLOOKUP(E901,[2]All!$B:$B,[2]All!$K:$K),0),"")</f>
        <v>217</v>
      </c>
      <c r="L901" s="16">
        <f t="shared" si="28"/>
        <v>195.3</v>
      </c>
      <c r="M901" s="16">
        <f t="shared" si="29"/>
        <v>238.70000000000002</v>
      </c>
    </row>
    <row r="902" spans="2:13" x14ac:dyDescent="0.3">
      <c r="B902" s="10">
        <v>20</v>
      </c>
      <c r="C902" s="11" t="s">
        <v>13</v>
      </c>
      <c r="D902" s="11" t="s">
        <v>1116</v>
      </c>
      <c r="E902" s="11">
        <v>88888</v>
      </c>
      <c r="F902" s="17">
        <v>44433.309930555602</v>
      </c>
      <c r="G902" s="14" t="s">
        <v>1120</v>
      </c>
      <c r="H902" s="13">
        <v>0</v>
      </c>
      <c r="I902" s="14">
        <v>88888</v>
      </c>
      <c r="J902" s="15" t="str">
        <f>_xlfn.XLOOKUP(C902,'0. Master Data Group Name'!B:B,'0. Master Data Group Name'!C:C)</f>
        <v>EQP-LAWPACK1</v>
      </c>
      <c r="K902" s="16" t="str">
        <f>IFERROR(ROUNDDOWN(_xlfn.XLOOKUP(E902,[2]All!$B:$B,[2]All!$K:$K),0),"")</f>
        <v/>
      </c>
      <c r="L902" s="16" t="str">
        <f t="shared" si="28"/>
        <v/>
      </c>
      <c r="M902" s="16" t="str">
        <f t="shared" si="29"/>
        <v/>
      </c>
    </row>
    <row r="903" spans="2:13" x14ac:dyDescent="0.3">
      <c r="B903" s="10">
        <v>20</v>
      </c>
      <c r="C903" s="11" t="s">
        <v>13</v>
      </c>
      <c r="D903" s="11" t="s">
        <v>1116</v>
      </c>
      <c r="E903" s="11">
        <v>2946</v>
      </c>
      <c r="F903" s="17">
        <v>44433.312071759297</v>
      </c>
      <c r="G903" s="14" t="s">
        <v>1121</v>
      </c>
      <c r="H903" s="13">
        <v>75</v>
      </c>
      <c r="I903" s="14">
        <v>2946</v>
      </c>
      <c r="J903" s="15" t="str">
        <f>_xlfn.XLOOKUP(C903,'0. Master Data Group Name'!B:B,'0. Master Data Group Name'!C:C)</f>
        <v>EQP-LAWPACK1</v>
      </c>
      <c r="K903" s="16">
        <f>IFERROR(ROUNDDOWN(_xlfn.XLOOKUP(E903,[2]All!$B:$B,[2]All!$K:$K),0),"")</f>
        <v>217</v>
      </c>
      <c r="L903" s="16">
        <f t="shared" si="28"/>
        <v>195.3</v>
      </c>
      <c r="M903" s="16">
        <f t="shared" si="29"/>
        <v>238.70000000000002</v>
      </c>
    </row>
    <row r="904" spans="2:13" x14ac:dyDescent="0.3">
      <c r="B904" s="10">
        <v>20</v>
      </c>
      <c r="C904" s="11" t="s">
        <v>13</v>
      </c>
      <c r="D904" s="11" t="s">
        <v>1116</v>
      </c>
      <c r="E904" s="11">
        <v>88888</v>
      </c>
      <c r="F904" s="17">
        <v>44433.339733796303</v>
      </c>
      <c r="G904" s="14" t="s">
        <v>1122</v>
      </c>
      <c r="H904" s="13">
        <v>0</v>
      </c>
      <c r="I904" s="14">
        <v>88888</v>
      </c>
      <c r="J904" s="15" t="str">
        <f>_xlfn.XLOOKUP(C904,'0. Master Data Group Name'!B:B,'0. Master Data Group Name'!C:C)</f>
        <v>EQP-LAWPACK1</v>
      </c>
      <c r="K904" s="16" t="str">
        <f>IFERROR(ROUNDDOWN(_xlfn.XLOOKUP(E904,[2]All!$B:$B,[2]All!$K:$K),0),"")</f>
        <v/>
      </c>
      <c r="L904" s="16" t="str">
        <f t="shared" si="28"/>
        <v/>
      </c>
      <c r="M904" s="16" t="str">
        <f t="shared" si="29"/>
        <v/>
      </c>
    </row>
    <row r="905" spans="2:13" x14ac:dyDescent="0.3">
      <c r="B905" s="10">
        <v>20</v>
      </c>
      <c r="C905" s="11" t="s">
        <v>13</v>
      </c>
      <c r="D905" s="11" t="s">
        <v>1116</v>
      </c>
      <c r="E905" s="11">
        <v>2946</v>
      </c>
      <c r="F905" s="17">
        <v>44433.353530092601</v>
      </c>
      <c r="G905" s="14" t="s">
        <v>1123</v>
      </c>
      <c r="H905" s="13">
        <v>60</v>
      </c>
      <c r="I905" s="14">
        <v>2946</v>
      </c>
      <c r="J905" s="15" t="str">
        <f>_xlfn.XLOOKUP(C905,'0. Master Data Group Name'!B:B,'0. Master Data Group Name'!C:C)</f>
        <v>EQP-LAWPACK1</v>
      </c>
      <c r="K905" s="16">
        <f>IFERROR(ROUNDDOWN(_xlfn.XLOOKUP(E905,[2]All!$B:$B,[2]All!$K:$K),0),"")</f>
        <v>217</v>
      </c>
      <c r="L905" s="16">
        <f t="shared" si="28"/>
        <v>195.3</v>
      </c>
      <c r="M905" s="16">
        <f t="shared" si="29"/>
        <v>238.70000000000002</v>
      </c>
    </row>
    <row r="906" spans="2:13" x14ac:dyDescent="0.3">
      <c r="B906" s="10">
        <v>20</v>
      </c>
      <c r="C906" s="11" t="s">
        <v>13</v>
      </c>
      <c r="D906" s="11" t="s">
        <v>1116</v>
      </c>
      <c r="E906" s="11">
        <v>88888</v>
      </c>
      <c r="F906" s="17">
        <v>44433.369513888902</v>
      </c>
      <c r="G906" s="14" t="s">
        <v>1124</v>
      </c>
      <c r="H906" s="13">
        <v>0</v>
      </c>
      <c r="I906" s="14">
        <v>88888</v>
      </c>
      <c r="J906" s="15" t="str">
        <f>_xlfn.XLOOKUP(C906,'0. Master Data Group Name'!B:B,'0. Master Data Group Name'!C:C)</f>
        <v>EQP-LAWPACK1</v>
      </c>
      <c r="K906" s="16" t="str">
        <f>IFERROR(ROUNDDOWN(_xlfn.XLOOKUP(E906,[2]All!$B:$B,[2]All!$K:$K),0),"")</f>
        <v/>
      </c>
      <c r="L906" s="16" t="str">
        <f t="shared" si="28"/>
        <v/>
      </c>
      <c r="M906" s="16" t="str">
        <f t="shared" si="29"/>
        <v/>
      </c>
    </row>
    <row r="907" spans="2:13" x14ac:dyDescent="0.3">
      <c r="B907" s="10">
        <v>20</v>
      </c>
      <c r="C907" s="11" t="s">
        <v>13</v>
      </c>
      <c r="D907" s="11" t="s">
        <v>1116</v>
      </c>
      <c r="E907" s="11">
        <v>2946</v>
      </c>
      <c r="F907" s="17">
        <v>44433.370671296303</v>
      </c>
      <c r="G907" s="14" t="s">
        <v>1125</v>
      </c>
      <c r="H907" s="13">
        <v>2</v>
      </c>
      <c r="I907" s="14">
        <v>2946</v>
      </c>
      <c r="J907" s="15" t="str">
        <f>_xlfn.XLOOKUP(C907,'0. Master Data Group Name'!B:B,'0. Master Data Group Name'!C:C)</f>
        <v>EQP-LAWPACK1</v>
      </c>
      <c r="K907" s="16">
        <f>IFERROR(ROUNDDOWN(_xlfn.XLOOKUP(E907,[2]All!$B:$B,[2]All!$K:$K),0),"")</f>
        <v>217</v>
      </c>
      <c r="L907" s="16">
        <f t="shared" si="28"/>
        <v>195.3</v>
      </c>
      <c r="M907" s="16">
        <f t="shared" si="29"/>
        <v>238.70000000000002</v>
      </c>
    </row>
    <row r="908" spans="2:13" x14ac:dyDescent="0.3">
      <c r="B908" s="10">
        <v>20</v>
      </c>
      <c r="C908" s="11" t="s">
        <v>13</v>
      </c>
      <c r="D908" s="11" t="s">
        <v>1116</v>
      </c>
      <c r="E908" s="11">
        <v>88888</v>
      </c>
      <c r="F908" s="17">
        <v>44433.371157407397</v>
      </c>
      <c r="G908" s="14" t="s">
        <v>1126</v>
      </c>
      <c r="H908" s="13">
        <v>0</v>
      </c>
      <c r="I908" s="14">
        <v>88888</v>
      </c>
      <c r="J908" s="15" t="str">
        <f>_xlfn.XLOOKUP(C908,'0. Master Data Group Name'!B:B,'0. Master Data Group Name'!C:C)</f>
        <v>EQP-LAWPACK1</v>
      </c>
      <c r="K908" s="16" t="str">
        <f>IFERROR(ROUNDDOWN(_xlfn.XLOOKUP(E908,[2]All!$B:$B,[2]All!$K:$K),0),"")</f>
        <v/>
      </c>
      <c r="L908" s="16" t="str">
        <f t="shared" si="28"/>
        <v/>
      </c>
      <c r="M908" s="16" t="str">
        <f t="shared" si="29"/>
        <v/>
      </c>
    </row>
    <row r="909" spans="2:13" x14ac:dyDescent="0.3">
      <c r="B909" s="10">
        <v>20</v>
      </c>
      <c r="C909" s="11" t="s">
        <v>13</v>
      </c>
      <c r="D909" s="11" t="s">
        <v>1116</v>
      </c>
      <c r="E909" s="11">
        <v>2946</v>
      </c>
      <c r="F909" s="17">
        <v>44433.374664351897</v>
      </c>
      <c r="G909" s="14" t="s">
        <v>1127</v>
      </c>
      <c r="H909" s="13">
        <v>5</v>
      </c>
      <c r="I909" s="14">
        <v>2946</v>
      </c>
      <c r="J909" s="15" t="str">
        <f>_xlfn.XLOOKUP(C909,'0. Master Data Group Name'!B:B,'0. Master Data Group Name'!C:C)</f>
        <v>EQP-LAWPACK1</v>
      </c>
      <c r="K909" s="16">
        <f>IFERROR(ROUNDDOWN(_xlfn.XLOOKUP(E909,[2]All!$B:$B,[2]All!$K:$K),0),"")</f>
        <v>217</v>
      </c>
      <c r="L909" s="16">
        <f t="shared" si="28"/>
        <v>195.3</v>
      </c>
      <c r="M909" s="16">
        <f t="shared" si="29"/>
        <v>238.70000000000002</v>
      </c>
    </row>
    <row r="910" spans="2:13" x14ac:dyDescent="0.3">
      <c r="B910" s="10">
        <v>20</v>
      </c>
      <c r="C910" s="11" t="s">
        <v>13</v>
      </c>
      <c r="D910" s="11" t="s">
        <v>1116</v>
      </c>
      <c r="E910" s="11">
        <v>2666</v>
      </c>
      <c r="F910" s="17">
        <v>44433.547175925902</v>
      </c>
      <c r="G910" s="14" t="s">
        <v>1128</v>
      </c>
      <c r="H910" s="13">
        <v>331</v>
      </c>
      <c r="I910" s="14">
        <v>2666</v>
      </c>
      <c r="J910" s="15" t="str">
        <f>_xlfn.XLOOKUP(C910,'0. Master Data Group Name'!B:B,'0. Master Data Group Name'!C:C)</f>
        <v>EQP-LAWPACK1</v>
      </c>
      <c r="K910" s="16">
        <f>IFERROR(ROUNDDOWN(_xlfn.XLOOKUP(E910,[2]All!$B:$B,[2]All!$K:$K),0),"")</f>
        <v>217</v>
      </c>
      <c r="L910" s="16">
        <f t="shared" si="28"/>
        <v>195.3</v>
      </c>
      <c r="M910" s="16">
        <f t="shared" si="29"/>
        <v>238.70000000000002</v>
      </c>
    </row>
    <row r="911" spans="2:13" x14ac:dyDescent="0.3">
      <c r="B911" s="10">
        <v>20</v>
      </c>
      <c r="C911" s="11" t="s">
        <v>13</v>
      </c>
      <c r="D911" s="11" t="s">
        <v>1116</v>
      </c>
      <c r="E911" s="11">
        <v>2910</v>
      </c>
      <c r="F911" s="17">
        <v>44433.666168981501</v>
      </c>
      <c r="G911" s="14" t="s">
        <v>1129</v>
      </c>
      <c r="H911" s="13">
        <v>1</v>
      </c>
      <c r="I911" s="14">
        <v>2910</v>
      </c>
      <c r="J911" s="15" t="str">
        <f>_xlfn.XLOOKUP(C911,'0. Master Data Group Name'!B:B,'0. Master Data Group Name'!C:C)</f>
        <v>EQP-LAWPACK1</v>
      </c>
      <c r="K911" s="16">
        <f>IFERROR(ROUNDDOWN(_xlfn.XLOOKUP(E911,[2]All!$B:$B,[2]All!$K:$K),0),"")</f>
        <v>217</v>
      </c>
      <c r="L911" s="16">
        <f t="shared" si="28"/>
        <v>195.3</v>
      </c>
      <c r="M911" s="16">
        <f t="shared" si="29"/>
        <v>238.70000000000002</v>
      </c>
    </row>
    <row r="912" spans="2:13" x14ac:dyDescent="0.3">
      <c r="B912" s="10">
        <v>20</v>
      </c>
      <c r="C912" s="11" t="s">
        <v>13</v>
      </c>
      <c r="D912" s="11" t="s">
        <v>1116</v>
      </c>
      <c r="E912" s="11">
        <v>2666</v>
      </c>
      <c r="F912" s="17">
        <v>44433.666319444397</v>
      </c>
      <c r="G912" s="14" t="s">
        <v>1130</v>
      </c>
      <c r="H912" s="13">
        <v>1</v>
      </c>
      <c r="I912" s="14">
        <v>2666</v>
      </c>
      <c r="J912" s="15" t="str">
        <f>_xlfn.XLOOKUP(C912,'0. Master Data Group Name'!B:B,'0. Master Data Group Name'!C:C)</f>
        <v>EQP-LAWPACK1</v>
      </c>
      <c r="K912" s="16">
        <f>IFERROR(ROUNDDOWN(_xlfn.XLOOKUP(E912,[2]All!$B:$B,[2]All!$K:$K),0),"")</f>
        <v>217</v>
      </c>
      <c r="L912" s="16">
        <f t="shared" si="28"/>
        <v>195.3</v>
      </c>
      <c r="M912" s="16">
        <f t="shared" si="29"/>
        <v>238.70000000000002</v>
      </c>
    </row>
    <row r="913" spans="2:13" x14ac:dyDescent="0.3">
      <c r="B913" s="10">
        <v>31</v>
      </c>
      <c r="C913" s="11" t="s">
        <v>836</v>
      </c>
      <c r="D913" s="11" t="s">
        <v>1131</v>
      </c>
      <c r="E913" s="11">
        <v>12228</v>
      </c>
      <c r="F913" s="17">
        <v>44428.268715277802</v>
      </c>
      <c r="G913" s="14" t="s">
        <v>1132</v>
      </c>
      <c r="H913" s="13">
        <v>576</v>
      </c>
      <c r="I913" s="14">
        <v>12258</v>
      </c>
      <c r="J913" s="15" t="str">
        <f>_xlfn.XLOOKUP(C913,'0. Master Data Group Name'!B:B,'0. Master Data Group Name'!C:C)</f>
        <v>SW-COMAS-PACKL</v>
      </c>
      <c r="K913" s="16">
        <f>IFERROR(ROUNDDOWN(_xlfn.XLOOKUP(E913,[2]All!$B:$B,[2]All!$K:$K),0),"")</f>
        <v>100</v>
      </c>
      <c r="L913" s="16">
        <f t="shared" si="28"/>
        <v>90</v>
      </c>
      <c r="M913" s="16">
        <f t="shared" si="29"/>
        <v>110.00000000000001</v>
      </c>
    </row>
    <row r="914" spans="2:13" x14ac:dyDescent="0.3">
      <c r="B914" s="10">
        <v>20</v>
      </c>
      <c r="C914" s="11" t="s">
        <v>13</v>
      </c>
      <c r="D914" s="11" t="s">
        <v>1131</v>
      </c>
      <c r="E914" s="11">
        <v>2910</v>
      </c>
      <c r="F914" s="17">
        <v>44433.668194444399</v>
      </c>
      <c r="G914" s="14" t="s">
        <v>1133</v>
      </c>
      <c r="H914" s="13">
        <v>1605</v>
      </c>
      <c r="I914" s="14">
        <v>2910</v>
      </c>
      <c r="J914" s="15" t="str">
        <f>_xlfn.XLOOKUP(C914,'0. Master Data Group Name'!B:B,'0. Master Data Group Name'!C:C)</f>
        <v>EQP-LAWPACK1</v>
      </c>
      <c r="K914" s="16">
        <f>IFERROR(ROUNDDOWN(_xlfn.XLOOKUP(E914,[2]All!$B:$B,[2]All!$K:$K),0),"")</f>
        <v>217</v>
      </c>
      <c r="L914" s="16">
        <f t="shared" si="28"/>
        <v>195.3</v>
      </c>
      <c r="M914" s="16">
        <f t="shared" si="29"/>
        <v>238.70000000000002</v>
      </c>
    </row>
    <row r="915" spans="2:13" x14ac:dyDescent="0.3">
      <c r="B915" s="10">
        <v>20</v>
      </c>
      <c r="C915" s="11" t="s">
        <v>13</v>
      </c>
      <c r="D915" s="11" t="s">
        <v>1131</v>
      </c>
      <c r="E915" s="11">
        <v>2661</v>
      </c>
      <c r="F915" s="17">
        <v>44434.3511111111</v>
      </c>
      <c r="G915" s="14" t="s">
        <v>1134</v>
      </c>
      <c r="H915" s="13">
        <v>0</v>
      </c>
      <c r="I915" s="14">
        <v>2661</v>
      </c>
      <c r="J915" s="15" t="str">
        <f>_xlfn.XLOOKUP(C915,'0. Master Data Group Name'!B:B,'0. Master Data Group Name'!C:C)</f>
        <v>EQP-LAWPACK1</v>
      </c>
      <c r="K915" s="16">
        <f>IFERROR(ROUNDDOWN(_xlfn.XLOOKUP(E915,[2]All!$B:$B,[2]All!$K:$K),0),"")</f>
        <v>217</v>
      </c>
      <c r="L915" s="16">
        <f t="shared" si="28"/>
        <v>195.3</v>
      </c>
      <c r="M915" s="16">
        <f t="shared" si="29"/>
        <v>238.70000000000002</v>
      </c>
    </row>
    <row r="916" spans="2:13" x14ac:dyDescent="0.3">
      <c r="B916" s="10">
        <v>20</v>
      </c>
      <c r="C916" s="11" t="s">
        <v>13</v>
      </c>
      <c r="D916" s="11" t="s">
        <v>1131</v>
      </c>
      <c r="E916" s="11">
        <v>2661</v>
      </c>
      <c r="F916" s="17">
        <v>44434.351307870398</v>
      </c>
      <c r="G916" s="14" t="s">
        <v>1135</v>
      </c>
      <c r="H916" s="13">
        <v>1033</v>
      </c>
      <c r="I916" s="14">
        <v>2661</v>
      </c>
      <c r="J916" s="15" t="str">
        <f>_xlfn.XLOOKUP(C916,'0. Master Data Group Name'!B:B,'0. Master Data Group Name'!C:C)</f>
        <v>EQP-LAWPACK1</v>
      </c>
      <c r="K916" s="16">
        <f>IFERROR(ROUNDDOWN(_xlfn.XLOOKUP(E916,[2]All!$B:$B,[2]All!$K:$K),0),"")</f>
        <v>217</v>
      </c>
      <c r="L916" s="16">
        <f t="shared" si="28"/>
        <v>195.3</v>
      </c>
      <c r="M916" s="16">
        <f t="shared" si="29"/>
        <v>238.70000000000002</v>
      </c>
    </row>
    <row r="917" spans="2:13" x14ac:dyDescent="0.3">
      <c r="B917" s="10">
        <v>20</v>
      </c>
      <c r="C917" s="11" t="s">
        <v>13</v>
      </c>
      <c r="D917" s="11" t="s">
        <v>1131</v>
      </c>
      <c r="E917" s="11">
        <v>88888</v>
      </c>
      <c r="F917" s="17">
        <v>44434.582245370402</v>
      </c>
      <c r="G917" s="14" t="s">
        <v>1136</v>
      </c>
      <c r="H917" s="13">
        <v>3</v>
      </c>
      <c r="I917" s="14">
        <v>88888</v>
      </c>
      <c r="J917" s="15" t="str">
        <f>_xlfn.XLOOKUP(C917,'0. Master Data Group Name'!B:B,'0. Master Data Group Name'!C:C)</f>
        <v>EQP-LAWPACK1</v>
      </c>
      <c r="K917" s="16" t="str">
        <f>IFERROR(ROUNDDOWN(_xlfn.XLOOKUP(E917,[2]All!$B:$B,[2]All!$K:$K),0),"")</f>
        <v/>
      </c>
      <c r="L917" s="16" t="str">
        <f t="shared" si="28"/>
        <v/>
      </c>
      <c r="M917" s="16" t="str">
        <f t="shared" si="29"/>
        <v/>
      </c>
    </row>
    <row r="918" spans="2:13" x14ac:dyDescent="0.3">
      <c r="B918" s="10">
        <v>20</v>
      </c>
      <c r="C918" s="11" t="s">
        <v>13</v>
      </c>
      <c r="D918" s="11" t="s">
        <v>1131</v>
      </c>
      <c r="E918" s="11">
        <v>99999</v>
      </c>
      <c r="F918" s="17">
        <v>44434.592430555596</v>
      </c>
      <c r="G918" s="14" t="s">
        <v>1137</v>
      </c>
      <c r="H918" s="13">
        <v>0</v>
      </c>
      <c r="I918" s="14">
        <v>99999</v>
      </c>
      <c r="J918" s="15" t="str">
        <f>_xlfn.XLOOKUP(C918,'0. Master Data Group Name'!B:B,'0. Master Data Group Name'!C:C)</f>
        <v>EQP-LAWPACK1</v>
      </c>
      <c r="K918" s="16" t="str">
        <f>IFERROR(ROUNDDOWN(_xlfn.XLOOKUP(E918,[2]All!$B:$B,[2]All!$K:$K),0),"")</f>
        <v/>
      </c>
      <c r="L918" s="16" t="str">
        <f t="shared" si="28"/>
        <v/>
      </c>
      <c r="M918" s="16" t="str">
        <f t="shared" si="29"/>
        <v/>
      </c>
    </row>
    <row r="919" spans="2:13" x14ac:dyDescent="0.3">
      <c r="B919" s="10">
        <v>31</v>
      </c>
      <c r="C919" s="11" t="s">
        <v>836</v>
      </c>
      <c r="D919" s="11" t="s">
        <v>1138</v>
      </c>
      <c r="E919" s="11">
        <v>12258</v>
      </c>
      <c r="F919" s="17">
        <v>44434.263298611098</v>
      </c>
      <c r="G919" s="14" t="s">
        <v>1139</v>
      </c>
      <c r="H919" s="13">
        <v>430</v>
      </c>
      <c r="I919" s="14">
        <v>12228</v>
      </c>
      <c r="J919" s="15" t="str">
        <f>_xlfn.XLOOKUP(C919,'0. Master Data Group Name'!B:B,'0. Master Data Group Name'!C:C)</f>
        <v>SW-COMAS-PACKL</v>
      </c>
      <c r="K919" s="16">
        <f>IFERROR(ROUNDDOWN(_xlfn.XLOOKUP(E919,[2]All!$B:$B,[2]All!$K:$K),0),"")</f>
        <v>69</v>
      </c>
      <c r="L919" s="16">
        <f t="shared" si="28"/>
        <v>62.1</v>
      </c>
      <c r="M919" s="16">
        <f t="shared" si="29"/>
        <v>75.900000000000006</v>
      </c>
    </row>
    <row r="920" spans="2:13" x14ac:dyDescent="0.3">
      <c r="B920" s="10">
        <v>20</v>
      </c>
      <c r="C920" s="11" t="s">
        <v>13</v>
      </c>
      <c r="D920" s="11" t="s">
        <v>1138</v>
      </c>
      <c r="E920" s="11">
        <v>99999</v>
      </c>
      <c r="F920" s="17">
        <v>44435.300451388903</v>
      </c>
      <c r="G920" s="14" t="s">
        <v>1140</v>
      </c>
      <c r="H920" s="13">
        <v>0</v>
      </c>
      <c r="I920" s="14">
        <v>99999</v>
      </c>
      <c r="J920" s="15" t="str">
        <f>_xlfn.XLOOKUP(C920,'0. Master Data Group Name'!B:B,'0. Master Data Group Name'!C:C)</f>
        <v>EQP-LAWPACK1</v>
      </c>
      <c r="K920" s="16" t="str">
        <f>IFERROR(ROUNDDOWN(_xlfn.XLOOKUP(E920,[2]All!$B:$B,[2]All!$K:$K),0),"")</f>
        <v/>
      </c>
      <c r="L920" s="16" t="str">
        <f t="shared" si="28"/>
        <v/>
      </c>
      <c r="M920" s="16" t="str">
        <f t="shared" si="29"/>
        <v/>
      </c>
    </row>
    <row r="921" spans="2:13" x14ac:dyDescent="0.3">
      <c r="B921" s="10">
        <v>20</v>
      </c>
      <c r="C921" s="11" t="s">
        <v>13</v>
      </c>
      <c r="D921" s="11" t="s">
        <v>1138</v>
      </c>
      <c r="E921" s="11">
        <v>88888</v>
      </c>
      <c r="F921" s="17">
        <v>44435.300636574102</v>
      </c>
      <c r="G921" s="14" t="s">
        <v>1141</v>
      </c>
      <c r="H921" s="13">
        <v>0</v>
      </c>
      <c r="I921" s="14">
        <v>88888</v>
      </c>
      <c r="J921" s="15" t="str">
        <f>_xlfn.XLOOKUP(C921,'0. Master Data Group Name'!B:B,'0. Master Data Group Name'!C:C)</f>
        <v>EQP-LAWPACK1</v>
      </c>
      <c r="K921" s="16" t="str">
        <f>IFERROR(ROUNDDOWN(_xlfn.XLOOKUP(E921,[2]All!$B:$B,[2]All!$K:$K),0),"")</f>
        <v/>
      </c>
      <c r="L921" s="16" t="str">
        <f t="shared" si="28"/>
        <v/>
      </c>
      <c r="M921" s="16" t="str">
        <f t="shared" si="29"/>
        <v/>
      </c>
    </row>
    <row r="922" spans="2:13" x14ac:dyDescent="0.3">
      <c r="B922" s="10">
        <v>20</v>
      </c>
      <c r="C922" s="11" t="s">
        <v>13</v>
      </c>
      <c r="D922" s="11" t="s">
        <v>1138</v>
      </c>
      <c r="E922" s="11">
        <v>88888</v>
      </c>
      <c r="F922" s="17">
        <v>44435.430925925903</v>
      </c>
      <c r="G922" s="14" t="s">
        <v>1142</v>
      </c>
      <c r="H922" s="13">
        <v>0</v>
      </c>
      <c r="I922" s="14">
        <v>88888</v>
      </c>
      <c r="J922" s="15" t="str">
        <f>_xlfn.XLOOKUP(C922,'0. Master Data Group Name'!B:B,'0. Master Data Group Name'!C:C)</f>
        <v>EQP-LAWPACK1</v>
      </c>
      <c r="K922" s="16" t="str">
        <f>IFERROR(ROUNDDOWN(_xlfn.XLOOKUP(E922,[2]All!$B:$B,[2]All!$K:$K),0),"")</f>
        <v/>
      </c>
      <c r="L922" s="16" t="str">
        <f t="shared" si="28"/>
        <v/>
      </c>
      <c r="M922" s="16" t="str">
        <f t="shared" si="29"/>
        <v/>
      </c>
    </row>
    <row r="923" spans="2:13" x14ac:dyDescent="0.3">
      <c r="B923" s="10">
        <v>20</v>
      </c>
      <c r="C923" s="11" t="s">
        <v>13</v>
      </c>
      <c r="D923" s="11" t="s">
        <v>1138</v>
      </c>
      <c r="E923" s="11">
        <v>88888</v>
      </c>
      <c r="F923" s="17">
        <v>44435.5636226852</v>
      </c>
      <c r="G923" s="14" t="s">
        <v>1143</v>
      </c>
      <c r="H923" s="13">
        <v>0</v>
      </c>
      <c r="I923" s="14">
        <v>88888</v>
      </c>
      <c r="J923" s="15" t="str">
        <f>_xlfn.XLOOKUP(C923,'0. Master Data Group Name'!B:B,'0. Master Data Group Name'!C:C)</f>
        <v>EQP-LAWPACK1</v>
      </c>
      <c r="K923" s="16" t="str">
        <f>IFERROR(ROUNDDOWN(_xlfn.XLOOKUP(E923,[2]All!$B:$B,[2]All!$K:$K),0),"")</f>
        <v/>
      </c>
      <c r="L923" s="16" t="str">
        <f t="shared" si="28"/>
        <v/>
      </c>
      <c r="M923" s="16" t="str">
        <f t="shared" si="29"/>
        <v/>
      </c>
    </row>
    <row r="924" spans="2:13" x14ac:dyDescent="0.3">
      <c r="B924" s="10">
        <v>20</v>
      </c>
      <c r="C924" s="11" t="s">
        <v>13</v>
      </c>
      <c r="D924" s="11" t="s">
        <v>1138</v>
      </c>
      <c r="E924" s="11">
        <v>88888</v>
      </c>
      <c r="F924" s="17">
        <v>44435.569340277798</v>
      </c>
      <c r="G924" s="14" t="s">
        <v>1144</v>
      </c>
      <c r="H924" s="13">
        <v>1</v>
      </c>
      <c r="I924" s="14">
        <v>88888</v>
      </c>
      <c r="J924" s="15" t="str">
        <f>_xlfn.XLOOKUP(C924,'0. Master Data Group Name'!B:B,'0. Master Data Group Name'!C:C)</f>
        <v>EQP-LAWPACK1</v>
      </c>
      <c r="K924" s="16" t="str">
        <f>IFERROR(ROUNDDOWN(_xlfn.XLOOKUP(E924,[2]All!$B:$B,[2]All!$K:$K),0),"")</f>
        <v/>
      </c>
      <c r="L924" s="16" t="str">
        <f t="shared" si="28"/>
        <v/>
      </c>
      <c r="M924" s="16" t="str">
        <f t="shared" si="29"/>
        <v/>
      </c>
    </row>
    <row r="925" spans="2:13" x14ac:dyDescent="0.3">
      <c r="B925" s="10">
        <v>20</v>
      </c>
      <c r="C925" s="11" t="s">
        <v>13</v>
      </c>
      <c r="D925" s="11" t="s">
        <v>1145</v>
      </c>
      <c r="E925" s="11">
        <v>2661</v>
      </c>
      <c r="F925" s="17">
        <v>44435.740590277797</v>
      </c>
      <c r="G925" s="14" t="s">
        <v>1146</v>
      </c>
      <c r="H925" s="13">
        <v>593</v>
      </c>
      <c r="I925" s="14">
        <v>2661</v>
      </c>
      <c r="J925" s="15" t="str">
        <f>_xlfn.XLOOKUP(C925,'0. Master Data Group Name'!B:B,'0. Master Data Group Name'!C:C)</f>
        <v>EQP-LAWPACK1</v>
      </c>
      <c r="K925" s="16">
        <f>IFERROR(ROUNDDOWN(_xlfn.XLOOKUP(E925,[2]All!$B:$B,[2]All!$K:$K),0),"")</f>
        <v>217</v>
      </c>
      <c r="L925" s="16">
        <f t="shared" si="28"/>
        <v>195.3</v>
      </c>
      <c r="M925" s="16">
        <f t="shared" si="29"/>
        <v>238.70000000000002</v>
      </c>
    </row>
    <row r="926" spans="2:13" x14ac:dyDescent="0.3">
      <c r="B926" s="10">
        <v>20</v>
      </c>
      <c r="C926" s="11" t="s">
        <v>13</v>
      </c>
      <c r="D926" s="11" t="s">
        <v>1145</v>
      </c>
      <c r="E926" s="11">
        <v>2661</v>
      </c>
      <c r="F926" s="17">
        <v>44436.295439814799</v>
      </c>
      <c r="G926" s="14" t="s">
        <v>1147</v>
      </c>
      <c r="H926" s="13">
        <v>1058</v>
      </c>
      <c r="I926" s="14">
        <v>2661</v>
      </c>
      <c r="J926" s="15" t="str">
        <f>_xlfn.XLOOKUP(C926,'0. Master Data Group Name'!B:B,'0. Master Data Group Name'!C:C)</f>
        <v>EQP-LAWPACK1</v>
      </c>
      <c r="K926" s="16">
        <f>IFERROR(ROUNDDOWN(_xlfn.XLOOKUP(E926,[2]All!$B:$B,[2]All!$K:$K),0),"")</f>
        <v>217</v>
      </c>
      <c r="L926" s="16">
        <f t="shared" si="28"/>
        <v>195.3</v>
      </c>
      <c r="M926" s="16">
        <f t="shared" si="29"/>
        <v>238.70000000000002</v>
      </c>
    </row>
    <row r="927" spans="2:13" x14ac:dyDescent="0.3">
      <c r="B927" s="10">
        <v>20</v>
      </c>
      <c r="C927" s="11" t="s">
        <v>13</v>
      </c>
      <c r="D927" s="11" t="s">
        <v>1148</v>
      </c>
      <c r="E927" s="11">
        <v>2675</v>
      </c>
      <c r="F927" s="17">
        <v>44436.561724537001</v>
      </c>
      <c r="G927" s="14" t="s">
        <v>1149</v>
      </c>
      <c r="H927" s="13">
        <v>1185</v>
      </c>
      <c r="I927" s="14">
        <v>2675</v>
      </c>
      <c r="J927" s="15" t="str">
        <f>_xlfn.XLOOKUP(C927,'0. Master Data Group Name'!B:B,'0. Master Data Group Name'!C:C)</f>
        <v>EQP-LAWPACK1</v>
      </c>
      <c r="K927" s="16">
        <f>IFERROR(ROUNDDOWN(_xlfn.XLOOKUP(E927,[2]All!$B:$B,[2]All!$K:$K),0),"")</f>
        <v>217</v>
      </c>
      <c r="L927" s="16">
        <f t="shared" si="28"/>
        <v>195.3</v>
      </c>
      <c r="M927" s="16">
        <f t="shared" si="29"/>
        <v>238.70000000000002</v>
      </c>
    </row>
    <row r="928" spans="2:13" x14ac:dyDescent="0.3">
      <c r="B928" s="10">
        <v>20</v>
      </c>
      <c r="C928" s="11" t="s">
        <v>13</v>
      </c>
      <c r="D928" s="11" t="s">
        <v>1148</v>
      </c>
      <c r="E928" s="11">
        <v>51605</v>
      </c>
      <c r="F928" s="17">
        <v>44438.296793981499</v>
      </c>
      <c r="G928" s="14" t="s">
        <v>1150</v>
      </c>
      <c r="H928" s="13">
        <v>1278</v>
      </c>
      <c r="I928" s="14">
        <v>51605</v>
      </c>
      <c r="J928" s="15" t="str">
        <f>_xlfn.XLOOKUP(C928,'0. Master Data Group Name'!B:B,'0. Master Data Group Name'!C:C)</f>
        <v>EQP-LAWPACK1</v>
      </c>
      <c r="K928" s="16">
        <f>IFERROR(ROUNDDOWN(_xlfn.XLOOKUP(E928,[2]All!$B:$B,[2]All!$K:$K),0),"")</f>
        <v>250</v>
      </c>
      <c r="L928" s="16">
        <f t="shared" si="28"/>
        <v>225</v>
      </c>
      <c r="M928" s="16">
        <f t="shared" si="29"/>
        <v>275</v>
      </c>
    </row>
    <row r="929" spans="2:13" x14ac:dyDescent="0.3">
      <c r="B929" s="10">
        <v>20</v>
      </c>
      <c r="C929" s="11" t="s">
        <v>13</v>
      </c>
      <c r="D929" s="11" t="s">
        <v>1148</v>
      </c>
      <c r="E929" s="11">
        <v>27805</v>
      </c>
      <c r="F929" s="17">
        <v>44438.517442129603</v>
      </c>
      <c r="G929" s="14" t="s">
        <v>1151</v>
      </c>
      <c r="H929" s="13">
        <v>787</v>
      </c>
      <c r="I929" s="14">
        <v>27805</v>
      </c>
      <c r="J929" s="15" t="str">
        <f>_xlfn.XLOOKUP(C929,'0. Master Data Group Name'!B:B,'0. Master Data Group Name'!C:C)</f>
        <v>EQP-LAWPACK1</v>
      </c>
      <c r="K929" s="16">
        <f>IFERROR(ROUNDDOWN(_xlfn.XLOOKUP(E929,[2]All!$B:$B,[2]All!$K:$K),0),"")</f>
        <v>260</v>
      </c>
      <c r="L929" s="16">
        <f t="shared" si="28"/>
        <v>234</v>
      </c>
      <c r="M929" s="16">
        <f t="shared" si="29"/>
        <v>286</v>
      </c>
    </row>
    <row r="930" spans="2:13" x14ac:dyDescent="0.3">
      <c r="B930" s="10">
        <v>20</v>
      </c>
      <c r="C930" s="11" t="s">
        <v>13</v>
      </c>
      <c r="D930" s="11" t="s">
        <v>1148</v>
      </c>
      <c r="E930" s="11">
        <v>27405</v>
      </c>
      <c r="F930" s="17">
        <v>44438.667476851901</v>
      </c>
      <c r="G930" s="14" t="s">
        <v>1152</v>
      </c>
      <c r="H930" s="13">
        <v>1467</v>
      </c>
      <c r="I930" s="14">
        <v>27405</v>
      </c>
      <c r="J930" s="15" t="str">
        <f>_xlfn.XLOOKUP(C930,'0. Master Data Group Name'!B:B,'0. Master Data Group Name'!C:C)</f>
        <v>EQP-LAWPACK1</v>
      </c>
      <c r="K930" s="16">
        <f>IFERROR(ROUNDDOWN(_xlfn.XLOOKUP(E930,[2]All!$B:$B,[2]All!$K:$K),0),"")</f>
        <v>260</v>
      </c>
      <c r="L930" s="16">
        <f t="shared" si="28"/>
        <v>234</v>
      </c>
      <c r="M930" s="16">
        <f t="shared" si="29"/>
        <v>286</v>
      </c>
    </row>
    <row r="931" spans="2:13" x14ac:dyDescent="0.3">
      <c r="B931" s="10">
        <v>20</v>
      </c>
      <c r="C931" s="11" t="s">
        <v>13</v>
      </c>
      <c r="D931" s="11" t="s">
        <v>1153</v>
      </c>
      <c r="E931" s="11">
        <v>51605</v>
      </c>
      <c r="F931" s="17">
        <v>44438.933113425897</v>
      </c>
      <c r="G931" s="14" t="s">
        <v>1154</v>
      </c>
      <c r="H931" s="13">
        <v>87</v>
      </c>
      <c r="I931" s="14">
        <v>51605</v>
      </c>
      <c r="J931" s="15" t="str">
        <f>_xlfn.XLOOKUP(C931,'0. Master Data Group Name'!B:B,'0. Master Data Group Name'!C:C)</f>
        <v>EQP-LAWPACK1</v>
      </c>
      <c r="K931" s="16">
        <f>IFERROR(ROUNDDOWN(_xlfn.XLOOKUP(E931,[2]All!$B:$B,[2]All!$K:$K),0),"")</f>
        <v>250</v>
      </c>
      <c r="L931" s="16">
        <f t="shared" si="28"/>
        <v>225</v>
      </c>
      <c r="M931" s="16">
        <f t="shared" si="29"/>
        <v>275</v>
      </c>
    </row>
    <row r="932" spans="2:13" x14ac:dyDescent="0.3">
      <c r="B932" s="10">
        <v>20</v>
      </c>
      <c r="C932" s="11" t="s">
        <v>13</v>
      </c>
      <c r="D932" s="11" t="s">
        <v>1153</v>
      </c>
      <c r="E932" s="11">
        <v>99999</v>
      </c>
      <c r="F932" s="17">
        <v>44439.297175925902</v>
      </c>
      <c r="G932" s="14" t="s">
        <v>1155</v>
      </c>
      <c r="H932" s="13">
        <v>0</v>
      </c>
      <c r="I932" s="14">
        <v>99999</v>
      </c>
      <c r="J932" s="15" t="str">
        <f>_xlfn.XLOOKUP(C932,'0. Master Data Group Name'!B:B,'0. Master Data Group Name'!C:C)</f>
        <v>EQP-LAWPACK1</v>
      </c>
      <c r="K932" s="16" t="str">
        <f>IFERROR(ROUNDDOWN(_xlfn.XLOOKUP(E932,[2]All!$B:$B,[2]All!$K:$K),0),"")</f>
        <v/>
      </c>
      <c r="L932" s="16" t="str">
        <f t="shared" si="28"/>
        <v/>
      </c>
      <c r="M932" s="16" t="str">
        <f t="shared" si="29"/>
        <v/>
      </c>
    </row>
    <row r="933" spans="2:13" x14ac:dyDescent="0.3">
      <c r="B933" s="10">
        <v>31</v>
      </c>
      <c r="C933" s="11" t="s">
        <v>836</v>
      </c>
      <c r="D933" s="11" t="s">
        <v>1153</v>
      </c>
      <c r="E933" s="11">
        <v>12228</v>
      </c>
      <c r="F933" s="17">
        <v>44435.296099537001</v>
      </c>
      <c r="G933" s="14" t="s">
        <v>1156</v>
      </c>
      <c r="H933" s="13">
        <v>636</v>
      </c>
      <c r="I933" s="14">
        <v>12228</v>
      </c>
      <c r="J933" s="15" t="str">
        <f>_xlfn.XLOOKUP(C933,'0. Master Data Group Name'!B:B,'0. Master Data Group Name'!C:C)</f>
        <v>SW-COMAS-PACKL</v>
      </c>
      <c r="K933" s="16">
        <f>IFERROR(ROUNDDOWN(_xlfn.XLOOKUP(E933,[2]All!$B:$B,[2]All!$K:$K),0),"")</f>
        <v>100</v>
      </c>
      <c r="L933" s="16">
        <f t="shared" si="28"/>
        <v>90</v>
      </c>
      <c r="M933" s="16">
        <f t="shared" si="29"/>
        <v>110.00000000000001</v>
      </c>
    </row>
    <row r="934" spans="2:13" x14ac:dyDescent="0.3">
      <c r="B934" s="10">
        <v>20</v>
      </c>
      <c r="C934" s="11" t="s">
        <v>13</v>
      </c>
      <c r="D934" s="11" t="s">
        <v>1153</v>
      </c>
      <c r="E934" s="11">
        <v>88888</v>
      </c>
      <c r="F934" s="17">
        <v>44439.300196759301</v>
      </c>
      <c r="G934" s="14" t="s">
        <v>1157</v>
      </c>
      <c r="H934" s="13">
        <v>0</v>
      </c>
      <c r="I934" s="14">
        <v>88888</v>
      </c>
      <c r="J934" s="15" t="str">
        <f>_xlfn.XLOOKUP(C934,'0. Master Data Group Name'!B:B,'0. Master Data Group Name'!C:C)</f>
        <v>EQP-LAWPACK1</v>
      </c>
      <c r="K934" s="16" t="str">
        <f>IFERROR(ROUNDDOWN(_xlfn.XLOOKUP(E934,[2]All!$B:$B,[2]All!$K:$K),0),"")</f>
        <v/>
      </c>
      <c r="L934" s="16" t="str">
        <f t="shared" si="28"/>
        <v/>
      </c>
      <c r="M934" s="16" t="str">
        <f t="shared" si="29"/>
        <v/>
      </c>
    </row>
    <row r="935" spans="2:13" x14ac:dyDescent="0.3">
      <c r="B935" s="10">
        <v>20</v>
      </c>
      <c r="C935" s="11" t="s">
        <v>13</v>
      </c>
      <c r="D935" s="11" t="s">
        <v>1153</v>
      </c>
      <c r="E935" s="11">
        <v>96605</v>
      </c>
      <c r="F935" s="17">
        <v>44439.332094907397</v>
      </c>
      <c r="G935" s="14" t="s">
        <v>1158</v>
      </c>
      <c r="H935" s="13">
        <v>975</v>
      </c>
      <c r="I935" s="14">
        <v>96605</v>
      </c>
      <c r="J935" s="15" t="str">
        <f>_xlfn.XLOOKUP(C935,'0. Master Data Group Name'!B:B,'0. Master Data Group Name'!C:C)</f>
        <v>EQP-LAWPACK1</v>
      </c>
      <c r="K935" s="16">
        <f>IFERROR(ROUNDDOWN(_xlfn.XLOOKUP(E935,[2]All!$B:$B,[2]All!$K:$K),0),"")</f>
        <v>347</v>
      </c>
      <c r="L935" s="16">
        <f t="shared" si="28"/>
        <v>312.3</v>
      </c>
      <c r="M935" s="16">
        <f t="shared" si="29"/>
        <v>381.70000000000005</v>
      </c>
    </row>
    <row r="936" spans="2:13" x14ac:dyDescent="0.3">
      <c r="B936" s="10">
        <v>20</v>
      </c>
      <c r="C936" s="11" t="s">
        <v>13</v>
      </c>
      <c r="D936" s="11" t="s">
        <v>1153</v>
      </c>
      <c r="E936" s="11">
        <v>88888</v>
      </c>
      <c r="F936" s="17">
        <v>44439.531898148103</v>
      </c>
      <c r="G936" s="14" t="s">
        <v>1159</v>
      </c>
      <c r="H936" s="13">
        <v>0</v>
      </c>
      <c r="I936" s="14">
        <v>88888</v>
      </c>
      <c r="J936" s="15" t="str">
        <f>_xlfn.XLOOKUP(C936,'0. Master Data Group Name'!B:B,'0. Master Data Group Name'!C:C)</f>
        <v>EQP-LAWPACK1</v>
      </c>
      <c r="K936" s="16" t="str">
        <f>IFERROR(ROUNDDOWN(_xlfn.XLOOKUP(E936,[2]All!$B:$B,[2]All!$K:$K),0),"")</f>
        <v/>
      </c>
      <c r="L936" s="16" t="str">
        <f t="shared" si="28"/>
        <v/>
      </c>
      <c r="M936" s="16" t="str">
        <f t="shared" si="29"/>
        <v/>
      </c>
    </row>
    <row r="937" spans="2:13" x14ac:dyDescent="0.3">
      <c r="B937" s="10">
        <v>20</v>
      </c>
      <c r="C937" s="11" t="s">
        <v>13</v>
      </c>
      <c r="D937" s="11" t="s">
        <v>1153</v>
      </c>
      <c r="E937" s="11">
        <v>96605</v>
      </c>
      <c r="F937" s="17">
        <v>44439.547789351898</v>
      </c>
      <c r="G937" s="14" t="s">
        <v>1160</v>
      </c>
      <c r="H937" s="13">
        <v>21</v>
      </c>
      <c r="I937" s="14">
        <v>96605</v>
      </c>
      <c r="J937" s="15" t="str">
        <f>_xlfn.XLOOKUP(C937,'0. Master Data Group Name'!B:B,'0. Master Data Group Name'!C:C)</f>
        <v>EQP-LAWPACK1</v>
      </c>
      <c r="K937" s="16">
        <f>IFERROR(ROUNDDOWN(_xlfn.XLOOKUP(E937,[2]All!$B:$B,[2]All!$K:$K),0),"")</f>
        <v>347</v>
      </c>
      <c r="L937" s="16">
        <f t="shared" si="28"/>
        <v>312.3</v>
      </c>
      <c r="M937" s="16">
        <f t="shared" si="29"/>
        <v>381.70000000000005</v>
      </c>
    </row>
    <row r="938" spans="2:13" x14ac:dyDescent="0.3">
      <c r="B938" s="10">
        <v>20</v>
      </c>
      <c r="C938" s="11" t="s">
        <v>13</v>
      </c>
      <c r="D938" s="11" t="s">
        <v>1153</v>
      </c>
      <c r="E938" s="11">
        <v>88888</v>
      </c>
      <c r="F938" s="17">
        <v>44439.554814814801</v>
      </c>
      <c r="G938" s="14" t="s">
        <v>1161</v>
      </c>
      <c r="H938" s="13">
        <v>1</v>
      </c>
      <c r="I938" s="14">
        <v>88888</v>
      </c>
      <c r="J938" s="15" t="str">
        <f>_xlfn.XLOOKUP(C938,'0. Master Data Group Name'!B:B,'0. Master Data Group Name'!C:C)</f>
        <v>EQP-LAWPACK1</v>
      </c>
      <c r="K938" s="16" t="str">
        <f>IFERROR(ROUNDDOWN(_xlfn.XLOOKUP(E938,[2]All!$B:$B,[2]All!$K:$K),0),"")</f>
        <v/>
      </c>
      <c r="L938" s="16" t="str">
        <f t="shared" si="28"/>
        <v/>
      </c>
      <c r="M938" s="16" t="str">
        <f t="shared" si="29"/>
        <v/>
      </c>
    </row>
    <row r="939" spans="2:13" x14ac:dyDescent="0.3">
      <c r="B939" s="10">
        <v>20</v>
      </c>
      <c r="C939" s="11" t="s">
        <v>13</v>
      </c>
      <c r="D939" s="11" t="s">
        <v>1153</v>
      </c>
      <c r="E939" s="11">
        <v>96605</v>
      </c>
      <c r="F939" s="17">
        <v>44439.571724537003</v>
      </c>
      <c r="G939" s="14" t="s">
        <v>1162</v>
      </c>
      <c r="H939" s="13">
        <v>39</v>
      </c>
      <c r="I939" s="14">
        <v>96605</v>
      </c>
      <c r="J939" s="15" t="str">
        <f>_xlfn.XLOOKUP(C939,'0. Master Data Group Name'!B:B,'0. Master Data Group Name'!C:C)</f>
        <v>EQP-LAWPACK1</v>
      </c>
      <c r="K939" s="16">
        <f>IFERROR(ROUNDDOWN(_xlfn.XLOOKUP(E939,[2]All!$B:$B,[2]All!$K:$K),0),"")</f>
        <v>347</v>
      </c>
      <c r="L939" s="16">
        <f t="shared" si="28"/>
        <v>312.3</v>
      </c>
      <c r="M939" s="16">
        <f t="shared" si="29"/>
        <v>381.70000000000005</v>
      </c>
    </row>
    <row r="940" spans="2:13" x14ac:dyDescent="0.3">
      <c r="B940" s="10">
        <v>20</v>
      </c>
      <c r="C940" s="11" t="s">
        <v>13</v>
      </c>
      <c r="D940" s="11" t="s">
        <v>1153</v>
      </c>
      <c r="E940" s="11">
        <v>88888</v>
      </c>
      <c r="F940" s="17">
        <v>44439.585497685199</v>
      </c>
      <c r="G940" s="14" t="s">
        <v>1163</v>
      </c>
      <c r="H940" s="13">
        <v>0</v>
      </c>
      <c r="I940" s="14">
        <v>88888</v>
      </c>
      <c r="J940" s="15" t="str">
        <f>_xlfn.XLOOKUP(C940,'0. Master Data Group Name'!B:B,'0. Master Data Group Name'!C:C)</f>
        <v>EQP-LAWPACK1</v>
      </c>
      <c r="K940" s="16" t="str">
        <f>IFERROR(ROUNDDOWN(_xlfn.XLOOKUP(E940,[2]All!$B:$B,[2]All!$K:$K),0),"")</f>
        <v/>
      </c>
      <c r="L940" s="16" t="str">
        <f t="shared" si="28"/>
        <v/>
      </c>
      <c r="M940" s="16" t="str">
        <f t="shared" si="29"/>
        <v/>
      </c>
    </row>
    <row r="941" spans="2:13" x14ac:dyDescent="0.3">
      <c r="B941" s="10">
        <v>20</v>
      </c>
      <c r="C941" s="11" t="s">
        <v>13</v>
      </c>
      <c r="D941" s="11" t="s">
        <v>1153</v>
      </c>
      <c r="E941" s="11">
        <v>96605</v>
      </c>
      <c r="F941" s="17">
        <v>44439.586365740703</v>
      </c>
      <c r="G941" s="14" t="s">
        <v>1164</v>
      </c>
      <c r="H941" s="13">
        <v>2</v>
      </c>
      <c r="I941" s="14">
        <v>96605</v>
      </c>
      <c r="J941" s="15" t="str">
        <f>_xlfn.XLOOKUP(C941,'0. Master Data Group Name'!B:B,'0. Master Data Group Name'!C:C)</f>
        <v>EQP-LAWPACK1</v>
      </c>
      <c r="K941" s="16">
        <f>IFERROR(ROUNDDOWN(_xlfn.XLOOKUP(E941,[2]All!$B:$B,[2]All!$K:$K),0),"")</f>
        <v>347</v>
      </c>
      <c r="L941" s="16">
        <f t="shared" si="28"/>
        <v>312.3</v>
      </c>
      <c r="M941" s="16">
        <f t="shared" si="29"/>
        <v>381.70000000000005</v>
      </c>
    </row>
    <row r="942" spans="2:13" x14ac:dyDescent="0.3">
      <c r="B942" s="10">
        <v>31</v>
      </c>
      <c r="C942" s="11" t="s">
        <v>836</v>
      </c>
      <c r="D942" s="11" t="s">
        <v>1153</v>
      </c>
      <c r="E942" s="11">
        <v>14528</v>
      </c>
      <c r="F942" s="17">
        <v>44439.304120370398</v>
      </c>
      <c r="G942" s="14" t="s">
        <v>1165</v>
      </c>
      <c r="H942" s="13">
        <v>658</v>
      </c>
      <c r="I942" s="14">
        <v>12228</v>
      </c>
      <c r="J942" s="15" t="str">
        <f>_xlfn.XLOOKUP(C942,'0. Master Data Group Name'!B:B,'0. Master Data Group Name'!C:C)</f>
        <v>SW-COMAS-PACKL</v>
      </c>
      <c r="K942" s="16" t="str">
        <f>IFERROR(ROUNDDOWN(_xlfn.XLOOKUP(E942,[2]All!$B:$B,[2]All!$K:$K),0),"")</f>
        <v/>
      </c>
      <c r="L942" s="16" t="str">
        <f t="shared" si="28"/>
        <v/>
      </c>
      <c r="M942" s="16" t="str">
        <f t="shared" si="29"/>
        <v/>
      </c>
    </row>
    <row r="943" spans="2:13" x14ac:dyDescent="0.3">
      <c r="B943" s="10">
        <v>20</v>
      </c>
      <c r="C943" s="11" t="s">
        <v>13</v>
      </c>
      <c r="D943" s="11" t="s">
        <v>1153</v>
      </c>
      <c r="E943" s="11">
        <v>88888</v>
      </c>
      <c r="F943" s="17">
        <v>44439.589780092603</v>
      </c>
      <c r="G943" s="14" t="s">
        <v>1166</v>
      </c>
      <c r="H943" s="13">
        <v>0</v>
      </c>
      <c r="I943" s="14">
        <v>88888</v>
      </c>
      <c r="J943" s="15" t="str">
        <f>_xlfn.XLOOKUP(C943,'0. Master Data Group Name'!B:B,'0. Master Data Group Name'!C:C)</f>
        <v>EQP-LAWPACK1</v>
      </c>
      <c r="K943" s="16" t="str">
        <f>IFERROR(ROUNDDOWN(_xlfn.XLOOKUP(E943,[2]All!$B:$B,[2]All!$K:$K),0),"")</f>
        <v/>
      </c>
      <c r="L943" s="16" t="str">
        <f t="shared" si="28"/>
        <v/>
      </c>
      <c r="M943" s="16" t="str">
        <f t="shared" si="29"/>
        <v/>
      </c>
    </row>
    <row r="944" spans="2:13" x14ac:dyDescent="0.3">
      <c r="B944" s="10">
        <v>20</v>
      </c>
      <c r="C944" s="11" t="s">
        <v>13</v>
      </c>
      <c r="D944" s="11" t="s">
        <v>1153</v>
      </c>
      <c r="E944" s="11">
        <v>96605</v>
      </c>
      <c r="F944" s="17">
        <v>44439.6026388889</v>
      </c>
      <c r="G944" s="14" t="s">
        <v>1167</v>
      </c>
      <c r="H944" s="13">
        <v>1942</v>
      </c>
      <c r="I944" s="14">
        <v>96605</v>
      </c>
      <c r="J944" s="15" t="str">
        <f>_xlfn.XLOOKUP(C944,'0. Master Data Group Name'!B:B,'0. Master Data Group Name'!C:C)</f>
        <v>EQP-LAWPACK1</v>
      </c>
      <c r="K944" s="16">
        <f>IFERROR(ROUNDDOWN(_xlfn.XLOOKUP(E944,[2]All!$B:$B,[2]All!$K:$K),0),"")</f>
        <v>347</v>
      </c>
      <c r="L944" s="16">
        <f t="shared" si="28"/>
        <v>312.3</v>
      </c>
      <c r="M944" s="16">
        <f t="shared" si="29"/>
        <v>381.70000000000005</v>
      </c>
    </row>
    <row r="945" spans="2:13" x14ac:dyDescent="0.3">
      <c r="B945" s="10">
        <v>20</v>
      </c>
      <c r="C945" s="11" t="s">
        <v>13</v>
      </c>
      <c r="D945" s="11" t="s">
        <v>1168</v>
      </c>
      <c r="E945" s="11">
        <v>24961</v>
      </c>
      <c r="F945" s="17">
        <v>44439.888912037</v>
      </c>
      <c r="G945" s="14" t="s">
        <v>1169</v>
      </c>
      <c r="H945" s="13">
        <v>574</v>
      </c>
      <c r="I945" s="14">
        <v>24961</v>
      </c>
      <c r="J945" s="15" t="str">
        <f>_xlfn.XLOOKUP(C945,'0. Master Data Group Name'!B:B,'0. Master Data Group Name'!C:C)</f>
        <v>EQP-LAWPACK1</v>
      </c>
      <c r="K945" s="16">
        <f>IFERROR(ROUNDDOWN(_xlfn.XLOOKUP(E945,[2]All!$B:$B,[2]All!$K:$K),0),"")</f>
        <v>364</v>
      </c>
      <c r="L945" s="16">
        <f t="shared" si="28"/>
        <v>327.60000000000002</v>
      </c>
      <c r="M945" s="16">
        <f t="shared" si="29"/>
        <v>400.40000000000003</v>
      </c>
    </row>
    <row r="946" spans="2:13" x14ac:dyDescent="0.3">
      <c r="B946" s="10">
        <v>31</v>
      </c>
      <c r="C946" s="11" t="s">
        <v>836</v>
      </c>
      <c r="D946" s="11" t="s">
        <v>1168</v>
      </c>
      <c r="E946" s="11">
        <v>14558</v>
      </c>
      <c r="F946" s="17">
        <v>44439.5924884259</v>
      </c>
      <c r="G946" s="14" t="s">
        <v>1170</v>
      </c>
      <c r="H946" s="13">
        <v>1022</v>
      </c>
      <c r="I946" s="14">
        <v>14528</v>
      </c>
      <c r="J946" s="15" t="str">
        <f>_xlfn.XLOOKUP(C946,'0. Master Data Group Name'!B:B,'0. Master Data Group Name'!C:C)</f>
        <v>SW-COMAS-PACKL</v>
      </c>
      <c r="K946" s="16" t="str">
        <f>IFERROR(ROUNDDOWN(_xlfn.XLOOKUP(E946,[2]All!$B:$B,[2]All!$K:$K),0),"")</f>
        <v/>
      </c>
      <c r="L946" s="16" t="str">
        <f t="shared" si="28"/>
        <v/>
      </c>
      <c r="M946" s="16" t="str">
        <f t="shared" si="29"/>
        <v/>
      </c>
    </row>
    <row r="947" spans="2:13" x14ac:dyDescent="0.3">
      <c r="B947" s="10">
        <v>20</v>
      </c>
      <c r="C947" s="11" t="s">
        <v>13</v>
      </c>
      <c r="D947" s="11" t="s">
        <v>1168</v>
      </c>
      <c r="E947" s="11">
        <v>24961</v>
      </c>
      <c r="F947" s="17">
        <v>44440.303819444402</v>
      </c>
      <c r="G947" s="14" t="s">
        <v>1171</v>
      </c>
      <c r="H947" s="13">
        <v>1271</v>
      </c>
      <c r="I947" s="14">
        <v>24961</v>
      </c>
      <c r="J947" s="15" t="str">
        <f>_xlfn.XLOOKUP(C947,'0. Master Data Group Name'!B:B,'0. Master Data Group Name'!C:C)</f>
        <v>EQP-LAWPACK1</v>
      </c>
      <c r="K947" s="16">
        <f>IFERROR(ROUNDDOWN(_xlfn.XLOOKUP(E947,[2]All!$B:$B,[2]All!$K:$K),0),"")</f>
        <v>364</v>
      </c>
      <c r="L947" s="16">
        <f t="shared" si="28"/>
        <v>327.60000000000002</v>
      </c>
      <c r="M947" s="16">
        <f t="shared" si="29"/>
        <v>400.40000000000003</v>
      </c>
    </row>
    <row r="948" spans="2:13" x14ac:dyDescent="0.3">
      <c r="B948" s="10">
        <v>20</v>
      </c>
      <c r="C948" s="11" t="s">
        <v>13</v>
      </c>
      <c r="D948" s="11" t="s">
        <v>1168</v>
      </c>
      <c r="E948" s="11">
        <v>2941</v>
      </c>
      <c r="F948" s="17">
        <v>44440.475462962997</v>
      </c>
      <c r="G948" s="14" t="s">
        <v>1172</v>
      </c>
      <c r="H948" s="13">
        <v>793</v>
      </c>
      <c r="I948" s="14">
        <v>2941</v>
      </c>
      <c r="J948" s="15" t="str">
        <f>_xlfn.XLOOKUP(C948,'0. Master Data Group Name'!B:B,'0. Master Data Group Name'!C:C)</f>
        <v>EQP-LAWPACK1</v>
      </c>
      <c r="K948" s="16">
        <f>IFERROR(ROUNDDOWN(_xlfn.XLOOKUP(E948,[2]All!$B:$B,[2]All!$K:$K),0),"")</f>
        <v>217</v>
      </c>
      <c r="L948" s="16">
        <f t="shared" si="28"/>
        <v>195.3</v>
      </c>
      <c r="M948" s="16">
        <f t="shared" si="29"/>
        <v>238.70000000000002</v>
      </c>
    </row>
    <row r="949" spans="2:13" x14ac:dyDescent="0.3">
      <c r="B949" s="10">
        <v>20</v>
      </c>
      <c r="C949" s="11" t="s">
        <v>13</v>
      </c>
      <c r="D949" s="11" t="s">
        <v>1168</v>
      </c>
      <c r="E949" s="11">
        <v>2666</v>
      </c>
      <c r="F949" s="17">
        <v>44440.666226851798</v>
      </c>
      <c r="G949" s="14" t="s">
        <v>1173</v>
      </c>
      <c r="H949" s="13">
        <v>300</v>
      </c>
      <c r="I949" s="14">
        <v>2666</v>
      </c>
      <c r="J949" s="15" t="str">
        <f>_xlfn.XLOOKUP(C949,'0. Master Data Group Name'!B:B,'0. Master Data Group Name'!C:C)</f>
        <v>EQP-LAWPACK1</v>
      </c>
      <c r="K949" s="16">
        <f>IFERROR(ROUNDDOWN(_xlfn.XLOOKUP(E949,[2]All!$B:$B,[2]All!$K:$K),0),"")</f>
        <v>217</v>
      </c>
      <c r="L949" s="16">
        <f t="shared" si="28"/>
        <v>195.3</v>
      </c>
      <c r="M949" s="16">
        <f t="shared" si="29"/>
        <v>238.70000000000002</v>
      </c>
    </row>
    <row r="950" spans="2:13" x14ac:dyDescent="0.3">
      <c r="B950" s="10">
        <v>31</v>
      </c>
      <c r="C950" s="11" t="s">
        <v>836</v>
      </c>
      <c r="D950" s="11" t="s">
        <v>1168</v>
      </c>
      <c r="E950" s="11">
        <v>12258</v>
      </c>
      <c r="F950" s="17">
        <v>44440.300231481502</v>
      </c>
      <c r="G950" s="14" t="s">
        <v>1174</v>
      </c>
      <c r="H950" s="13">
        <v>978</v>
      </c>
      <c r="I950" s="14">
        <v>14558</v>
      </c>
      <c r="J950" s="15" t="str">
        <f>_xlfn.XLOOKUP(C950,'0. Master Data Group Name'!B:B,'0. Master Data Group Name'!C:C)</f>
        <v>SW-COMAS-PACKL</v>
      </c>
      <c r="K950" s="16">
        <f>IFERROR(ROUNDDOWN(_xlfn.XLOOKUP(E950,[2]All!$B:$B,[2]All!$K:$K),0),"")</f>
        <v>69</v>
      </c>
      <c r="L950" s="16">
        <f t="shared" si="28"/>
        <v>62.1</v>
      </c>
      <c r="M950" s="16">
        <f t="shared" si="29"/>
        <v>75.900000000000006</v>
      </c>
    </row>
    <row r="951" spans="2:13" x14ac:dyDescent="0.3">
      <c r="B951" s="10">
        <v>20</v>
      </c>
      <c r="C951" s="11" t="s">
        <v>13</v>
      </c>
      <c r="D951" s="11" t="s">
        <v>1175</v>
      </c>
      <c r="E951" s="11">
        <v>99999</v>
      </c>
      <c r="F951" s="17">
        <v>44441.2956597222</v>
      </c>
      <c r="G951" s="14" t="s">
        <v>1176</v>
      </c>
      <c r="H951" s="13">
        <v>0</v>
      </c>
      <c r="I951" s="14">
        <v>99999</v>
      </c>
      <c r="J951" s="15" t="str">
        <f>_xlfn.XLOOKUP(C951,'0. Master Data Group Name'!B:B,'0. Master Data Group Name'!C:C)</f>
        <v>EQP-LAWPACK1</v>
      </c>
      <c r="K951" s="16" t="str">
        <f>IFERROR(ROUNDDOWN(_xlfn.XLOOKUP(E951,[2]All!$B:$B,[2]All!$K:$K),0),"")</f>
        <v/>
      </c>
      <c r="L951" s="16" t="str">
        <f t="shared" si="28"/>
        <v/>
      </c>
      <c r="M951" s="16" t="str">
        <f t="shared" si="29"/>
        <v/>
      </c>
    </row>
    <row r="952" spans="2:13" x14ac:dyDescent="0.3">
      <c r="B952" s="10">
        <v>31</v>
      </c>
      <c r="C952" s="11" t="s">
        <v>836</v>
      </c>
      <c r="D952" s="11" t="s">
        <v>1175</v>
      </c>
      <c r="E952" s="11">
        <v>99999</v>
      </c>
      <c r="F952" s="17">
        <v>44440.980104166701</v>
      </c>
      <c r="G952" s="14" t="s">
        <v>1177</v>
      </c>
      <c r="H952" s="13">
        <v>0</v>
      </c>
      <c r="I952" s="14">
        <v>12258</v>
      </c>
      <c r="J952" s="15" t="str">
        <f>_xlfn.XLOOKUP(C952,'0. Master Data Group Name'!B:B,'0. Master Data Group Name'!C:C)</f>
        <v>SW-COMAS-PACKL</v>
      </c>
      <c r="K952" s="16" t="str">
        <f>IFERROR(ROUNDDOWN(_xlfn.XLOOKUP(E952,[2]All!$B:$B,[2]All!$K:$K),0),"")</f>
        <v/>
      </c>
      <c r="L952" s="16" t="str">
        <f t="shared" si="28"/>
        <v/>
      </c>
      <c r="M952" s="16" t="str">
        <f t="shared" si="29"/>
        <v/>
      </c>
    </row>
    <row r="953" spans="2:13" x14ac:dyDescent="0.3">
      <c r="B953" s="10">
        <v>20</v>
      </c>
      <c r="C953" s="11" t="s">
        <v>13</v>
      </c>
      <c r="D953" s="11" t="s">
        <v>1175</v>
      </c>
      <c r="E953" s="11">
        <v>27805</v>
      </c>
      <c r="F953" s="17">
        <v>44441.296527777798</v>
      </c>
      <c r="G953" s="14" t="s">
        <v>1178</v>
      </c>
      <c r="H953" s="13">
        <v>389</v>
      </c>
      <c r="I953" s="14">
        <v>27805</v>
      </c>
      <c r="J953" s="15" t="str">
        <f>_xlfn.XLOOKUP(C953,'0. Master Data Group Name'!B:B,'0. Master Data Group Name'!C:C)</f>
        <v>EQP-LAWPACK1</v>
      </c>
      <c r="K953" s="16">
        <f>IFERROR(ROUNDDOWN(_xlfn.XLOOKUP(E953,[2]All!$B:$B,[2]All!$K:$K),0),"")</f>
        <v>260</v>
      </c>
      <c r="L953" s="16">
        <f t="shared" si="28"/>
        <v>234</v>
      </c>
      <c r="M953" s="16">
        <f t="shared" si="29"/>
        <v>286</v>
      </c>
    </row>
    <row r="954" spans="2:13" x14ac:dyDescent="0.3">
      <c r="B954" s="10">
        <v>20</v>
      </c>
      <c r="C954" s="11" t="s">
        <v>13</v>
      </c>
      <c r="D954" s="11" t="s">
        <v>1175</v>
      </c>
      <c r="E954" s="11">
        <v>2670</v>
      </c>
      <c r="F954" s="17">
        <v>44440.7514814815</v>
      </c>
      <c r="G954" s="14" t="s">
        <v>1179</v>
      </c>
      <c r="H954" s="13">
        <v>1061</v>
      </c>
      <c r="I954" s="14">
        <v>2670</v>
      </c>
      <c r="J954" s="15" t="str">
        <f>_xlfn.XLOOKUP(C954,'0. Master Data Group Name'!B:B,'0. Master Data Group Name'!C:C)</f>
        <v>EQP-LAWPACK1</v>
      </c>
      <c r="K954" s="16">
        <f>IFERROR(ROUNDDOWN(_xlfn.XLOOKUP(E954,[2]All!$B:$B,[2]All!$K:$K),0),"")</f>
        <v>217</v>
      </c>
      <c r="L954" s="16">
        <f t="shared" si="28"/>
        <v>195.3</v>
      </c>
      <c r="M954" s="16">
        <f t="shared" si="29"/>
        <v>238.70000000000002</v>
      </c>
    </row>
    <row r="955" spans="2:13" x14ac:dyDescent="0.3">
      <c r="B955" s="10">
        <v>31</v>
      </c>
      <c r="C955" s="11" t="s">
        <v>836</v>
      </c>
      <c r="D955" s="11" t="s">
        <v>1175</v>
      </c>
      <c r="E955" s="11">
        <v>15228</v>
      </c>
      <c r="F955" s="17">
        <v>44441.289722222202</v>
      </c>
      <c r="G955" s="14" t="s">
        <v>1180</v>
      </c>
      <c r="H955" s="13">
        <v>675</v>
      </c>
      <c r="I955" s="14">
        <v>99999</v>
      </c>
      <c r="J955" s="15" t="str">
        <f>_xlfn.XLOOKUP(C955,'0. Master Data Group Name'!B:B,'0. Master Data Group Name'!C:C)</f>
        <v>SW-COMAS-PACKL</v>
      </c>
      <c r="K955" s="16">
        <f>IFERROR(ROUNDDOWN(_xlfn.XLOOKUP(E955,[2]All!$B:$B,[2]All!$K:$K),0),"")</f>
        <v>200</v>
      </c>
      <c r="L955" s="16">
        <f t="shared" si="28"/>
        <v>180</v>
      </c>
      <c r="M955" s="16">
        <f t="shared" si="29"/>
        <v>220.00000000000003</v>
      </c>
    </row>
    <row r="956" spans="2:13" x14ac:dyDescent="0.3">
      <c r="B956" s="10">
        <v>20</v>
      </c>
      <c r="C956" s="11" t="s">
        <v>13</v>
      </c>
      <c r="D956" s="11" t="s">
        <v>1181</v>
      </c>
      <c r="E956" s="11">
        <v>99999</v>
      </c>
      <c r="F956" s="17">
        <v>44442.004062499997</v>
      </c>
      <c r="G956" s="14" t="s">
        <v>1182</v>
      </c>
      <c r="H956" s="13">
        <v>0</v>
      </c>
      <c r="I956" s="14">
        <v>99999</v>
      </c>
      <c r="J956" s="15" t="str">
        <f>_xlfn.XLOOKUP(C956,'0. Master Data Group Name'!B:B,'0. Master Data Group Name'!C:C)</f>
        <v>EQP-LAWPACK1</v>
      </c>
      <c r="K956" s="16" t="str">
        <f>IFERROR(ROUNDDOWN(_xlfn.XLOOKUP(E956,[2]All!$B:$B,[2]All!$K:$K),0),"")</f>
        <v/>
      </c>
      <c r="L956" s="16" t="str">
        <f t="shared" si="28"/>
        <v/>
      </c>
      <c r="M956" s="16" t="str">
        <f t="shared" si="29"/>
        <v/>
      </c>
    </row>
    <row r="957" spans="2:13" x14ac:dyDescent="0.3">
      <c r="B957" s="10">
        <v>31</v>
      </c>
      <c r="C957" s="11" t="s">
        <v>836</v>
      </c>
      <c r="D957" s="11" t="s">
        <v>1181</v>
      </c>
      <c r="E957" s="11">
        <v>88888</v>
      </c>
      <c r="F957" s="17">
        <v>44441.968368055597</v>
      </c>
      <c r="G957" s="14" t="s">
        <v>1183</v>
      </c>
      <c r="H957" s="13">
        <v>0</v>
      </c>
      <c r="I957" s="14">
        <v>15228</v>
      </c>
      <c r="J957" s="15" t="str">
        <f>_xlfn.XLOOKUP(C957,'0. Master Data Group Name'!B:B,'0. Master Data Group Name'!C:C)</f>
        <v>SW-COMAS-PACKL</v>
      </c>
      <c r="K957" s="16" t="str">
        <f>IFERROR(ROUNDDOWN(_xlfn.XLOOKUP(E957,[2]All!$B:$B,[2]All!$K:$K),0),"")</f>
        <v/>
      </c>
      <c r="L957" s="16" t="str">
        <f t="shared" si="28"/>
        <v/>
      </c>
      <c r="M957" s="16" t="str">
        <f t="shared" si="29"/>
        <v/>
      </c>
    </row>
    <row r="958" spans="2:13" x14ac:dyDescent="0.3">
      <c r="B958" s="10">
        <v>31</v>
      </c>
      <c r="C958" s="11" t="s">
        <v>836</v>
      </c>
      <c r="D958" s="11" t="s">
        <v>1181</v>
      </c>
      <c r="E958" s="11">
        <v>12228</v>
      </c>
      <c r="F958" s="17">
        <v>44442.305509259299</v>
      </c>
      <c r="G958" s="14" t="s">
        <v>1184</v>
      </c>
      <c r="H958" s="13">
        <v>886</v>
      </c>
      <c r="I958" s="14">
        <v>88888</v>
      </c>
      <c r="J958" s="15" t="str">
        <f>_xlfn.XLOOKUP(C958,'0. Master Data Group Name'!B:B,'0. Master Data Group Name'!C:C)</f>
        <v>SW-COMAS-PACKL</v>
      </c>
      <c r="K958" s="16">
        <f>IFERROR(ROUNDDOWN(_xlfn.XLOOKUP(E958,[2]All!$B:$B,[2]All!$K:$K),0),"")</f>
        <v>100</v>
      </c>
      <c r="L958" s="16">
        <f t="shared" si="28"/>
        <v>90</v>
      </c>
      <c r="M958" s="16">
        <f t="shared" si="29"/>
        <v>110.00000000000001</v>
      </c>
    </row>
    <row r="959" spans="2:13" x14ac:dyDescent="0.3">
      <c r="B959" s="10">
        <v>20</v>
      </c>
      <c r="C959" s="11" t="s">
        <v>13</v>
      </c>
      <c r="D959" s="11" t="s">
        <v>1185</v>
      </c>
      <c r="E959" s="11">
        <v>96605</v>
      </c>
      <c r="F959" s="17">
        <v>44445.297939814802</v>
      </c>
      <c r="G959" s="14" t="s">
        <v>1186</v>
      </c>
      <c r="H959" s="13">
        <v>788</v>
      </c>
      <c r="I959" s="14">
        <v>96605</v>
      </c>
      <c r="J959" s="15" t="str">
        <f>_xlfn.XLOOKUP(C959,'0. Master Data Group Name'!B:B,'0. Master Data Group Name'!C:C)</f>
        <v>EQP-LAWPACK1</v>
      </c>
      <c r="K959" s="16">
        <f>IFERROR(ROUNDDOWN(_xlfn.XLOOKUP(E959,[2]All!$B:$B,[2]All!$K:$K),0),"")</f>
        <v>347</v>
      </c>
      <c r="L959" s="16">
        <f t="shared" si="28"/>
        <v>312.3</v>
      </c>
      <c r="M959" s="16">
        <f t="shared" si="29"/>
        <v>381.70000000000005</v>
      </c>
    </row>
    <row r="960" spans="2:13" x14ac:dyDescent="0.3">
      <c r="B960" s="10">
        <v>20</v>
      </c>
      <c r="C960" s="11" t="s">
        <v>13</v>
      </c>
      <c r="D960" s="11" t="s">
        <v>1185</v>
      </c>
      <c r="E960" s="11">
        <v>2661</v>
      </c>
      <c r="F960" s="17">
        <v>44445.429664351897</v>
      </c>
      <c r="G960" s="14" t="s">
        <v>1187</v>
      </c>
      <c r="H960" s="13">
        <v>2689</v>
      </c>
      <c r="I960" s="14">
        <v>2661</v>
      </c>
      <c r="J960" s="15" t="str">
        <f>_xlfn.XLOOKUP(C960,'0. Master Data Group Name'!B:B,'0. Master Data Group Name'!C:C)</f>
        <v>EQP-LAWPACK1</v>
      </c>
      <c r="K960" s="16">
        <f>IFERROR(ROUNDDOWN(_xlfn.XLOOKUP(E960,[2]All!$B:$B,[2]All!$K:$K),0),"")</f>
        <v>217</v>
      </c>
      <c r="L960" s="16">
        <f t="shared" si="28"/>
        <v>195.3</v>
      </c>
      <c r="M960" s="16">
        <f t="shared" si="29"/>
        <v>238.70000000000002</v>
      </c>
    </row>
    <row r="961" spans="2:13" x14ac:dyDescent="0.3">
      <c r="B961" s="10">
        <v>20</v>
      </c>
      <c r="C961" s="11" t="s">
        <v>13</v>
      </c>
      <c r="D961" s="11" t="s">
        <v>1175</v>
      </c>
      <c r="E961" s="11">
        <v>27405</v>
      </c>
      <c r="F961" s="17">
        <v>44441.3599189815</v>
      </c>
      <c r="G961" s="14" t="s">
        <v>1189</v>
      </c>
      <c r="H961" s="13">
        <v>1083</v>
      </c>
      <c r="I961" s="14">
        <v>27405</v>
      </c>
      <c r="J961" s="15" t="str">
        <f>_xlfn.XLOOKUP(C961,'0. Master Data Group Name'!B:B,'0. Master Data Group Name'!C:C)</f>
        <v>EQP-LAWPACK1</v>
      </c>
      <c r="K961" s="16">
        <f>IFERROR(ROUNDDOWN(_xlfn.XLOOKUP(E961,[2]All!$B:$B,[2]All!$K:$K),0),"")</f>
        <v>260</v>
      </c>
      <c r="L961" s="16">
        <f t="shared" si="28"/>
        <v>234</v>
      </c>
      <c r="M961" s="16">
        <f t="shared" si="29"/>
        <v>286</v>
      </c>
    </row>
    <row r="962" spans="2:13" x14ac:dyDescent="0.3">
      <c r="B962" s="10">
        <v>31</v>
      </c>
      <c r="C962" s="11" t="s">
        <v>836</v>
      </c>
      <c r="D962" s="11" t="s">
        <v>1188</v>
      </c>
      <c r="E962" s="11">
        <v>99999</v>
      </c>
      <c r="F962" s="17">
        <v>44442.9383101852</v>
      </c>
      <c r="G962" s="14" t="s">
        <v>1190</v>
      </c>
      <c r="H962" s="13">
        <v>0</v>
      </c>
      <c r="I962" s="14">
        <v>12228</v>
      </c>
      <c r="J962" s="15" t="str">
        <f>_xlfn.XLOOKUP(C962,'0. Master Data Group Name'!B:B,'0. Master Data Group Name'!C:C)</f>
        <v>SW-COMAS-PACKL</v>
      </c>
      <c r="K962" s="16" t="str">
        <f>IFERROR(ROUNDDOWN(_xlfn.XLOOKUP(E962,[2]All!$B:$B,[2]All!$K:$K),0),"")</f>
        <v/>
      </c>
      <c r="L962" s="16" t="str">
        <f t="shared" si="28"/>
        <v/>
      </c>
      <c r="M962" s="16" t="str">
        <f t="shared" si="29"/>
        <v/>
      </c>
    </row>
    <row r="963" spans="2:13" x14ac:dyDescent="0.3">
      <c r="B963" s="10">
        <v>20</v>
      </c>
      <c r="C963" s="11" t="s">
        <v>13</v>
      </c>
      <c r="D963" s="11" t="s">
        <v>1188</v>
      </c>
      <c r="E963" s="11">
        <v>99999</v>
      </c>
      <c r="F963" s="17">
        <v>44445.941689814797</v>
      </c>
      <c r="G963" s="14" t="s">
        <v>1191</v>
      </c>
      <c r="H963" s="13">
        <v>0</v>
      </c>
      <c r="I963" s="14">
        <v>99999</v>
      </c>
      <c r="J963" s="15" t="str">
        <f>_xlfn.XLOOKUP(C963,'0. Master Data Group Name'!B:B,'0. Master Data Group Name'!C:C)</f>
        <v>EQP-LAWPACK1</v>
      </c>
      <c r="K963" s="16" t="str">
        <f>IFERROR(ROUNDDOWN(_xlfn.XLOOKUP(E963,[2]All!$B:$B,[2]All!$K:$K),0),"")</f>
        <v/>
      </c>
      <c r="L963" s="16" t="str">
        <f t="shared" si="28"/>
        <v/>
      </c>
      <c r="M963" s="16" t="str">
        <f t="shared" si="29"/>
        <v/>
      </c>
    </row>
    <row r="964" spans="2:13" x14ac:dyDescent="0.3">
      <c r="B964" s="10">
        <v>20</v>
      </c>
      <c r="C964" s="11" t="s">
        <v>13</v>
      </c>
      <c r="D964" s="11" t="s">
        <v>1188</v>
      </c>
      <c r="E964" s="11">
        <v>2941</v>
      </c>
      <c r="F964" s="17">
        <v>44446.297164351898</v>
      </c>
      <c r="G964" s="14" t="s">
        <v>1192</v>
      </c>
      <c r="H964" s="13">
        <v>135</v>
      </c>
      <c r="I964" s="14">
        <v>2941</v>
      </c>
      <c r="J964" s="15" t="str">
        <f>_xlfn.XLOOKUP(C964,'0. Master Data Group Name'!B:B,'0. Master Data Group Name'!C:C)</f>
        <v>EQP-LAWPACK1</v>
      </c>
      <c r="K964" s="16">
        <f>IFERROR(ROUNDDOWN(_xlfn.XLOOKUP(E964,[2]All!$B:$B,[2]All!$K:$K),0),"")</f>
        <v>217</v>
      </c>
      <c r="L964" s="16">
        <f t="shared" ref="L964:L1027" si="30">IFERROR(K964*0.9,"")</f>
        <v>195.3</v>
      </c>
      <c r="M964" s="16">
        <f t="shared" ref="M964:M1027" si="31">IFERROR(K964*1.1,"")</f>
        <v>238.70000000000002</v>
      </c>
    </row>
    <row r="965" spans="2:13" x14ac:dyDescent="0.3">
      <c r="B965" s="10">
        <v>20</v>
      </c>
      <c r="C965" s="11" t="s">
        <v>13</v>
      </c>
      <c r="D965" s="11" t="s">
        <v>1188</v>
      </c>
      <c r="E965" s="11">
        <v>88888</v>
      </c>
      <c r="F965" s="17">
        <v>44446.3371527778</v>
      </c>
      <c r="G965" s="14" t="s">
        <v>1193</v>
      </c>
      <c r="H965" s="13">
        <v>0</v>
      </c>
      <c r="I965" s="14">
        <v>88888</v>
      </c>
      <c r="J965" s="15" t="str">
        <f>_xlfn.XLOOKUP(C965,'0. Master Data Group Name'!B:B,'0. Master Data Group Name'!C:C)</f>
        <v>EQP-LAWPACK1</v>
      </c>
      <c r="K965" s="16" t="str">
        <f>IFERROR(ROUNDDOWN(_xlfn.XLOOKUP(E965,[2]All!$B:$B,[2]All!$K:$K),0),"")</f>
        <v/>
      </c>
      <c r="L965" s="16" t="str">
        <f t="shared" si="30"/>
        <v/>
      </c>
      <c r="M965" s="16" t="str">
        <f t="shared" si="31"/>
        <v/>
      </c>
    </row>
    <row r="966" spans="2:13" x14ac:dyDescent="0.3">
      <c r="B966" s="10">
        <v>20</v>
      </c>
      <c r="C966" s="11" t="s">
        <v>13</v>
      </c>
      <c r="D966" s="11" t="s">
        <v>1188</v>
      </c>
      <c r="E966" s="11">
        <v>2941</v>
      </c>
      <c r="F966" s="17">
        <v>44446.3432523148</v>
      </c>
      <c r="G966" s="14" t="s">
        <v>1194</v>
      </c>
      <c r="H966" s="13">
        <v>695</v>
      </c>
      <c r="I966" s="14">
        <v>2941</v>
      </c>
      <c r="J966" s="15" t="str">
        <f>_xlfn.XLOOKUP(C966,'0. Master Data Group Name'!B:B,'0. Master Data Group Name'!C:C)</f>
        <v>EQP-LAWPACK1</v>
      </c>
      <c r="K966" s="16">
        <f>IFERROR(ROUNDDOWN(_xlfn.XLOOKUP(E966,[2]All!$B:$B,[2]All!$K:$K),0),"")</f>
        <v>217</v>
      </c>
      <c r="L966" s="16">
        <f t="shared" si="30"/>
        <v>195.3</v>
      </c>
      <c r="M966" s="16">
        <f t="shared" si="31"/>
        <v>238.70000000000002</v>
      </c>
    </row>
    <row r="967" spans="2:13" x14ac:dyDescent="0.3">
      <c r="B967" s="10">
        <v>20</v>
      </c>
      <c r="C967" s="11" t="s">
        <v>13</v>
      </c>
      <c r="D967" s="11" t="s">
        <v>1188</v>
      </c>
      <c r="E967" s="11">
        <v>2940</v>
      </c>
      <c r="F967" s="17">
        <v>44446.477048611101</v>
      </c>
      <c r="G967" s="14" t="s">
        <v>1195</v>
      </c>
      <c r="H967" s="13">
        <v>568</v>
      </c>
      <c r="I967" s="14">
        <v>2940</v>
      </c>
      <c r="J967" s="15" t="str">
        <f>_xlfn.XLOOKUP(C967,'0. Master Data Group Name'!B:B,'0. Master Data Group Name'!C:C)</f>
        <v>EQP-LAWPACK1</v>
      </c>
      <c r="K967" s="16">
        <f>IFERROR(ROUNDDOWN(_xlfn.XLOOKUP(E967,[2]All!$B:$B,[2]All!$K:$K),0),"")</f>
        <v>217</v>
      </c>
      <c r="L967" s="16">
        <f t="shared" si="30"/>
        <v>195.3</v>
      </c>
      <c r="M967" s="16">
        <f t="shared" si="31"/>
        <v>238.70000000000002</v>
      </c>
    </row>
    <row r="968" spans="2:13" x14ac:dyDescent="0.3">
      <c r="B968" s="10">
        <v>20</v>
      </c>
      <c r="C968" s="11" t="s">
        <v>13</v>
      </c>
      <c r="D968" s="11" t="s">
        <v>1175</v>
      </c>
      <c r="E968" s="11">
        <v>88888</v>
      </c>
      <c r="F968" s="17">
        <v>44441.5546875</v>
      </c>
      <c r="G968" s="14" t="s">
        <v>1196</v>
      </c>
      <c r="H968" s="13">
        <v>0</v>
      </c>
      <c r="I968" s="14">
        <v>88888</v>
      </c>
      <c r="J968" s="15" t="str">
        <f>_xlfn.XLOOKUP(C968,'0. Master Data Group Name'!B:B,'0. Master Data Group Name'!C:C)</f>
        <v>EQP-LAWPACK1</v>
      </c>
      <c r="K968" s="16" t="str">
        <f>IFERROR(ROUNDDOWN(_xlfn.XLOOKUP(E968,[2]All!$B:$B,[2]All!$K:$K),0),"")</f>
        <v/>
      </c>
      <c r="L968" s="16" t="str">
        <f t="shared" si="30"/>
        <v/>
      </c>
      <c r="M968" s="16" t="str">
        <f t="shared" si="31"/>
        <v/>
      </c>
    </row>
    <row r="969" spans="2:13" x14ac:dyDescent="0.3">
      <c r="B969" s="10">
        <v>20</v>
      </c>
      <c r="C969" s="11" t="s">
        <v>13</v>
      </c>
      <c r="D969" s="11" t="s">
        <v>1188</v>
      </c>
      <c r="E969" s="11">
        <v>2670</v>
      </c>
      <c r="F969" s="17">
        <v>44446.596712963001</v>
      </c>
      <c r="G969" s="14" t="s">
        <v>1197</v>
      </c>
      <c r="H969" s="13">
        <v>1158</v>
      </c>
      <c r="I969" s="14">
        <v>2670</v>
      </c>
      <c r="J969" s="15" t="str">
        <f>_xlfn.XLOOKUP(C969,'0. Master Data Group Name'!B:B,'0. Master Data Group Name'!C:C)</f>
        <v>EQP-LAWPACK1</v>
      </c>
      <c r="K969" s="16">
        <f>IFERROR(ROUNDDOWN(_xlfn.XLOOKUP(E969,[2]All!$B:$B,[2]All!$K:$K),0),"")</f>
        <v>217</v>
      </c>
      <c r="L969" s="16">
        <f t="shared" si="30"/>
        <v>195.3</v>
      </c>
      <c r="M969" s="16">
        <f t="shared" si="31"/>
        <v>238.70000000000002</v>
      </c>
    </row>
    <row r="970" spans="2:13" x14ac:dyDescent="0.3">
      <c r="B970" s="10">
        <v>20</v>
      </c>
      <c r="C970" s="11" t="s">
        <v>13</v>
      </c>
      <c r="D970" s="11" t="s">
        <v>1198</v>
      </c>
      <c r="E970" s="11">
        <v>24970</v>
      </c>
      <c r="F970" s="17">
        <v>44446.824016203696</v>
      </c>
      <c r="G970" s="14" t="s">
        <v>1199</v>
      </c>
      <c r="H970" s="13">
        <v>920</v>
      </c>
      <c r="I970" s="14">
        <v>24970</v>
      </c>
      <c r="J970" s="15" t="str">
        <f>_xlfn.XLOOKUP(C970,'0. Master Data Group Name'!B:B,'0. Master Data Group Name'!C:C)</f>
        <v>EQP-LAWPACK1</v>
      </c>
      <c r="K970" s="16">
        <f>IFERROR(ROUNDDOWN(_xlfn.XLOOKUP(E970,[2]All!$B:$B,[2]All!$K:$K),0),"")</f>
        <v>364</v>
      </c>
      <c r="L970" s="16">
        <f t="shared" si="30"/>
        <v>327.60000000000002</v>
      </c>
      <c r="M970" s="16">
        <f t="shared" si="31"/>
        <v>400.40000000000003</v>
      </c>
    </row>
    <row r="971" spans="2:13" x14ac:dyDescent="0.3">
      <c r="B971" s="10">
        <v>20</v>
      </c>
      <c r="C971" s="11" t="s">
        <v>13</v>
      </c>
      <c r="D971" s="11" t="s">
        <v>1198</v>
      </c>
      <c r="E971" s="11">
        <v>2675</v>
      </c>
      <c r="F971" s="17">
        <v>44447.292546296303</v>
      </c>
      <c r="G971" s="14" t="s">
        <v>1200</v>
      </c>
      <c r="H971" s="13">
        <v>773</v>
      </c>
      <c r="I971" s="14">
        <v>2675</v>
      </c>
      <c r="J971" s="15" t="str">
        <f>_xlfn.XLOOKUP(C971,'0. Master Data Group Name'!B:B,'0. Master Data Group Name'!C:C)</f>
        <v>EQP-LAWPACK1</v>
      </c>
      <c r="K971" s="16">
        <f>IFERROR(ROUNDDOWN(_xlfn.XLOOKUP(E971,[2]All!$B:$B,[2]All!$K:$K),0),"")</f>
        <v>217</v>
      </c>
      <c r="L971" s="16">
        <f t="shared" si="30"/>
        <v>195.3</v>
      </c>
      <c r="M971" s="16">
        <f t="shared" si="31"/>
        <v>238.70000000000002</v>
      </c>
    </row>
    <row r="972" spans="2:13" x14ac:dyDescent="0.3">
      <c r="B972" s="10">
        <v>20</v>
      </c>
      <c r="C972" s="11" t="s">
        <v>13</v>
      </c>
      <c r="D972" s="11" t="s">
        <v>1198</v>
      </c>
      <c r="E972" s="11">
        <v>2666</v>
      </c>
      <c r="F972" s="17">
        <v>44447.444895833301</v>
      </c>
      <c r="G972" s="14" t="s">
        <v>1201</v>
      </c>
      <c r="H972" s="13">
        <v>593</v>
      </c>
      <c r="I972" s="14">
        <v>2666</v>
      </c>
      <c r="J972" s="15" t="str">
        <f>_xlfn.XLOOKUP(C972,'0. Master Data Group Name'!B:B,'0. Master Data Group Name'!C:C)</f>
        <v>EQP-LAWPACK1</v>
      </c>
      <c r="K972" s="16">
        <f>IFERROR(ROUNDDOWN(_xlfn.XLOOKUP(E972,[2]All!$B:$B,[2]All!$K:$K),0),"")</f>
        <v>217</v>
      </c>
      <c r="L972" s="16">
        <f t="shared" si="30"/>
        <v>195.3</v>
      </c>
      <c r="M972" s="16">
        <f t="shared" si="31"/>
        <v>238.70000000000002</v>
      </c>
    </row>
    <row r="973" spans="2:13" x14ac:dyDescent="0.3">
      <c r="B973" s="10">
        <v>20</v>
      </c>
      <c r="C973" s="11" t="s">
        <v>13</v>
      </c>
      <c r="D973" s="11" t="s">
        <v>1198</v>
      </c>
      <c r="E973" s="11">
        <v>2946</v>
      </c>
      <c r="F973" s="17">
        <v>44447.558206018497</v>
      </c>
      <c r="G973" s="14" t="s">
        <v>1202</v>
      </c>
      <c r="H973" s="13">
        <v>355</v>
      </c>
      <c r="I973" s="14">
        <v>2946</v>
      </c>
      <c r="J973" s="15" t="str">
        <f>_xlfn.XLOOKUP(C973,'0. Master Data Group Name'!B:B,'0. Master Data Group Name'!C:C)</f>
        <v>EQP-LAWPACK1</v>
      </c>
      <c r="K973" s="16">
        <f>IFERROR(ROUNDDOWN(_xlfn.XLOOKUP(E973,[2]All!$B:$B,[2]All!$K:$K),0),"")</f>
        <v>217</v>
      </c>
      <c r="L973" s="16">
        <f t="shared" si="30"/>
        <v>195.3</v>
      </c>
      <c r="M973" s="16">
        <f t="shared" si="31"/>
        <v>238.70000000000002</v>
      </c>
    </row>
    <row r="974" spans="2:13" x14ac:dyDescent="0.3">
      <c r="B974" s="10">
        <v>20</v>
      </c>
      <c r="C974" s="11" t="s">
        <v>13</v>
      </c>
      <c r="D974" s="11" t="s">
        <v>1203</v>
      </c>
      <c r="E974" s="11">
        <v>2670</v>
      </c>
      <c r="F974" s="17">
        <v>44447.630497685197</v>
      </c>
      <c r="G974" s="14" t="s">
        <v>1204</v>
      </c>
      <c r="H974" s="13">
        <v>1673</v>
      </c>
      <c r="I974" s="14">
        <v>2670</v>
      </c>
      <c r="J974" s="15" t="str">
        <f>_xlfn.XLOOKUP(C974,'0. Master Data Group Name'!B:B,'0. Master Data Group Name'!C:C)</f>
        <v>EQP-LAWPACK1</v>
      </c>
      <c r="K974" s="16">
        <f>IFERROR(ROUNDDOWN(_xlfn.XLOOKUP(E974,[2]All!$B:$B,[2]All!$K:$K),0),"")</f>
        <v>217</v>
      </c>
      <c r="L974" s="16">
        <f t="shared" si="30"/>
        <v>195.3</v>
      </c>
      <c r="M974" s="16">
        <f t="shared" si="31"/>
        <v>238.70000000000002</v>
      </c>
    </row>
    <row r="975" spans="2:13" x14ac:dyDescent="0.3">
      <c r="B975" s="10">
        <v>20</v>
      </c>
      <c r="C975" s="11" t="s">
        <v>13</v>
      </c>
      <c r="D975" s="11" t="s">
        <v>1203</v>
      </c>
      <c r="E975" s="11">
        <v>24666</v>
      </c>
      <c r="F975" s="17">
        <v>44448.307418981502</v>
      </c>
      <c r="G975" s="14" t="s">
        <v>1205</v>
      </c>
      <c r="H975" s="13">
        <v>526</v>
      </c>
      <c r="I975" s="14">
        <v>24666</v>
      </c>
      <c r="J975" s="15" t="str">
        <f>_xlfn.XLOOKUP(C975,'0. Master Data Group Name'!B:B,'0. Master Data Group Name'!C:C)</f>
        <v>EQP-LAWPACK1</v>
      </c>
      <c r="K975" s="16">
        <f>IFERROR(ROUNDDOWN(_xlfn.XLOOKUP(E975,[2]All!$B:$B,[2]All!$K:$K),0),"")</f>
        <v>364</v>
      </c>
      <c r="L975" s="16">
        <f t="shared" si="30"/>
        <v>327.60000000000002</v>
      </c>
      <c r="M975" s="16">
        <f t="shared" si="31"/>
        <v>400.40000000000003</v>
      </c>
    </row>
    <row r="976" spans="2:13" x14ac:dyDescent="0.3">
      <c r="B976" s="10">
        <v>20</v>
      </c>
      <c r="C976" s="11" t="s">
        <v>13</v>
      </c>
      <c r="D976" s="11" t="s">
        <v>1203</v>
      </c>
      <c r="E976" s="11">
        <v>24661</v>
      </c>
      <c r="F976" s="17">
        <v>44448.378703703696</v>
      </c>
      <c r="G976" s="14" t="s">
        <v>1206</v>
      </c>
      <c r="H976" s="13">
        <v>906</v>
      </c>
      <c r="I976" s="14">
        <v>24661</v>
      </c>
      <c r="J976" s="15" t="str">
        <f>_xlfn.XLOOKUP(C976,'0. Master Data Group Name'!B:B,'0. Master Data Group Name'!C:C)</f>
        <v>EQP-LAWPACK1</v>
      </c>
      <c r="K976" s="16">
        <f>IFERROR(ROUNDDOWN(_xlfn.XLOOKUP(E976,[2]All!$B:$B,[2]All!$K:$K),0),"")</f>
        <v>364</v>
      </c>
      <c r="L976" s="16">
        <f t="shared" si="30"/>
        <v>327.60000000000002</v>
      </c>
      <c r="M976" s="16">
        <f t="shared" si="31"/>
        <v>400.40000000000003</v>
      </c>
    </row>
    <row r="977" spans="2:13" x14ac:dyDescent="0.3">
      <c r="B977" s="10">
        <v>20</v>
      </c>
      <c r="C977" s="11" t="s">
        <v>13</v>
      </c>
      <c r="D977" s="11" t="s">
        <v>1203</v>
      </c>
      <c r="E977" s="11">
        <v>24670</v>
      </c>
      <c r="F977" s="17">
        <v>44448.499826388899</v>
      </c>
      <c r="G977" s="14" t="s">
        <v>1207</v>
      </c>
      <c r="H977" s="13">
        <v>0</v>
      </c>
      <c r="I977" s="14">
        <v>24670</v>
      </c>
      <c r="J977" s="15" t="str">
        <f>_xlfn.XLOOKUP(C977,'0. Master Data Group Name'!B:B,'0. Master Data Group Name'!C:C)</f>
        <v>EQP-LAWPACK1</v>
      </c>
      <c r="K977" s="16">
        <f>IFERROR(ROUNDDOWN(_xlfn.XLOOKUP(E977,[2]All!$B:$B,[2]All!$K:$K),0),"")</f>
        <v>364</v>
      </c>
      <c r="L977" s="16">
        <f t="shared" si="30"/>
        <v>327.60000000000002</v>
      </c>
      <c r="M977" s="16">
        <f t="shared" si="31"/>
        <v>400.40000000000003</v>
      </c>
    </row>
    <row r="978" spans="2:13" x14ac:dyDescent="0.3">
      <c r="B978" s="10">
        <v>20</v>
      </c>
      <c r="C978" s="11" t="s">
        <v>13</v>
      </c>
      <c r="D978" s="11" t="s">
        <v>1203</v>
      </c>
      <c r="E978" s="11">
        <v>88888</v>
      </c>
      <c r="F978" s="17">
        <v>44448.500185185199</v>
      </c>
      <c r="G978" s="14" t="s">
        <v>1208</v>
      </c>
      <c r="H978" s="13">
        <v>0</v>
      </c>
      <c r="I978" s="14">
        <v>88888</v>
      </c>
      <c r="J978" s="15" t="str">
        <f>_xlfn.XLOOKUP(C978,'0. Master Data Group Name'!B:B,'0. Master Data Group Name'!C:C)</f>
        <v>EQP-LAWPACK1</v>
      </c>
      <c r="K978" s="16" t="str">
        <f>IFERROR(ROUNDDOWN(_xlfn.XLOOKUP(E978,[2]All!$B:$B,[2]All!$K:$K),0),"")</f>
        <v/>
      </c>
      <c r="L978" s="16" t="str">
        <f t="shared" si="30"/>
        <v/>
      </c>
      <c r="M978" s="16" t="str">
        <f t="shared" si="31"/>
        <v/>
      </c>
    </row>
    <row r="979" spans="2:13" x14ac:dyDescent="0.3">
      <c r="B979" s="10">
        <v>20</v>
      </c>
      <c r="C979" s="11" t="s">
        <v>13</v>
      </c>
      <c r="D979" s="11" t="s">
        <v>1203</v>
      </c>
      <c r="E979" s="11">
        <v>24670</v>
      </c>
      <c r="F979" s="17">
        <v>44448.501909722203</v>
      </c>
      <c r="G979" s="14" t="s">
        <v>1209</v>
      </c>
      <c r="H979" s="13">
        <v>869</v>
      </c>
      <c r="I979" s="14">
        <v>24670</v>
      </c>
      <c r="J979" s="15" t="str">
        <f>_xlfn.XLOOKUP(C979,'0. Master Data Group Name'!B:B,'0. Master Data Group Name'!C:C)</f>
        <v>EQP-LAWPACK1</v>
      </c>
      <c r="K979" s="16">
        <f>IFERROR(ROUNDDOWN(_xlfn.XLOOKUP(E979,[2]All!$B:$B,[2]All!$K:$K),0),"")</f>
        <v>364</v>
      </c>
      <c r="L979" s="16">
        <f t="shared" si="30"/>
        <v>327.60000000000002</v>
      </c>
      <c r="M979" s="16">
        <f t="shared" si="31"/>
        <v>400.40000000000003</v>
      </c>
    </row>
    <row r="980" spans="2:13" x14ac:dyDescent="0.3">
      <c r="B980" s="10">
        <v>31</v>
      </c>
      <c r="C980" s="11" t="s">
        <v>836</v>
      </c>
      <c r="D980" s="11" t="s">
        <v>1203</v>
      </c>
      <c r="E980" s="11">
        <v>12228</v>
      </c>
      <c r="F980" s="17">
        <v>44446.293101851901</v>
      </c>
      <c r="G980" s="14" t="s">
        <v>1210</v>
      </c>
      <c r="H980" s="13">
        <v>1777</v>
      </c>
      <c r="I980" s="14">
        <v>99999</v>
      </c>
      <c r="J980" s="15" t="str">
        <f>_xlfn.XLOOKUP(C980,'0. Master Data Group Name'!B:B,'0. Master Data Group Name'!C:C)</f>
        <v>SW-COMAS-PACKL</v>
      </c>
      <c r="K980" s="16">
        <f>IFERROR(ROUNDDOWN(_xlfn.XLOOKUP(E980,[2]All!$B:$B,[2]All!$K:$K),0),"")</f>
        <v>100</v>
      </c>
      <c r="L980" s="16">
        <f t="shared" si="30"/>
        <v>90</v>
      </c>
      <c r="M980" s="16">
        <f t="shared" si="31"/>
        <v>110.00000000000001</v>
      </c>
    </row>
    <row r="981" spans="2:13" x14ac:dyDescent="0.3">
      <c r="B981" s="10">
        <v>20</v>
      </c>
      <c r="C981" s="11" t="s">
        <v>13</v>
      </c>
      <c r="D981" s="11" t="s">
        <v>1203</v>
      </c>
      <c r="E981" s="11">
        <v>99999</v>
      </c>
      <c r="F981" s="17">
        <v>44448.829918981501</v>
      </c>
      <c r="G981" s="14" t="s">
        <v>1211</v>
      </c>
      <c r="H981" s="13">
        <v>0</v>
      </c>
      <c r="I981" s="14">
        <v>99999</v>
      </c>
      <c r="J981" s="15" t="str">
        <f>_xlfn.XLOOKUP(C981,'0. Master Data Group Name'!B:B,'0. Master Data Group Name'!C:C)</f>
        <v>EQP-LAWPACK1</v>
      </c>
      <c r="K981" s="16" t="str">
        <f>IFERROR(ROUNDDOWN(_xlfn.XLOOKUP(E981,[2]All!$B:$B,[2]All!$K:$K),0),"")</f>
        <v/>
      </c>
      <c r="L981" s="16" t="str">
        <f t="shared" si="30"/>
        <v/>
      </c>
      <c r="M981" s="16" t="str">
        <f t="shared" si="31"/>
        <v/>
      </c>
    </row>
    <row r="982" spans="2:13" x14ac:dyDescent="0.3">
      <c r="B982" s="10">
        <v>20</v>
      </c>
      <c r="C982" s="11" t="s">
        <v>13</v>
      </c>
      <c r="D982" s="11" t="s">
        <v>1203</v>
      </c>
      <c r="E982" s="11">
        <v>99999</v>
      </c>
      <c r="F982" s="17">
        <v>44448.830567129597</v>
      </c>
      <c r="G982" s="14" t="s">
        <v>1212</v>
      </c>
      <c r="H982" s="13">
        <v>0</v>
      </c>
      <c r="I982" s="14">
        <v>99999</v>
      </c>
      <c r="J982" s="15" t="str">
        <f>_xlfn.XLOOKUP(C982,'0. Master Data Group Name'!B:B,'0. Master Data Group Name'!C:C)</f>
        <v>EQP-LAWPACK1</v>
      </c>
      <c r="K982" s="16" t="str">
        <f>IFERROR(ROUNDDOWN(_xlfn.XLOOKUP(E982,[2]All!$B:$B,[2]All!$K:$K),0),"")</f>
        <v/>
      </c>
      <c r="L982" s="16" t="str">
        <f t="shared" si="30"/>
        <v/>
      </c>
      <c r="M982" s="16" t="str">
        <f t="shared" si="31"/>
        <v/>
      </c>
    </row>
    <row r="983" spans="2:13" x14ac:dyDescent="0.3">
      <c r="B983" s="10">
        <v>31</v>
      </c>
      <c r="C983" s="11" t="s">
        <v>836</v>
      </c>
      <c r="D983" s="11" t="s">
        <v>1213</v>
      </c>
      <c r="E983" s="11">
        <v>99999</v>
      </c>
      <c r="F983" s="17">
        <v>44448.818912037001</v>
      </c>
      <c r="G983" s="14" t="s">
        <v>1214</v>
      </c>
      <c r="H983" s="13">
        <v>5</v>
      </c>
      <c r="I983" s="14">
        <v>12228</v>
      </c>
      <c r="J983" s="15" t="str">
        <f>_xlfn.XLOOKUP(C983,'0. Master Data Group Name'!B:B,'0. Master Data Group Name'!C:C)</f>
        <v>SW-COMAS-PACKL</v>
      </c>
      <c r="K983" s="16" t="str">
        <f>IFERROR(ROUNDDOWN(_xlfn.XLOOKUP(E983,[2]All!$B:$B,[2]All!$K:$K),0),"")</f>
        <v/>
      </c>
      <c r="L983" s="16" t="str">
        <f t="shared" si="30"/>
        <v/>
      </c>
      <c r="M983" s="16" t="str">
        <f t="shared" si="31"/>
        <v/>
      </c>
    </row>
    <row r="984" spans="2:13" x14ac:dyDescent="0.3">
      <c r="B984" s="10">
        <v>20</v>
      </c>
      <c r="C984" s="11" t="s">
        <v>13</v>
      </c>
      <c r="D984" s="11" t="s">
        <v>1213</v>
      </c>
      <c r="E984" s="11">
        <v>88888</v>
      </c>
      <c r="F984" s="17">
        <v>44449.331550925897</v>
      </c>
      <c r="G984" s="14" t="s">
        <v>1215</v>
      </c>
      <c r="H984" s="13">
        <v>0</v>
      </c>
      <c r="I984" s="14">
        <v>88888</v>
      </c>
      <c r="J984" s="15" t="str">
        <f>_xlfn.XLOOKUP(C984,'0. Master Data Group Name'!B:B,'0. Master Data Group Name'!C:C)</f>
        <v>EQP-LAWPACK1</v>
      </c>
      <c r="K984" s="16" t="str">
        <f>IFERROR(ROUNDDOWN(_xlfn.XLOOKUP(E984,[2]All!$B:$B,[2]All!$K:$K),0),"")</f>
        <v/>
      </c>
      <c r="L984" s="16" t="str">
        <f t="shared" si="30"/>
        <v/>
      </c>
      <c r="M984" s="16" t="str">
        <f t="shared" si="31"/>
        <v/>
      </c>
    </row>
    <row r="985" spans="2:13" x14ac:dyDescent="0.3">
      <c r="B985" s="10">
        <v>20</v>
      </c>
      <c r="C985" s="11" t="s">
        <v>13</v>
      </c>
      <c r="D985" s="11" t="s">
        <v>1216</v>
      </c>
      <c r="E985" s="11">
        <v>99999</v>
      </c>
      <c r="F985" s="17">
        <v>44449.890069444402</v>
      </c>
      <c r="G985" s="14" t="s">
        <v>1217</v>
      </c>
      <c r="H985" s="13">
        <v>0</v>
      </c>
      <c r="I985" s="14">
        <v>99999</v>
      </c>
      <c r="J985" s="15" t="str">
        <f>_xlfn.XLOOKUP(C985,'0. Master Data Group Name'!B:B,'0. Master Data Group Name'!C:C)</f>
        <v>EQP-LAWPACK1</v>
      </c>
      <c r="K985" s="16" t="str">
        <f>IFERROR(ROUNDDOWN(_xlfn.XLOOKUP(E985,[2]All!$B:$B,[2]All!$K:$K),0),"")</f>
        <v/>
      </c>
      <c r="L985" s="16" t="str">
        <f t="shared" si="30"/>
        <v/>
      </c>
      <c r="M985" s="16" t="str">
        <f t="shared" si="31"/>
        <v/>
      </c>
    </row>
    <row r="986" spans="2:13" x14ac:dyDescent="0.3">
      <c r="B986" s="10">
        <v>20</v>
      </c>
      <c r="C986" s="11" t="s">
        <v>13</v>
      </c>
      <c r="D986" s="11" t="s">
        <v>1216</v>
      </c>
      <c r="E986" s="11">
        <v>2666</v>
      </c>
      <c r="F986" s="17">
        <v>44450.3045486111</v>
      </c>
      <c r="G986" s="14" t="s">
        <v>1218</v>
      </c>
      <c r="H986" s="13">
        <v>583</v>
      </c>
      <c r="I986" s="14">
        <v>2666</v>
      </c>
      <c r="J986" s="15" t="str">
        <f>_xlfn.XLOOKUP(C986,'0. Master Data Group Name'!B:B,'0. Master Data Group Name'!C:C)</f>
        <v>EQP-LAWPACK1</v>
      </c>
      <c r="K986" s="16">
        <f>IFERROR(ROUNDDOWN(_xlfn.XLOOKUP(E986,[2]All!$B:$B,[2]All!$K:$K),0),"")</f>
        <v>217</v>
      </c>
      <c r="L986" s="16">
        <f t="shared" si="30"/>
        <v>195.3</v>
      </c>
      <c r="M986" s="16">
        <f t="shared" si="31"/>
        <v>238.70000000000002</v>
      </c>
    </row>
    <row r="987" spans="2:13" x14ac:dyDescent="0.3">
      <c r="B987" s="10">
        <v>20</v>
      </c>
      <c r="C987" s="11" t="s">
        <v>13</v>
      </c>
      <c r="D987" s="11" t="s">
        <v>1216</v>
      </c>
      <c r="E987" s="11">
        <v>2661</v>
      </c>
      <c r="F987" s="17">
        <v>44450.524375000001</v>
      </c>
      <c r="G987" s="14" t="s">
        <v>1219</v>
      </c>
      <c r="H987" s="13">
        <v>1621</v>
      </c>
      <c r="I987" s="14">
        <v>2661</v>
      </c>
      <c r="J987" s="15" t="str">
        <f>_xlfn.XLOOKUP(C987,'0. Master Data Group Name'!B:B,'0. Master Data Group Name'!C:C)</f>
        <v>EQP-LAWPACK1</v>
      </c>
      <c r="K987" s="16">
        <f>IFERROR(ROUNDDOWN(_xlfn.XLOOKUP(E987,[2]All!$B:$B,[2]All!$K:$K),0),"")</f>
        <v>217</v>
      </c>
      <c r="L987" s="16">
        <f t="shared" si="30"/>
        <v>195.3</v>
      </c>
      <c r="M987" s="16">
        <f t="shared" si="31"/>
        <v>238.70000000000002</v>
      </c>
    </row>
    <row r="988" spans="2:13" x14ac:dyDescent="0.3">
      <c r="B988" s="10">
        <v>20</v>
      </c>
      <c r="C988" s="11" t="s">
        <v>13</v>
      </c>
      <c r="D988" s="11" t="s">
        <v>1220</v>
      </c>
      <c r="E988" s="11">
        <v>99999</v>
      </c>
      <c r="F988" s="17">
        <v>44450.935277777797</v>
      </c>
      <c r="G988" s="14" t="s">
        <v>1221</v>
      </c>
      <c r="H988" s="13">
        <v>2</v>
      </c>
      <c r="I988" s="14">
        <v>99999</v>
      </c>
      <c r="J988" s="15" t="str">
        <f>_xlfn.XLOOKUP(C988,'0. Master Data Group Name'!B:B,'0. Master Data Group Name'!C:C)</f>
        <v>EQP-LAWPACK1</v>
      </c>
      <c r="K988" s="16" t="str">
        <f>IFERROR(ROUNDDOWN(_xlfn.XLOOKUP(E988,[2]All!$B:$B,[2]All!$K:$K),0),"")</f>
        <v/>
      </c>
      <c r="L988" s="16" t="str">
        <f t="shared" si="30"/>
        <v/>
      </c>
      <c r="M988" s="16" t="str">
        <f t="shared" si="31"/>
        <v/>
      </c>
    </row>
    <row r="989" spans="2:13" x14ac:dyDescent="0.3">
      <c r="B989" s="10">
        <v>20</v>
      </c>
      <c r="C989" s="11" t="s">
        <v>13</v>
      </c>
      <c r="D989" s="11" t="s">
        <v>1220</v>
      </c>
      <c r="E989" s="11">
        <v>2670</v>
      </c>
      <c r="F989" s="17">
        <v>44452.300486111097</v>
      </c>
      <c r="G989" s="14" t="s">
        <v>1222</v>
      </c>
      <c r="H989" s="13">
        <v>0</v>
      </c>
      <c r="I989" s="14">
        <v>2670</v>
      </c>
      <c r="J989" s="15" t="str">
        <f>_xlfn.XLOOKUP(C989,'0. Master Data Group Name'!B:B,'0. Master Data Group Name'!C:C)</f>
        <v>EQP-LAWPACK1</v>
      </c>
      <c r="K989" s="16">
        <f>IFERROR(ROUNDDOWN(_xlfn.XLOOKUP(E989,[2]All!$B:$B,[2]All!$K:$K),0),"")</f>
        <v>217</v>
      </c>
      <c r="L989" s="16">
        <f t="shared" si="30"/>
        <v>195.3</v>
      </c>
      <c r="M989" s="16">
        <f t="shared" si="31"/>
        <v>238.70000000000002</v>
      </c>
    </row>
    <row r="990" spans="2:13" x14ac:dyDescent="0.3">
      <c r="B990" s="10">
        <v>20</v>
      </c>
      <c r="C990" s="11" t="s">
        <v>13</v>
      </c>
      <c r="D990" s="11" t="s">
        <v>1220</v>
      </c>
      <c r="E990" s="11">
        <v>88888</v>
      </c>
      <c r="F990" s="17">
        <v>44452.300868055601</v>
      </c>
      <c r="G990" s="14" t="s">
        <v>1223</v>
      </c>
      <c r="H990" s="13">
        <v>0</v>
      </c>
      <c r="I990" s="14">
        <v>88888</v>
      </c>
      <c r="J990" s="15" t="str">
        <f>_xlfn.XLOOKUP(C990,'0. Master Data Group Name'!B:B,'0. Master Data Group Name'!C:C)</f>
        <v>EQP-LAWPACK1</v>
      </c>
      <c r="K990" s="16" t="str">
        <f>IFERROR(ROUNDDOWN(_xlfn.XLOOKUP(E990,[2]All!$B:$B,[2]All!$K:$K),0),"")</f>
        <v/>
      </c>
      <c r="L990" s="16" t="str">
        <f t="shared" si="30"/>
        <v/>
      </c>
      <c r="M990" s="16" t="str">
        <f t="shared" si="31"/>
        <v/>
      </c>
    </row>
    <row r="991" spans="2:13" x14ac:dyDescent="0.3">
      <c r="B991" s="10">
        <v>20</v>
      </c>
      <c r="C991" s="11" t="s">
        <v>13</v>
      </c>
      <c r="D991" s="11" t="s">
        <v>1220</v>
      </c>
      <c r="E991" s="11">
        <v>2670</v>
      </c>
      <c r="F991" s="17">
        <v>44452.301296296297</v>
      </c>
      <c r="G991" s="14" t="s">
        <v>1224</v>
      </c>
      <c r="H991" s="13">
        <v>1</v>
      </c>
      <c r="I991" s="14">
        <v>2670</v>
      </c>
      <c r="J991" s="15" t="str">
        <f>_xlfn.XLOOKUP(C991,'0. Master Data Group Name'!B:B,'0. Master Data Group Name'!C:C)</f>
        <v>EQP-LAWPACK1</v>
      </c>
      <c r="K991" s="16">
        <f>IFERROR(ROUNDDOWN(_xlfn.XLOOKUP(E991,[2]All!$B:$B,[2]All!$K:$K),0),"")</f>
        <v>217</v>
      </c>
      <c r="L991" s="16">
        <f t="shared" si="30"/>
        <v>195.3</v>
      </c>
      <c r="M991" s="16">
        <f t="shared" si="31"/>
        <v>238.70000000000002</v>
      </c>
    </row>
    <row r="992" spans="2:13" x14ac:dyDescent="0.3">
      <c r="B992" s="10">
        <v>20</v>
      </c>
      <c r="C992" s="11" t="s">
        <v>13</v>
      </c>
      <c r="D992" s="11" t="s">
        <v>1220</v>
      </c>
      <c r="E992" s="11">
        <v>88888</v>
      </c>
      <c r="F992" s="17">
        <v>44452.301666666703</v>
      </c>
      <c r="G992" s="14" t="s">
        <v>1225</v>
      </c>
      <c r="H992" s="13">
        <v>1</v>
      </c>
      <c r="I992" s="14">
        <v>88888</v>
      </c>
      <c r="J992" s="15" t="str">
        <f>_xlfn.XLOOKUP(C992,'0. Master Data Group Name'!B:B,'0. Master Data Group Name'!C:C)</f>
        <v>EQP-LAWPACK1</v>
      </c>
      <c r="K992" s="16" t="str">
        <f>IFERROR(ROUNDDOWN(_xlfn.XLOOKUP(E992,[2]All!$B:$B,[2]All!$K:$K),0),"")</f>
        <v/>
      </c>
      <c r="L992" s="16" t="str">
        <f t="shared" si="30"/>
        <v/>
      </c>
      <c r="M992" s="16" t="str">
        <f t="shared" si="31"/>
        <v/>
      </c>
    </row>
    <row r="993" spans="2:13" x14ac:dyDescent="0.3">
      <c r="B993" s="10">
        <v>20</v>
      </c>
      <c r="C993" s="11" t="s">
        <v>13</v>
      </c>
      <c r="D993" s="11" t="s">
        <v>1220</v>
      </c>
      <c r="E993" s="11">
        <v>2670</v>
      </c>
      <c r="F993" s="17">
        <v>44452.325590277796</v>
      </c>
      <c r="G993" s="14" t="s">
        <v>1226</v>
      </c>
      <c r="H993" s="13">
        <v>813</v>
      </c>
      <c r="I993" s="14">
        <v>2670</v>
      </c>
      <c r="J993" s="15" t="str">
        <f>_xlfn.XLOOKUP(C993,'0. Master Data Group Name'!B:B,'0. Master Data Group Name'!C:C)</f>
        <v>EQP-LAWPACK1</v>
      </c>
      <c r="K993" s="16">
        <f>IFERROR(ROUNDDOWN(_xlfn.XLOOKUP(E993,[2]All!$B:$B,[2]All!$K:$K),0),"")</f>
        <v>217</v>
      </c>
      <c r="L993" s="16">
        <f t="shared" si="30"/>
        <v>195.3</v>
      </c>
      <c r="M993" s="16">
        <f t="shared" si="31"/>
        <v>238.70000000000002</v>
      </c>
    </row>
    <row r="994" spans="2:13" x14ac:dyDescent="0.3">
      <c r="B994" s="10">
        <v>20</v>
      </c>
      <c r="C994" s="11" t="s">
        <v>13</v>
      </c>
      <c r="D994" s="11" t="s">
        <v>1220</v>
      </c>
      <c r="E994" s="11">
        <v>2661</v>
      </c>
      <c r="F994" s="17">
        <v>44452.523425925901</v>
      </c>
      <c r="G994" s="14" t="s">
        <v>1227</v>
      </c>
      <c r="H994" s="13">
        <v>0</v>
      </c>
      <c r="I994" s="14">
        <v>2661</v>
      </c>
      <c r="J994" s="15" t="str">
        <f>_xlfn.XLOOKUP(C994,'0. Master Data Group Name'!B:B,'0. Master Data Group Name'!C:C)</f>
        <v>EQP-LAWPACK1</v>
      </c>
      <c r="K994" s="16">
        <f>IFERROR(ROUNDDOWN(_xlfn.XLOOKUP(E994,[2]All!$B:$B,[2]All!$K:$K),0),"")</f>
        <v>217</v>
      </c>
      <c r="L994" s="16">
        <f t="shared" si="30"/>
        <v>195.3</v>
      </c>
      <c r="M994" s="16">
        <f t="shared" si="31"/>
        <v>238.70000000000002</v>
      </c>
    </row>
    <row r="995" spans="2:13" x14ac:dyDescent="0.3">
      <c r="B995" s="10">
        <v>20</v>
      </c>
      <c r="C995" s="11" t="s">
        <v>13</v>
      </c>
      <c r="D995" s="11" t="s">
        <v>1220</v>
      </c>
      <c r="E995" s="11">
        <v>88888</v>
      </c>
      <c r="F995" s="17">
        <v>44452.5235300926</v>
      </c>
      <c r="G995" s="14" t="s">
        <v>1228</v>
      </c>
      <c r="H995" s="13">
        <v>4</v>
      </c>
      <c r="I995" s="14">
        <v>88888</v>
      </c>
      <c r="J995" s="15" t="str">
        <f>_xlfn.XLOOKUP(C995,'0. Master Data Group Name'!B:B,'0. Master Data Group Name'!C:C)</f>
        <v>EQP-LAWPACK1</v>
      </c>
      <c r="K995" s="16" t="str">
        <f>IFERROR(ROUNDDOWN(_xlfn.XLOOKUP(E995,[2]All!$B:$B,[2]All!$K:$K),0),"")</f>
        <v/>
      </c>
      <c r="L995" s="16" t="str">
        <f t="shared" si="30"/>
        <v/>
      </c>
      <c r="M995" s="16" t="str">
        <f t="shared" si="31"/>
        <v/>
      </c>
    </row>
    <row r="996" spans="2:13" x14ac:dyDescent="0.3">
      <c r="B996" s="10">
        <v>20</v>
      </c>
      <c r="C996" s="11" t="s">
        <v>13</v>
      </c>
      <c r="D996" s="11" t="s">
        <v>1220</v>
      </c>
      <c r="E996" s="11">
        <v>2661</v>
      </c>
      <c r="F996" s="17">
        <v>44452.534155092602</v>
      </c>
      <c r="G996" s="14" t="s">
        <v>1229</v>
      </c>
      <c r="H996" s="13">
        <v>649</v>
      </c>
      <c r="I996" s="14">
        <v>2661</v>
      </c>
      <c r="J996" s="15" t="str">
        <f>_xlfn.XLOOKUP(C996,'0. Master Data Group Name'!B:B,'0. Master Data Group Name'!C:C)</f>
        <v>EQP-LAWPACK1</v>
      </c>
      <c r="K996" s="16">
        <f>IFERROR(ROUNDDOWN(_xlfn.XLOOKUP(E996,[2]All!$B:$B,[2]All!$K:$K),0),"")</f>
        <v>217</v>
      </c>
      <c r="L996" s="16">
        <f t="shared" si="30"/>
        <v>195.3</v>
      </c>
      <c r="M996" s="16">
        <f t="shared" si="31"/>
        <v>238.70000000000002</v>
      </c>
    </row>
    <row r="997" spans="2:13" x14ac:dyDescent="0.3">
      <c r="B997" s="10">
        <v>20</v>
      </c>
      <c r="C997" s="11" t="s">
        <v>13</v>
      </c>
      <c r="D997" s="11" t="s">
        <v>1220</v>
      </c>
      <c r="E997" s="11">
        <v>27805</v>
      </c>
      <c r="F997" s="17">
        <v>44452.685266203698</v>
      </c>
      <c r="G997" s="14" t="s">
        <v>1230</v>
      </c>
      <c r="H997" s="13">
        <v>248</v>
      </c>
      <c r="I997" s="14">
        <v>27805</v>
      </c>
      <c r="J997" s="15" t="str">
        <f>_xlfn.XLOOKUP(C997,'0. Master Data Group Name'!B:B,'0. Master Data Group Name'!C:C)</f>
        <v>EQP-LAWPACK1</v>
      </c>
      <c r="K997" s="16">
        <f>IFERROR(ROUNDDOWN(_xlfn.XLOOKUP(E997,[2]All!$B:$B,[2]All!$K:$K),0),"")</f>
        <v>260</v>
      </c>
      <c r="L997" s="16">
        <f t="shared" si="30"/>
        <v>234</v>
      </c>
      <c r="M997" s="16">
        <f t="shared" si="31"/>
        <v>286</v>
      </c>
    </row>
    <row r="998" spans="2:13" x14ac:dyDescent="0.3">
      <c r="B998" s="10">
        <v>20</v>
      </c>
      <c r="C998" s="11" t="s">
        <v>13</v>
      </c>
      <c r="D998" s="11" t="s">
        <v>1220</v>
      </c>
      <c r="E998" s="11">
        <v>27405</v>
      </c>
      <c r="F998" s="17">
        <v>44452.789884259299</v>
      </c>
      <c r="G998" s="14" t="s">
        <v>1231</v>
      </c>
      <c r="H998" s="13">
        <v>1121</v>
      </c>
      <c r="I998" s="14">
        <v>27405</v>
      </c>
      <c r="J998" s="15" t="str">
        <f>_xlfn.XLOOKUP(C998,'0. Master Data Group Name'!B:B,'0. Master Data Group Name'!C:C)</f>
        <v>EQP-LAWPACK1</v>
      </c>
      <c r="K998" s="16">
        <f>IFERROR(ROUNDDOWN(_xlfn.XLOOKUP(E998,[2]All!$B:$B,[2]All!$K:$K),0),"")</f>
        <v>260</v>
      </c>
      <c r="L998" s="16">
        <f t="shared" si="30"/>
        <v>234</v>
      </c>
      <c r="M998" s="16">
        <f t="shared" si="31"/>
        <v>286</v>
      </c>
    </row>
    <row r="999" spans="2:13" x14ac:dyDescent="0.3">
      <c r="B999" s="10">
        <v>20</v>
      </c>
      <c r="C999" s="11" t="s">
        <v>13</v>
      </c>
      <c r="D999" s="11" t="s">
        <v>1232</v>
      </c>
      <c r="E999" s="11">
        <v>99999</v>
      </c>
      <c r="F999" s="17">
        <v>44452.962928240697</v>
      </c>
      <c r="G999" s="14" t="s">
        <v>1233</v>
      </c>
      <c r="H999" s="13">
        <v>0</v>
      </c>
      <c r="I999" s="14">
        <v>99999</v>
      </c>
      <c r="J999" s="15" t="str">
        <f>_xlfn.XLOOKUP(C999,'0. Master Data Group Name'!B:B,'0. Master Data Group Name'!C:C)</f>
        <v>EQP-LAWPACK1</v>
      </c>
      <c r="K999" s="16" t="str">
        <f>IFERROR(ROUNDDOWN(_xlfn.XLOOKUP(E999,[2]All!$B:$B,[2]All!$K:$K),0),"")</f>
        <v/>
      </c>
      <c r="L999" s="16" t="str">
        <f t="shared" si="30"/>
        <v/>
      </c>
      <c r="M999" s="16" t="str">
        <f t="shared" si="31"/>
        <v/>
      </c>
    </row>
    <row r="1000" spans="2:13" x14ac:dyDescent="0.3">
      <c r="B1000" s="10">
        <v>20</v>
      </c>
      <c r="C1000" s="11" t="s">
        <v>13</v>
      </c>
      <c r="D1000" s="11" t="s">
        <v>1232</v>
      </c>
      <c r="E1000" s="11">
        <v>2666</v>
      </c>
      <c r="F1000" s="17">
        <v>44453.294918981497</v>
      </c>
      <c r="G1000" s="14" t="s">
        <v>1234</v>
      </c>
      <c r="H1000" s="13">
        <v>964</v>
      </c>
      <c r="I1000" s="14">
        <v>2666</v>
      </c>
      <c r="J1000" s="15" t="str">
        <f>_xlfn.XLOOKUP(C1000,'0. Master Data Group Name'!B:B,'0. Master Data Group Name'!C:C)</f>
        <v>EQP-LAWPACK1</v>
      </c>
      <c r="K1000" s="16">
        <f>IFERROR(ROUNDDOWN(_xlfn.XLOOKUP(E1000,[2]All!$B:$B,[2]All!$K:$K),0),"")</f>
        <v>217</v>
      </c>
      <c r="L1000" s="16">
        <f t="shared" si="30"/>
        <v>195.3</v>
      </c>
      <c r="M1000" s="16">
        <f t="shared" si="31"/>
        <v>238.70000000000002</v>
      </c>
    </row>
    <row r="1001" spans="2:13" x14ac:dyDescent="0.3">
      <c r="B1001" s="10">
        <v>20</v>
      </c>
      <c r="C1001" s="11" t="s">
        <v>13</v>
      </c>
      <c r="D1001" s="11" t="s">
        <v>1232</v>
      </c>
      <c r="E1001" s="11">
        <v>2661</v>
      </c>
      <c r="F1001" s="17">
        <v>44453.491238425901</v>
      </c>
      <c r="G1001" s="14" t="s">
        <v>1235</v>
      </c>
      <c r="H1001" s="13">
        <v>325</v>
      </c>
      <c r="I1001" s="14">
        <v>2661</v>
      </c>
      <c r="J1001" s="15" t="str">
        <f>_xlfn.XLOOKUP(C1001,'0. Master Data Group Name'!B:B,'0. Master Data Group Name'!C:C)</f>
        <v>EQP-LAWPACK1</v>
      </c>
      <c r="K1001" s="16">
        <f>IFERROR(ROUNDDOWN(_xlfn.XLOOKUP(E1001,[2]All!$B:$B,[2]All!$K:$K),0),"")</f>
        <v>217</v>
      </c>
      <c r="L1001" s="16">
        <f t="shared" si="30"/>
        <v>195.3</v>
      </c>
      <c r="M1001" s="16">
        <f t="shared" si="31"/>
        <v>238.70000000000002</v>
      </c>
    </row>
    <row r="1002" spans="2:13" x14ac:dyDescent="0.3">
      <c r="B1002" s="10">
        <v>20</v>
      </c>
      <c r="C1002" s="11" t="s">
        <v>13</v>
      </c>
      <c r="D1002" s="11" t="s">
        <v>1232</v>
      </c>
      <c r="E1002" s="11">
        <v>24975</v>
      </c>
      <c r="F1002" s="17">
        <v>44453.5699074074</v>
      </c>
      <c r="G1002" s="14" t="s">
        <v>1236</v>
      </c>
      <c r="H1002" s="13">
        <v>802</v>
      </c>
      <c r="I1002" s="14">
        <v>24975</v>
      </c>
      <c r="J1002" s="15" t="str">
        <f>_xlfn.XLOOKUP(C1002,'0. Master Data Group Name'!B:B,'0. Master Data Group Name'!C:C)</f>
        <v>EQP-LAWPACK1</v>
      </c>
      <c r="K1002" s="16">
        <f>IFERROR(ROUNDDOWN(_xlfn.XLOOKUP(E1002,[2]All!$B:$B,[2]All!$K:$K),0),"")</f>
        <v>364</v>
      </c>
      <c r="L1002" s="16">
        <f t="shared" si="30"/>
        <v>327.60000000000002</v>
      </c>
      <c r="M1002" s="16">
        <f t="shared" si="31"/>
        <v>400.40000000000003</v>
      </c>
    </row>
    <row r="1003" spans="2:13" x14ac:dyDescent="0.3">
      <c r="B1003" s="10">
        <v>20</v>
      </c>
      <c r="C1003" s="11" t="s">
        <v>13</v>
      </c>
      <c r="D1003" s="11" t="s">
        <v>1232</v>
      </c>
      <c r="E1003" s="11">
        <v>7946</v>
      </c>
      <c r="F1003" s="17">
        <v>44453.704537037003</v>
      </c>
      <c r="G1003" s="14" t="s">
        <v>1237</v>
      </c>
      <c r="H1003" s="13">
        <v>0</v>
      </c>
      <c r="I1003" s="14">
        <v>7946</v>
      </c>
      <c r="J1003" s="15" t="str">
        <f>_xlfn.XLOOKUP(C1003,'0. Master Data Group Name'!B:B,'0. Master Data Group Name'!C:C)</f>
        <v>EQP-LAWPACK1</v>
      </c>
      <c r="K1003" s="16">
        <f>IFERROR(ROUNDDOWN(_xlfn.XLOOKUP(E1003,[2]All!$B:$B,[2]All!$K:$K),0),"")</f>
        <v>349</v>
      </c>
      <c r="L1003" s="16">
        <f t="shared" si="30"/>
        <v>314.10000000000002</v>
      </c>
      <c r="M1003" s="16">
        <f t="shared" si="31"/>
        <v>383.90000000000003</v>
      </c>
    </row>
    <row r="1004" spans="2:13" x14ac:dyDescent="0.3">
      <c r="B1004" s="10">
        <v>20</v>
      </c>
      <c r="C1004" s="11" t="s">
        <v>13</v>
      </c>
      <c r="D1004" s="11" t="s">
        <v>1232</v>
      </c>
      <c r="E1004" s="11">
        <v>2661</v>
      </c>
      <c r="F1004" s="17">
        <v>44453.705150463</v>
      </c>
      <c r="G1004" s="14" t="s">
        <v>1238</v>
      </c>
      <c r="H1004" s="13">
        <v>676</v>
      </c>
      <c r="I1004" s="14">
        <v>2661</v>
      </c>
      <c r="J1004" s="15" t="str">
        <f>_xlfn.XLOOKUP(C1004,'0. Master Data Group Name'!B:B,'0. Master Data Group Name'!C:C)</f>
        <v>EQP-LAWPACK1</v>
      </c>
      <c r="K1004" s="16">
        <f>IFERROR(ROUNDDOWN(_xlfn.XLOOKUP(E1004,[2]All!$B:$B,[2]All!$K:$K),0),"")</f>
        <v>217</v>
      </c>
      <c r="L1004" s="16">
        <f t="shared" si="30"/>
        <v>195.3</v>
      </c>
      <c r="M1004" s="16">
        <f t="shared" si="31"/>
        <v>238.70000000000002</v>
      </c>
    </row>
    <row r="1005" spans="2:13" x14ac:dyDescent="0.3">
      <c r="B1005" s="10">
        <v>20</v>
      </c>
      <c r="C1005" s="11" t="s">
        <v>13</v>
      </c>
      <c r="D1005" s="11" t="s">
        <v>1232</v>
      </c>
      <c r="E1005" s="11">
        <v>7946</v>
      </c>
      <c r="F1005" s="17">
        <v>44453.835879629602</v>
      </c>
      <c r="G1005" s="14" t="s">
        <v>1239</v>
      </c>
      <c r="H1005" s="13">
        <v>0</v>
      </c>
      <c r="I1005" s="14">
        <v>7946</v>
      </c>
      <c r="J1005" s="15" t="str">
        <f>_xlfn.XLOOKUP(C1005,'0. Master Data Group Name'!B:B,'0. Master Data Group Name'!C:C)</f>
        <v>EQP-LAWPACK1</v>
      </c>
      <c r="K1005" s="16">
        <f>IFERROR(ROUNDDOWN(_xlfn.XLOOKUP(E1005,[2]All!$B:$B,[2]All!$K:$K),0),"")</f>
        <v>349</v>
      </c>
      <c r="L1005" s="16">
        <f t="shared" si="30"/>
        <v>314.10000000000002</v>
      </c>
      <c r="M1005" s="16">
        <f t="shared" si="31"/>
        <v>383.90000000000003</v>
      </c>
    </row>
    <row r="1006" spans="2:13" x14ac:dyDescent="0.3">
      <c r="B1006" s="10">
        <v>20</v>
      </c>
      <c r="C1006" s="11" t="s">
        <v>13</v>
      </c>
      <c r="D1006" s="11" t="s">
        <v>1232</v>
      </c>
      <c r="E1006" s="11">
        <v>7946</v>
      </c>
      <c r="F1006" s="17">
        <v>44453.837037037003</v>
      </c>
      <c r="G1006" s="14" t="s">
        <v>1240</v>
      </c>
      <c r="H1006" s="13">
        <v>468</v>
      </c>
      <c r="I1006" s="14">
        <v>7946</v>
      </c>
      <c r="J1006" s="15" t="str">
        <f>_xlfn.XLOOKUP(C1006,'0. Master Data Group Name'!B:B,'0. Master Data Group Name'!C:C)</f>
        <v>EQP-LAWPACK1</v>
      </c>
      <c r="K1006" s="16">
        <f>IFERROR(ROUNDDOWN(_xlfn.XLOOKUP(E1006,[2]All!$B:$B,[2]All!$K:$K),0),"")</f>
        <v>349</v>
      </c>
      <c r="L1006" s="16">
        <f t="shared" si="30"/>
        <v>314.10000000000002</v>
      </c>
      <c r="M1006" s="16">
        <f t="shared" si="31"/>
        <v>383.90000000000003</v>
      </c>
    </row>
    <row r="1007" spans="2:13" x14ac:dyDescent="0.3">
      <c r="B1007" s="10">
        <v>20</v>
      </c>
      <c r="C1007" s="11" t="s">
        <v>13</v>
      </c>
      <c r="D1007" s="11" t="s">
        <v>1232</v>
      </c>
      <c r="E1007" s="11">
        <v>7940</v>
      </c>
      <c r="F1007" s="17">
        <v>44453.920543981498</v>
      </c>
      <c r="G1007" s="14" t="s">
        <v>1241</v>
      </c>
      <c r="H1007" s="13">
        <v>388</v>
      </c>
      <c r="I1007" s="14">
        <v>7940</v>
      </c>
      <c r="J1007" s="15" t="str">
        <f>_xlfn.XLOOKUP(C1007,'0. Master Data Group Name'!B:B,'0. Master Data Group Name'!C:C)</f>
        <v>EQP-LAWPACK1</v>
      </c>
      <c r="K1007" s="16">
        <f>IFERROR(ROUNDDOWN(_xlfn.XLOOKUP(E1007,[2]All!$B:$B,[2]All!$K:$K),0),"")</f>
        <v>188</v>
      </c>
      <c r="L1007" s="16">
        <f t="shared" si="30"/>
        <v>169.20000000000002</v>
      </c>
      <c r="M1007" s="16">
        <f t="shared" si="31"/>
        <v>206.8</v>
      </c>
    </row>
    <row r="1008" spans="2:13" x14ac:dyDescent="0.3">
      <c r="B1008" s="10">
        <v>20</v>
      </c>
      <c r="C1008" s="11" t="s">
        <v>13</v>
      </c>
      <c r="D1008" s="11" t="s">
        <v>1242</v>
      </c>
      <c r="E1008" s="11">
        <v>99999</v>
      </c>
      <c r="F1008" s="17">
        <v>44453.975428240701</v>
      </c>
      <c r="G1008" s="14" t="s">
        <v>1243</v>
      </c>
      <c r="H1008" s="13">
        <v>0</v>
      </c>
      <c r="I1008" s="14">
        <v>99999</v>
      </c>
      <c r="J1008" s="15" t="str">
        <f>_xlfn.XLOOKUP(C1008,'0. Master Data Group Name'!B:B,'0. Master Data Group Name'!C:C)</f>
        <v>EQP-LAWPACK1</v>
      </c>
      <c r="K1008" s="16" t="str">
        <f>IFERROR(ROUNDDOWN(_xlfn.XLOOKUP(E1008,[2]All!$B:$B,[2]All!$K:$K),0),"")</f>
        <v/>
      </c>
      <c r="L1008" s="16" t="str">
        <f t="shared" si="30"/>
        <v/>
      </c>
      <c r="M1008" s="16" t="str">
        <f t="shared" si="31"/>
        <v/>
      </c>
    </row>
    <row r="1009" spans="2:13" x14ac:dyDescent="0.3">
      <c r="B1009" s="10">
        <v>20</v>
      </c>
      <c r="C1009" s="11" t="s">
        <v>13</v>
      </c>
      <c r="D1009" s="11" t="s">
        <v>1242</v>
      </c>
      <c r="E1009" s="11">
        <v>2675</v>
      </c>
      <c r="F1009" s="17">
        <v>44454.2984490741</v>
      </c>
      <c r="G1009" s="14" t="s">
        <v>1244</v>
      </c>
      <c r="H1009" s="13">
        <v>449</v>
      </c>
      <c r="I1009" s="14">
        <v>2675</v>
      </c>
      <c r="J1009" s="15" t="str">
        <f>_xlfn.XLOOKUP(C1009,'0. Master Data Group Name'!B:B,'0. Master Data Group Name'!C:C)</f>
        <v>EQP-LAWPACK1</v>
      </c>
      <c r="K1009" s="16">
        <f>IFERROR(ROUNDDOWN(_xlfn.XLOOKUP(E1009,[2]All!$B:$B,[2]All!$K:$K),0),"")</f>
        <v>217</v>
      </c>
      <c r="L1009" s="16">
        <f t="shared" si="30"/>
        <v>195.3</v>
      </c>
      <c r="M1009" s="16">
        <f t="shared" si="31"/>
        <v>238.70000000000002</v>
      </c>
    </row>
    <row r="1010" spans="2:13" x14ac:dyDescent="0.3">
      <c r="B1010" s="10">
        <v>20</v>
      </c>
      <c r="C1010" s="11" t="s">
        <v>13</v>
      </c>
      <c r="D1010" s="11" t="s">
        <v>1242</v>
      </c>
      <c r="E1010" s="11">
        <v>2661</v>
      </c>
      <c r="F1010" s="17">
        <v>44454.393530092602</v>
      </c>
      <c r="G1010" s="14" t="s">
        <v>1245</v>
      </c>
      <c r="H1010" s="13">
        <v>1638</v>
      </c>
      <c r="I1010" s="14">
        <v>2661</v>
      </c>
      <c r="J1010" s="15" t="str">
        <f>_xlfn.XLOOKUP(C1010,'0. Master Data Group Name'!B:B,'0. Master Data Group Name'!C:C)</f>
        <v>EQP-LAWPACK1</v>
      </c>
      <c r="K1010" s="16">
        <f>IFERROR(ROUNDDOWN(_xlfn.XLOOKUP(E1010,[2]All!$B:$B,[2]All!$K:$K),0),"")</f>
        <v>217</v>
      </c>
      <c r="L1010" s="16">
        <f t="shared" si="30"/>
        <v>195.3</v>
      </c>
      <c r="M1010" s="16">
        <f t="shared" si="31"/>
        <v>238.70000000000002</v>
      </c>
    </row>
    <row r="1011" spans="2:13" x14ac:dyDescent="0.3">
      <c r="B1011" s="10">
        <v>20</v>
      </c>
      <c r="C1011" s="11" t="s">
        <v>13</v>
      </c>
      <c r="D1011" s="11" t="s">
        <v>1242</v>
      </c>
      <c r="E1011" s="11">
        <v>2670</v>
      </c>
      <c r="F1011" s="17">
        <v>44454.734895833302</v>
      </c>
      <c r="G1011" s="14" t="s">
        <v>1246</v>
      </c>
      <c r="H1011" s="13">
        <v>1069</v>
      </c>
      <c r="I1011" s="14">
        <v>2670</v>
      </c>
      <c r="J1011" s="15" t="str">
        <f>_xlfn.XLOOKUP(C1011,'0. Master Data Group Name'!B:B,'0. Master Data Group Name'!C:C)</f>
        <v>EQP-LAWPACK1</v>
      </c>
      <c r="K1011" s="16">
        <f>IFERROR(ROUNDDOWN(_xlfn.XLOOKUP(E1011,[2]All!$B:$B,[2]All!$K:$K),0),"")</f>
        <v>217</v>
      </c>
      <c r="L1011" s="16">
        <f t="shared" si="30"/>
        <v>195.3</v>
      </c>
      <c r="M1011" s="16">
        <f t="shared" si="31"/>
        <v>238.70000000000002</v>
      </c>
    </row>
    <row r="1012" spans="2:13" x14ac:dyDescent="0.3">
      <c r="B1012" s="10">
        <v>20</v>
      </c>
      <c r="C1012" s="11" t="s">
        <v>13</v>
      </c>
      <c r="D1012" s="11" t="s">
        <v>1247</v>
      </c>
      <c r="E1012" s="11">
        <v>99999</v>
      </c>
      <c r="F1012" s="17">
        <v>44454.9745833333</v>
      </c>
      <c r="G1012" s="14" t="s">
        <v>1248</v>
      </c>
      <c r="H1012" s="13">
        <v>0</v>
      </c>
      <c r="I1012" s="14">
        <v>99999</v>
      </c>
      <c r="J1012" s="15" t="str">
        <f>_xlfn.XLOOKUP(C1012,'0. Master Data Group Name'!B:B,'0. Master Data Group Name'!C:C)</f>
        <v>EQP-LAWPACK1</v>
      </c>
      <c r="K1012" s="16" t="str">
        <f>IFERROR(ROUNDDOWN(_xlfn.XLOOKUP(E1012,[2]All!$B:$B,[2]All!$K:$K),0),"")</f>
        <v/>
      </c>
      <c r="L1012" s="16" t="str">
        <f t="shared" si="30"/>
        <v/>
      </c>
      <c r="M1012" s="16" t="str">
        <f t="shared" si="31"/>
        <v/>
      </c>
    </row>
    <row r="1013" spans="2:13" x14ac:dyDescent="0.3">
      <c r="B1013" s="10">
        <v>20</v>
      </c>
      <c r="C1013" s="11" t="s">
        <v>13</v>
      </c>
      <c r="D1013" s="11" t="s">
        <v>1247</v>
      </c>
      <c r="E1013" s="11">
        <v>96605</v>
      </c>
      <c r="F1013" s="17">
        <v>44455.295925925901</v>
      </c>
      <c r="G1013" s="14" t="s">
        <v>1249</v>
      </c>
      <c r="H1013" s="13">
        <v>1595</v>
      </c>
      <c r="I1013" s="14">
        <v>96605</v>
      </c>
      <c r="J1013" s="15" t="str">
        <f>_xlfn.XLOOKUP(C1013,'0. Master Data Group Name'!B:B,'0. Master Data Group Name'!C:C)</f>
        <v>EQP-LAWPACK1</v>
      </c>
      <c r="K1013" s="16">
        <f>IFERROR(ROUNDDOWN(_xlfn.XLOOKUP(E1013,[2]All!$B:$B,[2]All!$K:$K),0),"")</f>
        <v>347</v>
      </c>
      <c r="L1013" s="16">
        <f t="shared" si="30"/>
        <v>312.3</v>
      </c>
      <c r="M1013" s="16">
        <f t="shared" si="31"/>
        <v>381.70000000000005</v>
      </c>
    </row>
    <row r="1014" spans="2:13" x14ac:dyDescent="0.3">
      <c r="B1014" s="10">
        <v>20</v>
      </c>
      <c r="C1014" s="11" t="s">
        <v>13</v>
      </c>
      <c r="D1014" s="11" t="s">
        <v>1247</v>
      </c>
      <c r="E1014" s="11">
        <v>24675</v>
      </c>
      <c r="F1014" s="17">
        <v>44455.615104166704</v>
      </c>
      <c r="G1014" s="14" t="s">
        <v>1250</v>
      </c>
      <c r="H1014" s="13">
        <v>0</v>
      </c>
      <c r="I1014" s="14">
        <v>24675</v>
      </c>
      <c r="J1014" s="15" t="str">
        <f>_xlfn.XLOOKUP(C1014,'0. Master Data Group Name'!B:B,'0. Master Data Group Name'!C:C)</f>
        <v>EQP-LAWPACK1</v>
      </c>
      <c r="K1014" s="16">
        <f>IFERROR(ROUNDDOWN(_xlfn.XLOOKUP(E1014,[2]All!$B:$B,[2]All!$K:$K),0),"")</f>
        <v>364</v>
      </c>
      <c r="L1014" s="16">
        <f t="shared" si="30"/>
        <v>327.60000000000002</v>
      </c>
      <c r="M1014" s="16">
        <f t="shared" si="31"/>
        <v>400.40000000000003</v>
      </c>
    </row>
    <row r="1015" spans="2:13" x14ac:dyDescent="0.3">
      <c r="B1015" s="10">
        <v>20</v>
      </c>
      <c r="C1015" s="11" t="s">
        <v>13</v>
      </c>
      <c r="D1015" s="11" t="s">
        <v>1247</v>
      </c>
      <c r="E1015" s="11">
        <v>24675</v>
      </c>
      <c r="F1015" s="17">
        <v>44455.615335648101</v>
      </c>
      <c r="G1015" s="14" t="s">
        <v>1251</v>
      </c>
      <c r="H1015" s="13">
        <v>695</v>
      </c>
      <c r="I1015" s="14">
        <v>24675</v>
      </c>
      <c r="J1015" s="15" t="str">
        <f>_xlfn.XLOOKUP(C1015,'0. Master Data Group Name'!B:B,'0. Master Data Group Name'!C:C)</f>
        <v>EQP-LAWPACK1</v>
      </c>
      <c r="K1015" s="16">
        <f>IFERROR(ROUNDDOWN(_xlfn.XLOOKUP(E1015,[2]All!$B:$B,[2]All!$K:$K),0),"")</f>
        <v>364</v>
      </c>
      <c r="L1015" s="16">
        <f t="shared" si="30"/>
        <v>327.60000000000002</v>
      </c>
      <c r="M1015" s="16">
        <f t="shared" si="31"/>
        <v>400.40000000000003</v>
      </c>
    </row>
    <row r="1016" spans="2:13" x14ac:dyDescent="0.3">
      <c r="B1016" s="10">
        <v>20</v>
      </c>
      <c r="C1016" s="11" t="s">
        <v>13</v>
      </c>
      <c r="D1016" s="11" t="s">
        <v>1247</v>
      </c>
      <c r="E1016" s="11">
        <v>6670</v>
      </c>
      <c r="F1016" s="17">
        <v>44455.7280902778</v>
      </c>
      <c r="G1016" s="14" t="s">
        <v>1252</v>
      </c>
      <c r="H1016" s="13">
        <v>114</v>
      </c>
      <c r="I1016" s="14">
        <v>6670</v>
      </c>
      <c r="J1016" s="15" t="str">
        <f>_xlfn.XLOOKUP(C1016,'0. Master Data Group Name'!B:B,'0. Master Data Group Name'!C:C)</f>
        <v>EQP-LAWPACK1</v>
      </c>
      <c r="K1016" s="16">
        <f>IFERROR(ROUNDDOWN(_xlfn.XLOOKUP(E1016,[2]All!$B:$B,[2]All!$K:$K),0),"")</f>
        <v>352</v>
      </c>
      <c r="L1016" s="16">
        <f t="shared" si="30"/>
        <v>316.8</v>
      </c>
      <c r="M1016" s="16">
        <f t="shared" si="31"/>
        <v>387.20000000000005</v>
      </c>
    </row>
    <row r="1017" spans="2:13" x14ac:dyDescent="0.3">
      <c r="B1017" s="10">
        <v>20</v>
      </c>
      <c r="C1017" s="11" t="s">
        <v>13</v>
      </c>
      <c r="D1017" s="11" t="s">
        <v>1247</v>
      </c>
      <c r="E1017" s="11">
        <v>6670</v>
      </c>
      <c r="F1017" s="17">
        <v>44455.783159722203</v>
      </c>
      <c r="G1017" s="14" t="s">
        <v>1253</v>
      </c>
      <c r="H1017" s="13">
        <v>264</v>
      </c>
      <c r="I1017" s="14">
        <v>6670</v>
      </c>
      <c r="J1017" s="15" t="str">
        <f>_xlfn.XLOOKUP(C1017,'0. Master Data Group Name'!B:B,'0. Master Data Group Name'!C:C)</f>
        <v>EQP-LAWPACK1</v>
      </c>
      <c r="K1017" s="16">
        <f>IFERROR(ROUNDDOWN(_xlfn.XLOOKUP(E1017,[2]All!$B:$B,[2]All!$K:$K),0),"")</f>
        <v>352</v>
      </c>
      <c r="L1017" s="16">
        <f t="shared" si="30"/>
        <v>316.8</v>
      </c>
      <c r="M1017" s="16">
        <f t="shared" si="31"/>
        <v>387.20000000000005</v>
      </c>
    </row>
    <row r="1018" spans="2:13" x14ac:dyDescent="0.3">
      <c r="B1018" s="10">
        <v>20</v>
      </c>
      <c r="C1018" s="11" t="s">
        <v>13</v>
      </c>
      <c r="D1018" s="11" t="s">
        <v>1254</v>
      </c>
      <c r="E1018" s="11">
        <v>99999</v>
      </c>
      <c r="F1018" s="17">
        <v>44455.906770833302</v>
      </c>
      <c r="G1018" s="14" t="s">
        <v>1255</v>
      </c>
      <c r="H1018" s="13">
        <v>0</v>
      </c>
      <c r="I1018" s="14">
        <v>99999</v>
      </c>
      <c r="J1018" s="15" t="str">
        <f>_xlfn.XLOOKUP(C1018,'0. Master Data Group Name'!B:B,'0. Master Data Group Name'!C:C)</f>
        <v>EQP-LAWPACK1</v>
      </c>
      <c r="K1018" s="16" t="str">
        <f>IFERROR(ROUNDDOWN(_xlfn.XLOOKUP(E1018,[2]All!$B:$B,[2]All!$K:$K),0),"")</f>
        <v/>
      </c>
      <c r="L1018" s="16" t="str">
        <f t="shared" si="30"/>
        <v/>
      </c>
      <c r="M1018" s="16" t="str">
        <f t="shared" si="31"/>
        <v/>
      </c>
    </row>
    <row r="1019" spans="2:13" x14ac:dyDescent="0.3">
      <c r="B1019" s="10">
        <v>20</v>
      </c>
      <c r="C1019" s="11" t="s">
        <v>13</v>
      </c>
      <c r="D1019" s="11" t="s">
        <v>1254</v>
      </c>
      <c r="E1019" s="11">
        <v>24675</v>
      </c>
      <c r="F1019" s="17">
        <v>44456.298009259299</v>
      </c>
      <c r="G1019" s="14" t="s">
        <v>1256</v>
      </c>
      <c r="H1019" s="13">
        <v>0</v>
      </c>
      <c r="I1019" s="14">
        <v>24675</v>
      </c>
      <c r="J1019" s="15" t="str">
        <f>_xlfn.XLOOKUP(C1019,'0. Master Data Group Name'!B:B,'0. Master Data Group Name'!C:C)</f>
        <v>EQP-LAWPACK1</v>
      </c>
      <c r="K1019" s="16">
        <f>IFERROR(ROUNDDOWN(_xlfn.XLOOKUP(E1019,[2]All!$B:$B,[2]All!$K:$K),0),"")</f>
        <v>364</v>
      </c>
      <c r="L1019" s="16">
        <f t="shared" si="30"/>
        <v>327.60000000000002</v>
      </c>
      <c r="M1019" s="16">
        <f t="shared" si="31"/>
        <v>400.40000000000003</v>
      </c>
    </row>
    <row r="1020" spans="2:13" x14ac:dyDescent="0.3">
      <c r="B1020" s="10">
        <v>20</v>
      </c>
      <c r="C1020" s="11" t="s">
        <v>13</v>
      </c>
      <c r="D1020" s="11" t="s">
        <v>1257</v>
      </c>
      <c r="E1020" s="11">
        <v>99999</v>
      </c>
      <c r="F1020" s="17">
        <v>44457.0541898148</v>
      </c>
      <c r="G1020" s="14" t="s">
        <v>1258</v>
      </c>
      <c r="H1020" s="13">
        <v>0</v>
      </c>
      <c r="I1020" s="14">
        <v>99999</v>
      </c>
      <c r="J1020" s="15" t="str">
        <f>_xlfn.XLOOKUP(C1020,'0. Master Data Group Name'!B:B,'0. Master Data Group Name'!C:C)</f>
        <v>EQP-LAWPACK1</v>
      </c>
      <c r="K1020" s="16" t="str">
        <f>IFERROR(ROUNDDOWN(_xlfn.XLOOKUP(E1020,[2]All!$B:$B,[2]All!$K:$K),0),"")</f>
        <v/>
      </c>
      <c r="L1020" s="16" t="str">
        <f t="shared" si="30"/>
        <v/>
      </c>
      <c r="M1020" s="16" t="str">
        <f t="shared" si="31"/>
        <v/>
      </c>
    </row>
    <row r="1021" spans="2:13" x14ac:dyDescent="0.3">
      <c r="B1021" s="10">
        <v>20</v>
      </c>
      <c r="C1021" s="11" t="s">
        <v>13</v>
      </c>
      <c r="D1021" s="11" t="s">
        <v>1257</v>
      </c>
      <c r="E1021" s="11">
        <v>2675</v>
      </c>
      <c r="F1021" s="17">
        <v>44457.344849537003</v>
      </c>
      <c r="G1021" s="14" t="s">
        <v>1259</v>
      </c>
      <c r="H1021" s="13">
        <v>792</v>
      </c>
      <c r="I1021" s="14">
        <v>2675</v>
      </c>
      <c r="J1021" s="15" t="str">
        <f>_xlfn.XLOOKUP(C1021,'0. Master Data Group Name'!B:B,'0. Master Data Group Name'!C:C)</f>
        <v>EQP-LAWPACK1</v>
      </c>
      <c r="K1021" s="16">
        <f>IFERROR(ROUNDDOWN(_xlfn.XLOOKUP(E1021,[2]All!$B:$B,[2]All!$K:$K),0),"")</f>
        <v>217</v>
      </c>
      <c r="L1021" s="16">
        <f t="shared" si="30"/>
        <v>195.3</v>
      </c>
      <c r="M1021" s="16">
        <f t="shared" si="31"/>
        <v>238.70000000000002</v>
      </c>
    </row>
    <row r="1022" spans="2:13" x14ac:dyDescent="0.3">
      <c r="B1022" s="10">
        <v>20</v>
      </c>
      <c r="C1022" s="11" t="s">
        <v>13</v>
      </c>
      <c r="D1022" s="11" t="s">
        <v>1257</v>
      </c>
      <c r="E1022" s="11">
        <v>2666</v>
      </c>
      <c r="F1022" s="17">
        <v>44457.525879629597</v>
      </c>
      <c r="G1022" s="14" t="s">
        <v>1260</v>
      </c>
      <c r="H1022" s="13">
        <v>539</v>
      </c>
      <c r="I1022" s="14">
        <v>2666</v>
      </c>
      <c r="J1022" s="15" t="str">
        <f>_xlfn.XLOOKUP(C1022,'0. Master Data Group Name'!B:B,'0. Master Data Group Name'!C:C)</f>
        <v>EQP-LAWPACK1</v>
      </c>
      <c r="K1022" s="16">
        <f>IFERROR(ROUNDDOWN(_xlfn.XLOOKUP(E1022,[2]All!$B:$B,[2]All!$K:$K),0),"")</f>
        <v>217</v>
      </c>
      <c r="L1022" s="16">
        <f t="shared" si="30"/>
        <v>195.3</v>
      </c>
      <c r="M1022" s="16">
        <f t="shared" si="31"/>
        <v>238.70000000000002</v>
      </c>
    </row>
    <row r="1023" spans="2:13" x14ac:dyDescent="0.3">
      <c r="B1023" s="10">
        <v>20</v>
      </c>
      <c r="C1023" s="11" t="s">
        <v>13</v>
      </c>
      <c r="D1023" s="11" t="s">
        <v>1257</v>
      </c>
      <c r="E1023" s="11">
        <v>2661</v>
      </c>
      <c r="F1023" s="17">
        <v>44457.641006944403</v>
      </c>
      <c r="G1023" s="14" t="s">
        <v>1261</v>
      </c>
      <c r="H1023" s="13">
        <v>1384</v>
      </c>
      <c r="I1023" s="14">
        <v>2661</v>
      </c>
      <c r="J1023" s="15" t="str">
        <f>_xlfn.XLOOKUP(C1023,'0. Master Data Group Name'!B:B,'0. Master Data Group Name'!C:C)</f>
        <v>EQP-LAWPACK1</v>
      </c>
      <c r="K1023" s="16">
        <f>IFERROR(ROUNDDOWN(_xlfn.XLOOKUP(E1023,[2]All!$B:$B,[2]All!$K:$K),0),"")</f>
        <v>217</v>
      </c>
      <c r="L1023" s="16">
        <f t="shared" si="30"/>
        <v>195.3</v>
      </c>
      <c r="M1023" s="16">
        <f t="shared" si="31"/>
        <v>238.70000000000002</v>
      </c>
    </row>
    <row r="1024" spans="2:13" x14ac:dyDescent="0.3">
      <c r="B1024" s="10">
        <v>20</v>
      </c>
      <c r="C1024" s="11" t="s">
        <v>13</v>
      </c>
      <c r="D1024" s="11" t="s">
        <v>1262</v>
      </c>
      <c r="E1024" s="11">
        <v>99999</v>
      </c>
      <c r="F1024" s="17">
        <v>44457.923518518503</v>
      </c>
      <c r="G1024" s="14" t="s">
        <v>1263</v>
      </c>
      <c r="H1024" s="13">
        <v>2</v>
      </c>
      <c r="I1024" s="14">
        <v>99999</v>
      </c>
      <c r="J1024" s="15" t="str">
        <f>_xlfn.XLOOKUP(C1024,'0. Master Data Group Name'!B:B,'0. Master Data Group Name'!C:C)</f>
        <v>EQP-LAWPACK1</v>
      </c>
      <c r="K1024" s="16" t="str">
        <f>IFERROR(ROUNDDOWN(_xlfn.XLOOKUP(E1024,[2]All!$B:$B,[2]All!$K:$K),0),"")</f>
        <v/>
      </c>
      <c r="L1024" s="16" t="str">
        <f t="shared" si="30"/>
        <v/>
      </c>
      <c r="M1024" s="16" t="str">
        <f t="shared" si="31"/>
        <v/>
      </c>
    </row>
    <row r="1025" spans="2:13" x14ac:dyDescent="0.3">
      <c r="B1025" s="10">
        <v>20</v>
      </c>
      <c r="C1025" s="11" t="s">
        <v>13</v>
      </c>
      <c r="D1025" s="11" t="s">
        <v>1262</v>
      </c>
      <c r="E1025" s="11">
        <v>24661</v>
      </c>
      <c r="F1025" s="17">
        <v>44459.302210648202</v>
      </c>
      <c r="G1025" s="14" t="s">
        <v>1264</v>
      </c>
      <c r="H1025" s="13">
        <v>547</v>
      </c>
      <c r="I1025" s="14">
        <v>24661</v>
      </c>
      <c r="J1025" s="15" t="str">
        <f>_xlfn.XLOOKUP(C1025,'0. Master Data Group Name'!B:B,'0. Master Data Group Name'!C:C)</f>
        <v>EQP-LAWPACK1</v>
      </c>
      <c r="K1025" s="16">
        <f>IFERROR(ROUNDDOWN(_xlfn.XLOOKUP(E1025,[2]All!$B:$B,[2]All!$K:$K),0),"")</f>
        <v>364</v>
      </c>
      <c r="L1025" s="16">
        <f t="shared" si="30"/>
        <v>327.60000000000002</v>
      </c>
      <c r="M1025" s="16">
        <f t="shared" si="31"/>
        <v>400.40000000000003</v>
      </c>
    </row>
    <row r="1026" spans="2:13" x14ac:dyDescent="0.3">
      <c r="B1026" s="10">
        <v>20</v>
      </c>
      <c r="C1026" s="11" t="s">
        <v>13</v>
      </c>
      <c r="D1026" s="11" t="s">
        <v>1262</v>
      </c>
      <c r="E1026" s="11">
        <v>88888</v>
      </c>
      <c r="F1026" s="17">
        <v>44459.400219907402</v>
      </c>
      <c r="G1026" s="14" t="s">
        <v>1265</v>
      </c>
      <c r="H1026" s="13">
        <v>0</v>
      </c>
      <c r="I1026" s="14">
        <v>88888</v>
      </c>
      <c r="J1026" s="15" t="str">
        <f>_xlfn.XLOOKUP(C1026,'0. Master Data Group Name'!B:B,'0. Master Data Group Name'!C:C)</f>
        <v>EQP-LAWPACK1</v>
      </c>
      <c r="K1026" s="16" t="str">
        <f>IFERROR(ROUNDDOWN(_xlfn.XLOOKUP(E1026,[2]All!$B:$B,[2]All!$K:$K),0),"")</f>
        <v/>
      </c>
      <c r="L1026" s="16" t="str">
        <f t="shared" si="30"/>
        <v/>
      </c>
      <c r="M1026" s="16" t="str">
        <f t="shared" si="31"/>
        <v/>
      </c>
    </row>
    <row r="1027" spans="2:13" x14ac:dyDescent="0.3">
      <c r="B1027" s="10">
        <v>20</v>
      </c>
      <c r="C1027" s="11" t="s">
        <v>13</v>
      </c>
      <c r="D1027" s="11" t="s">
        <v>1262</v>
      </c>
      <c r="E1027" s="11">
        <v>24661</v>
      </c>
      <c r="F1027" s="17">
        <v>44459.4163541667</v>
      </c>
      <c r="G1027" s="14" t="s">
        <v>1266</v>
      </c>
      <c r="H1027" s="13">
        <v>71</v>
      </c>
      <c r="I1027" s="14">
        <v>24661</v>
      </c>
      <c r="J1027" s="15" t="str">
        <f>_xlfn.XLOOKUP(C1027,'0. Master Data Group Name'!B:B,'0. Master Data Group Name'!C:C)</f>
        <v>EQP-LAWPACK1</v>
      </c>
      <c r="K1027" s="16">
        <f>IFERROR(ROUNDDOWN(_xlfn.XLOOKUP(E1027,[2]All!$B:$B,[2]All!$K:$K),0),"")</f>
        <v>364</v>
      </c>
      <c r="L1027" s="16">
        <f t="shared" si="30"/>
        <v>327.60000000000002</v>
      </c>
      <c r="M1027" s="16">
        <f t="shared" si="31"/>
        <v>400.40000000000003</v>
      </c>
    </row>
    <row r="1028" spans="2:13" x14ac:dyDescent="0.3">
      <c r="B1028" s="10">
        <v>20</v>
      </c>
      <c r="C1028" s="11" t="s">
        <v>13</v>
      </c>
      <c r="D1028" s="11" t="s">
        <v>1262</v>
      </c>
      <c r="E1028" s="11">
        <v>24961</v>
      </c>
      <c r="F1028" s="17">
        <v>44459.4288310185</v>
      </c>
      <c r="G1028" s="14" t="s">
        <v>1267</v>
      </c>
      <c r="H1028" s="13">
        <v>499</v>
      </c>
      <c r="I1028" s="14">
        <v>24961</v>
      </c>
      <c r="J1028" s="15" t="str">
        <f>_xlfn.XLOOKUP(C1028,'0. Master Data Group Name'!B:B,'0. Master Data Group Name'!C:C)</f>
        <v>EQP-LAWPACK1</v>
      </c>
      <c r="K1028" s="16">
        <f>IFERROR(ROUNDDOWN(_xlfn.XLOOKUP(E1028,[2]All!$B:$B,[2]All!$K:$K),0),"")</f>
        <v>364</v>
      </c>
      <c r="L1028" s="16">
        <f t="shared" ref="L1028:L1091" si="32">IFERROR(K1028*0.9,"")</f>
        <v>327.60000000000002</v>
      </c>
      <c r="M1028" s="16">
        <f t="shared" ref="M1028:M1091" si="33">IFERROR(K1028*1.1,"")</f>
        <v>400.40000000000003</v>
      </c>
    </row>
    <row r="1029" spans="2:13" x14ac:dyDescent="0.3">
      <c r="B1029" s="10">
        <v>20</v>
      </c>
      <c r="C1029" s="11" t="s">
        <v>13</v>
      </c>
      <c r="D1029" s="11" t="s">
        <v>1262</v>
      </c>
      <c r="E1029" s="11">
        <v>24970</v>
      </c>
      <c r="F1029" s="17">
        <v>44459.5089814815</v>
      </c>
      <c r="G1029" s="14" t="s">
        <v>1268</v>
      </c>
      <c r="H1029" s="13">
        <v>0</v>
      </c>
      <c r="I1029" s="14">
        <v>24970</v>
      </c>
      <c r="J1029" s="15" t="str">
        <f>_xlfn.XLOOKUP(C1029,'0. Master Data Group Name'!B:B,'0. Master Data Group Name'!C:C)</f>
        <v>EQP-LAWPACK1</v>
      </c>
      <c r="K1029" s="16">
        <f>IFERROR(ROUNDDOWN(_xlfn.XLOOKUP(E1029,[2]All!$B:$B,[2]All!$K:$K),0),"")</f>
        <v>364</v>
      </c>
      <c r="L1029" s="16">
        <f t="shared" si="32"/>
        <v>327.60000000000002</v>
      </c>
      <c r="M1029" s="16">
        <f t="shared" si="33"/>
        <v>400.40000000000003</v>
      </c>
    </row>
    <row r="1030" spans="2:13" x14ac:dyDescent="0.3">
      <c r="B1030" s="10">
        <v>20</v>
      </c>
      <c r="C1030" s="11" t="s">
        <v>13</v>
      </c>
      <c r="D1030" s="11" t="s">
        <v>1262</v>
      </c>
      <c r="E1030" s="11">
        <v>88888</v>
      </c>
      <c r="F1030" s="17">
        <v>44459.509155092601</v>
      </c>
      <c r="G1030" s="14" t="s">
        <v>1269</v>
      </c>
      <c r="H1030" s="13">
        <v>0</v>
      </c>
      <c r="I1030" s="14">
        <v>88888</v>
      </c>
      <c r="J1030" s="15" t="str">
        <f>_xlfn.XLOOKUP(C1030,'0. Master Data Group Name'!B:B,'0. Master Data Group Name'!C:C)</f>
        <v>EQP-LAWPACK1</v>
      </c>
      <c r="K1030" s="16" t="str">
        <f>IFERROR(ROUNDDOWN(_xlfn.XLOOKUP(E1030,[2]All!$B:$B,[2]All!$K:$K),0),"")</f>
        <v/>
      </c>
      <c r="L1030" s="16" t="str">
        <f t="shared" si="32"/>
        <v/>
      </c>
      <c r="M1030" s="16" t="str">
        <f t="shared" si="33"/>
        <v/>
      </c>
    </row>
    <row r="1031" spans="2:13" x14ac:dyDescent="0.3">
      <c r="B1031" s="10">
        <v>20</v>
      </c>
      <c r="C1031" s="11" t="s">
        <v>13</v>
      </c>
      <c r="D1031" s="11" t="s">
        <v>1262</v>
      </c>
      <c r="E1031" s="11">
        <v>24970</v>
      </c>
      <c r="F1031" s="17">
        <v>44459.512002314797</v>
      </c>
      <c r="G1031" s="14" t="s">
        <v>1270</v>
      </c>
      <c r="H1031" s="13">
        <v>899</v>
      </c>
      <c r="I1031" s="14">
        <v>24970</v>
      </c>
      <c r="J1031" s="15" t="str">
        <f>_xlfn.XLOOKUP(C1031,'0. Master Data Group Name'!B:B,'0. Master Data Group Name'!C:C)</f>
        <v>EQP-LAWPACK1</v>
      </c>
      <c r="K1031" s="16">
        <f>IFERROR(ROUNDDOWN(_xlfn.XLOOKUP(E1031,[2]All!$B:$B,[2]All!$K:$K),0),"")</f>
        <v>364</v>
      </c>
      <c r="L1031" s="16">
        <f t="shared" si="32"/>
        <v>327.60000000000002</v>
      </c>
      <c r="M1031" s="16">
        <f t="shared" si="33"/>
        <v>400.40000000000003</v>
      </c>
    </row>
    <row r="1032" spans="2:13" x14ac:dyDescent="0.3">
      <c r="B1032" s="10">
        <v>20</v>
      </c>
      <c r="C1032" s="11" t="s">
        <v>13</v>
      </c>
      <c r="D1032" s="11" t="s">
        <v>1262</v>
      </c>
      <c r="E1032" s="11">
        <v>24670</v>
      </c>
      <c r="F1032" s="17">
        <v>44459.629537036999</v>
      </c>
      <c r="G1032" s="14" t="s">
        <v>1271</v>
      </c>
      <c r="H1032" s="13">
        <v>1027</v>
      </c>
      <c r="I1032" s="14">
        <v>24670</v>
      </c>
      <c r="J1032" s="15" t="str">
        <f>_xlfn.XLOOKUP(C1032,'0. Master Data Group Name'!B:B,'0. Master Data Group Name'!C:C)</f>
        <v>EQP-LAWPACK1</v>
      </c>
      <c r="K1032" s="16">
        <f>IFERROR(ROUNDDOWN(_xlfn.XLOOKUP(E1032,[2]All!$B:$B,[2]All!$K:$K),0),"")</f>
        <v>364</v>
      </c>
      <c r="L1032" s="16">
        <f t="shared" si="32"/>
        <v>327.60000000000002</v>
      </c>
      <c r="M1032" s="16">
        <f t="shared" si="33"/>
        <v>400.40000000000003</v>
      </c>
    </row>
    <row r="1033" spans="2:13" x14ac:dyDescent="0.3">
      <c r="B1033" s="10">
        <v>20</v>
      </c>
      <c r="C1033" s="11" t="s">
        <v>13</v>
      </c>
      <c r="D1033" s="11" t="s">
        <v>1262</v>
      </c>
      <c r="E1033" s="11">
        <v>6670</v>
      </c>
      <c r="F1033" s="17">
        <v>44459.754247685203</v>
      </c>
      <c r="G1033" s="14" t="s">
        <v>1272</v>
      </c>
      <c r="H1033" s="13">
        <v>1194</v>
      </c>
      <c r="I1033" s="14">
        <v>6670</v>
      </c>
      <c r="J1033" s="15" t="str">
        <f>_xlfn.XLOOKUP(C1033,'0. Master Data Group Name'!B:B,'0. Master Data Group Name'!C:C)</f>
        <v>EQP-LAWPACK1</v>
      </c>
      <c r="K1033" s="16">
        <f>IFERROR(ROUNDDOWN(_xlfn.XLOOKUP(E1033,[2]All!$B:$B,[2]All!$K:$K),0),"")</f>
        <v>352</v>
      </c>
      <c r="L1033" s="16">
        <f t="shared" si="32"/>
        <v>316.8</v>
      </c>
      <c r="M1033" s="16">
        <f t="shared" si="33"/>
        <v>387.20000000000005</v>
      </c>
    </row>
    <row r="1034" spans="2:13" x14ac:dyDescent="0.3">
      <c r="B1034" s="10">
        <v>20</v>
      </c>
      <c r="C1034" s="11" t="s">
        <v>13</v>
      </c>
      <c r="D1034" s="11" t="s">
        <v>1262</v>
      </c>
      <c r="E1034" s="11">
        <v>6661</v>
      </c>
      <c r="F1034" s="17">
        <v>44459.902384259301</v>
      </c>
      <c r="G1034" s="14" t="s">
        <v>1273</v>
      </c>
      <c r="H1034" s="13">
        <v>485</v>
      </c>
      <c r="I1034" s="14">
        <v>6661</v>
      </c>
      <c r="J1034" s="15" t="str">
        <f>_xlfn.XLOOKUP(C1034,'0. Master Data Group Name'!B:B,'0. Master Data Group Name'!C:C)</f>
        <v>EQP-LAWPACK1</v>
      </c>
      <c r="K1034" s="16">
        <f>IFERROR(ROUNDDOWN(_xlfn.XLOOKUP(E1034,[2]All!$B:$B,[2]All!$K:$K),0),"")</f>
        <v>352</v>
      </c>
      <c r="L1034" s="16">
        <f t="shared" si="32"/>
        <v>316.8</v>
      </c>
      <c r="M1034" s="16">
        <f t="shared" si="33"/>
        <v>387.20000000000005</v>
      </c>
    </row>
    <row r="1035" spans="2:13" x14ac:dyDescent="0.3">
      <c r="B1035" s="10">
        <v>31</v>
      </c>
      <c r="C1035" s="11" t="s">
        <v>836</v>
      </c>
      <c r="D1035" s="11" t="s">
        <v>1262</v>
      </c>
      <c r="E1035" s="11">
        <v>12228</v>
      </c>
      <c r="F1035" s="17">
        <v>44449.331331018497</v>
      </c>
      <c r="G1035" s="14" t="s">
        <v>1274</v>
      </c>
      <c r="H1035" s="13">
        <v>3544</v>
      </c>
      <c r="I1035" s="14">
        <v>99999</v>
      </c>
      <c r="J1035" s="15" t="str">
        <f>_xlfn.XLOOKUP(C1035,'0. Master Data Group Name'!B:B,'0. Master Data Group Name'!C:C)</f>
        <v>SW-COMAS-PACKL</v>
      </c>
      <c r="K1035" s="16">
        <f>IFERROR(ROUNDDOWN(_xlfn.XLOOKUP(E1035,[2]All!$B:$B,[2]All!$K:$K),0),"")</f>
        <v>100</v>
      </c>
      <c r="L1035" s="16">
        <f t="shared" si="32"/>
        <v>90</v>
      </c>
      <c r="M1035" s="16">
        <f t="shared" si="33"/>
        <v>110.00000000000001</v>
      </c>
    </row>
    <row r="1036" spans="2:13" x14ac:dyDescent="0.3">
      <c r="B1036" s="10">
        <v>20</v>
      </c>
      <c r="C1036" s="11" t="s">
        <v>13</v>
      </c>
      <c r="D1036" s="11" t="s">
        <v>1275</v>
      </c>
      <c r="E1036" s="11">
        <v>99999</v>
      </c>
      <c r="F1036" s="17">
        <v>44459.970532407402</v>
      </c>
      <c r="G1036" s="14" t="s">
        <v>1276</v>
      </c>
      <c r="H1036" s="13">
        <v>0</v>
      </c>
      <c r="I1036" s="14">
        <v>99999</v>
      </c>
      <c r="J1036" s="15" t="str">
        <f>_xlfn.XLOOKUP(C1036,'0. Master Data Group Name'!B:B,'0. Master Data Group Name'!C:C)</f>
        <v>EQP-LAWPACK1</v>
      </c>
      <c r="K1036" s="16" t="str">
        <f>IFERROR(ROUNDDOWN(_xlfn.XLOOKUP(E1036,[2]All!$B:$B,[2]All!$K:$K),0),"")</f>
        <v/>
      </c>
      <c r="L1036" s="16" t="str">
        <f t="shared" si="32"/>
        <v/>
      </c>
      <c r="M1036" s="16" t="str">
        <f t="shared" si="33"/>
        <v/>
      </c>
    </row>
    <row r="1037" spans="2:13" x14ac:dyDescent="0.3">
      <c r="B1037" s="10">
        <v>31</v>
      </c>
      <c r="C1037" s="11" t="s">
        <v>836</v>
      </c>
      <c r="D1037" s="11" t="s">
        <v>1275</v>
      </c>
      <c r="E1037" s="11">
        <v>99999</v>
      </c>
      <c r="F1037" s="17">
        <v>44459.9714930556</v>
      </c>
      <c r="G1037" s="14" t="s">
        <v>1277</v>
      </c>
      <c r="H1037" s="13">
        <v>1</v>
      </c>
      <c r="I1037" s="14">
        <v>12228</v>
      </c>
      <c r="J1037" s="15" t="str">
        <f>_xlfn.XLOOKUP(C1037,'0. Master Data Group Name'!B:B,'0. Master Data Group Name'!C:C)</f>
        <v>SW-COMAS-PACKL</v>
      </c>
      <c r="K1037" s="16" t="str">
        <f>IFERROR(ROUNDDOWN(_xlfn.XLOOKUP(E1037,[2]All!$B:$B,[2]All!$K:$K),0),"")</f>
        <v/>
      </c>
      <c r="L1037" s="16" t="str">
        <f t="shared" si="32"/>
        <v/>
      </c>
      <c r="M1037" s="16" t="str">
        <f t="shared" si="33"/>
        <v/>
      </c>
    </row>
    <row r="1038" spans="2:13" x14ac:dyDescent="0.3">
      <c r="B1038" s="10">
        <v>20</v>
      </c>
      <c r="C1038" s="11" t="s">
        <v>13</v>
      </c>
      <c r="D1038" s="11" t="s">
        <v>1275</v>
      </c>
      <c r="E1038" s="11">
        <v>2946</v>
      </c>
      <c r="F1038" s="17">
        <v>44460.299664351798</v>
      </c>
      <c r="G1038" s="14" t="s">
        <v>1278</v>
      </c>
      <c r="H1038" s="13">
        <v>754</v>
      </c>
      <c r="I1038" s="14">
        <v>2946</v>
      </c>
      <c r="J1038" s="15" t="str">
        <f>_xlfn.XLOOKUP(C1038,'0. Master Data Group Name'!B:B,'0. Master Data Group Name'!C:C)</f>
        <v>EQP-LAWPACK1</v>
      </c>
      <c r="K1038" s="16">
        <f>IFERROR(ROUNDDOWN(_xlfn.XLOOKUP(E1038,[2]All!$B:$B,[2]All!$K:$K),0),"")</f>
        <v>217</v>
      </c>
      <c r="L1038" s="16">
        <f t="shared" si="32"/>
        <v>195.3</v>
      </c>
      <c r="M1038" s="16">
        <f t="shared" si="33"/>
        <v>238.70000000000002</v>
      </c>
    </row>
    <row r="1039" spans="2:13" x14ac:dyDescent="0.3">
      <c r="B1039" s="10">
        <v>20</v>
      </c>
      <c r="C1039" s="11" t="s">
        <v>13</v>
      </c>
      <c r="D1039" s="11" t="s">
        <v>1275</v>
      </c>
      <c r="E1039" s="11">
        <v>2666</v>
      </c>
      <c r="F1039" s="17">
        <v>44460.456354166701</v>
      </c>
      <c r="G1039" s="14" t="s">
        <v>1279</v>
      </c>
      <c r="H1039" s="13">
        <v>370</v>
      </c>
      <c r="I1039" s="14">
        <v>2666</v>
      </c>
      <c r="J1039" s="15" t="str">
        <f>_xlfn.XLOOKUP(C1039,'0. Master Data Group Name'!B:B,'0. Master Data Group Name'!C:C)</f>
        <v>EQP-LAWPACK1</v>
      </c>
      <c r="K1039" s="16">
        <f>IFERROR(ROUNDDOWN(_xlfn.XLOOKUP(E1039,[2]All!$B:$B,[2]All!$K:$K),0),"")</f>
        <v>217</v>
      </c>
      <c r="L1039" s="16">
        <f t="shared" si="32"/>
        <v>195.3</v>
      </c>
      <c r="M1039" s="16">
        <f t="shared" si="33"/>
        <v>238.70000000000002</v>
      </c>
    </row>
    <row r="1040" spans="2:13" x14ac:dyDescent="0.3">
      <c r="B1040" s="10">
        <v>20</v>
      </c>
      <c r="C1040" s="11" t="s">
        <v>13</v>
      </c>
      <c r="D1040" s="11" t="s">
        <v>1275</v>
      </c>
      <c r="E1040" s="11">
        <v>88888</v>
      </c>
      <c r="F1040" s="17">
        <v>44460.5323726852</v>
      </c>
      <c r="G1040" s="14" t="s">
        <v>1280</v>
      </c>
      <c r="H1040" s="13">
        <v>0</v>
      </c>
      <c r="I1040" s="14">
        <v>88888</v>
      </c>
      <c r="J1040" s="15" t="str">
        <f>_xlfn.XLOOKUP(C1040,'0. Master Data Group Name'!B:B,'0. Master Data Group Name'!C:C)</f>
        <v>EQP-LAWPACK1</v>
      </c>
      <c r="K1040" s="16" t="str">
        <f>IFERROR(ROUNDDOWN(_xlfn.XLOOKUP(E1040,[2]All!$B:$B,[2]All!$K:$K),0),"")</f>
        <v/>
      </c>
      <c r="L1040" s="16" t="str">
        <f t="shared" si="32"/>
        <v/>
      </c>
      <c r="M1040" s="16" t="str">
        <f t="shared" si="33"/>
        <v/>
      </c>
    </row>
    <row r="1041" spans="2:13" x14ac:dyDescent="0.3">
      <c r="B1041" s="10">
        <v>20</v>
      </c>
      <c r="C1041" s="11" t="s">
        <v>13</v>
      </c>
      <c r="D1041" s="11" t="s">
        <v>1275</v>
      </c>
      <c r="E1041" s="11">
        <v>2661</v>
      </c>
      <c r="F1041" s="17">
        <v>44460.535706018498</v>
      </c>
      <c r="G1041" s="14" t="s">
        <v>1281</v>
      </c>
      <c r="H1041" s="13">
        <v>0</v>
      </c>
      <c r="I1041" s="14">
        <v>2661</v>
      </c>
      <c r="J1041" s="15" t="str">
        <f>_xlfn.XLOOKUP(C1041,'0. Master Data Group Name'!B:B,'0. Master Data Group Name'!C:C)</f>
        <v>EQP-LAWPACK1</v>
      </c>
      <c r="K1041" s="16">
        <f>IFERROR(ROUNDDOWN(_xlfn.XLOOKUP(E1041,[2]All!$B:$B,[2]All!$K:$K),0),"")</f>
        <v>217</v>
      </c>
      <c r="L1041" s="16">
        <f t="shared" si="32"/>
        <v>195.3</v>
      </c>
      <c r="M1041" s="16">
        <f t="shared" si="33"/>
        <v>238.70000000000002</v>
      </c>
    </row>
    <row r="1042" spans="2:13" x14ac:dyDescent="0.3">
      <c r="B1042" s="10">
        <v>20</v>
      </c>
      <c r="C1042" s="11" t="s">
        <v>13</v>
      </c>
      <c r="D1042" s="11" t="s">
        <v>1275</v>
      </c>
      <c r="E1042" s="11">
        <v>2661</v>
      </c>
      <c r="F1042" s="17">
        <v>44460.536712963003</v>
      </c>
      <c r="G1042" s="14" t="s">
        <v>1282</v>
      </c>
      <c r="H1042" s="13">
        <v>0</v>
      </c>
      <c r="I1042" s="14">
        <v>2661</v>
      </c>
      <c r="J1042" s="15" t="str">
        <f>_xlfn.XLOOKUP(C1042,'0. Master Data Group Name'!B:B,'0. Master Data Group Name'!C:C)</f>
        <v>EQP-LAWPACK1</v>
      </c>
      <c r="K1042" s="16">
        <f>IFERROR(ROUNDDOWN(_xlfn.XLOOKUP(E1042,[2]All!$B:$B,[2]All!$K:$K),0),"")</f>
        <v>217</v>
      </c>
      <c r="L1042" s="16">
        <f t="shared" si="32"/>
        <v>195.3</v>
      </c>
      <c r="M1042" s="16">
        <f t="shared" si="33"/>
        <v>238.70000000000002</v>
      </c>
    </row>
    <row r="1043" spans="2:13" x14ac:dyDescent="0.3">
      <c r="B1043" s="10">
        <v>20</v>
      </c>
      <c r="C1043" s="11" t="s">
        <v>13</v>
      </c>
      <c r="D1043" s="11" t="s">
        <v>1275</v>
      </c>
      <c r="E1043" s="11">
        <v>2661</v>
      </c>
      <c r="F1043" s="17">
        <v>44460.536898148202</v>
      </c>
      <c r="G1043" s="14" t="s">
        <v>1283</v>
      </c>
      <c r="H1043" s="13">
        <v>2126</v>
      </c>
      <c r="I1043" s="14">
        <v>2661</v>
      </c>
      <c r="J1043" s="15" t="str">
        <f>_xlfn.XLOOKUP(C1043,'0. Master Data Group Name'!B:B,'0. Master Data Group Name'!C:C)</f>
        <v>EQP-LAWPACK1</v>
      </c>
      <c r="K1043" s="16">
        <f>IFERROR(ROUNDDOWN(_xlfn.XLOOKUP(E1043,[2]All!$B:$B,[2]All!$K:$K),0),"")</f>
        <v>217</v>
      </c>
      <c r="L1043" s="16">
        <f t="shared" si="32"/>
        <v>195.3</v>
      </c>
      <c r="M1043" s="16">
        <f t="shared" si="33"/>
        <v>238.70000000000002</v>
      </c>
    </row>
    <row r="1044" spans="2:13" x14ac:dyDescent="0.3">
      <c r="B1044" s="10">
        <v>31</v>
      </c>
      <c r="C1044" s="11" t="s">
        <v>836</v>
      </c>
      <c r="D1044" s="11" t="s">
        <v>1275</v>
      </c>
      <c r="E1044" s="11">
        <v>12228</v>
      </c>
      <c r="F1044" s="17">
        <v>44460.305729166699</v>
      </c>
      <c r="G1044" s="14" t="s">
        <v>1284</v>
      </c>
      <c r="H1044" s="13">
        <v>1046</v>
      </c>
      <c r="I1044" s="14">
        <v>99999</v>
      </c>
      <c r="J1044" s="15" t="str">
        <f>_xlfn.XLOOKUP(C1044,'0. Master Data Group Name'!B:B,'0. Master Data Group Name'!C:C)</f>
        <v>SW-COMAS-PACKL</v>
      </c>
      <c r="K1044" s="16">
        <f>IFERROR(ROUNDDOWN(_xlfn.XLOOKUP(E1044,[2]All!$B:$B,[2]All!$K:$K),0),"")</f>
        <v>100</v>
      </c>
      <c r="L1044" s="16">
        <f t="shared" si="32"/>
        <v>90</v>
      </c>
      <c r="M1044" s="16">
        <f t="shared" si="33"/>
        <v>110.00000000000001</v>
      </c>
    </row>
    <row r="1045" spans="2:13" x14ac:dyDescent="0.3">
      <c r="B1045" s="10">
        <v>20</v>
      </c>
      <c r="C1045" s="11" t="s">
        <v>13</v>
      </c>
      <c r="D1045" s="11" t="s">
        <v>1285</v>
      </c>
      <c r="E1045" s="11">
        <v>99999</v>
      </c>
      <c r="F1045" s="17">
        <v>44460.951944444401</v>
      </c>
      <c r="G1045" s="14" t="s">
        <v>1286</v>
      </c>
      <c r="H1045" s="13">
        <v>0</v>
      </c>
      <c r="I1045" s="14">
        <v>99999</v>
      </c>
      <c r="J1045" s="15" t="str">
        <f>_xlfn.XLOOKUP(C1045,'0. Master Data Group Name'!B:B,'0. Master Data Group Name'!C:C)</f>
        <v>EQP-LAWPACK1</v>
      </c>
      <c r="K1045" s="16" t="str">
        <f>IFERROR(ROUNDDOWN(_xlfn.XLOOKUP(E1045,[2]All!$B:$B,[2]All!$K:$K),0),"")</f>
        <v/>
      </c>
      <c r="L1045" s="16" t="str">
        <f t="shared" si="32"/>
        <v/>
      </c>
      <c r="M1045" s="16" t="str">
        <f t="shared" si="33"/>
        <v/>
      </c>
    </row>
    <row r="1046" spans="2:13" x14ac:dyDescent="0.3">
      <c r="B1046" s="10">
        <v>31</v>
      </c>
      <c r="C1046" s="11" t="s">
        <v>836</v>
      </c>
      <c r="D1046" s="11" t="s">
        <v>1285</v>
      </c>
      <c r="E1046" s="11">
        <v>99999</v>
      </c>
      <c r="F1046" s="17">
        <v>44460.965335648201</v>
      </c>
      <c r="G1046" s="14" t="s">
        <v>1287</v>
      </c>
      <c r="H1046" s="13">
        <v>0</v>
      </c>
      <c r="I1046" s="14">
        <v>12228</v>
      </c>
      <c r="J1046" s="15" t="str">
        <f>_xlfn.XLOOKUP(C1046,'0. Master Data Group Name'!B:B,'0. Master Data Group Name'!C:C)</f>
        <v>SW-COMAS-PACKL</v>
      </c>
      <c r="K1046" s="16" t="str">
        <f>IFERROR(ROUNDDOWN(_xlfn.XLOOKUP(E1046,[2]All!$B:$B,[2]All!$K:$K),0),"")</f>
        <v/>
      </c>
      <c r="L1046" s="16" t="str">
        <f t="shared" si="32"/>
        <v/>
      </c>
      <c r="M1046" s="16" t="str">
        <f t="shared" si="33"/>
        <v/>
      </c>
    </row>
    <row r="1047" spans="2:13" x14ac:dyDescent="0.3">
      <c r="B1047" s="10">
        <v>20</v>
      </c>
      <c r="C1047" s="11" t="s">
        <v>13</v>
      </c>
      <c r="D1047" s="11" t="s">
        <v>1285</v>
      </c>
      <c r="E1047" s="11">
        <v>96605</v>
      </c>
      <c r="F1047" s="17">
        <v>44461.324664351901</v>
      </c>
      <c r="G1047" s="14" t="s">
        <v>1288</v>
      </c>
      <c r="H1047" s="13">
        <v>329</v>
      </c>
      <c r="I1047" s="14">
        <v>96605</v>
      </c>
      <c r="J1047" s="15" t="str">
        <f>_xlfn.XLOOKUP(C1047,'0. Master Data Group Name'!B:B,'0. Master Data Group Name'!C:C)</f>
        <v>EQP-LAWPACK1</v>
      </c>
      <c r="K1047" s="16">
        <f>IFERROR(ROUNDDOWN(_xlfn.XLOOKUP(E1047,[2]All!$B:$B,[2]All!$K:$K),0),"")</f>
        <v>347</v>
      </c>
      <c r="L1047" s="16">
        <f t="shared" si="32"/>
        <v>312.3</v>
      </c>
      <c r="M1047" s="16">
        <f t="shared" si="33"/>
        <v>381.70000000000005</v>
      </c>
    </row>
    <row r="1048" spans="2:13" x14ac:dyDescent="0.3">
      <c r="B1048" s="10">
        <v>20</v>
      </c>
      <c r="C1048" s="11" t="s">
        <v>13</v>
      </c>
      <c r="D1048" s="11" t="s">
        <v>1285</v>
      </c>
      <c r="E1048" s="11">
        <v>88888</v>
      </c>
      <c r="F1048" s="17">
        <v>44461.3663773148</v>
      </c>
      <c r="G1048" s="14" t="s">
        <v>1289</v>
      </c>
      <c r="H1048" s="13">
        <v>0</v>
      </c>
      <c r="I1048" s="14">
        <v>88888</v>
      </c>
      <c r="J1048" s="15" t="str">
        <f>_xlfn.XLOOKUP(C1048,'0. Master Data Group Name'!B:B,'0. Master Data Group Name'!C:C)</f>
        <v>EQP-LAWPACK1</v>
      </c>
      <c r="K1048" s="16" t="str">
        <f>IFERROR(ROUNDDOWN(_xlfn.XLOOKUP(E1048,[2]All!$B:$B,[2]All!$K:$K),0),"")</f>
        <v/>
      </c>
      <c r="L1048" s="16" t="str">
        <f t="shared" si="32"/>
        <v/>
      </c>
      <c r="M1048" s="16" t="str">
        <f t="shared" si="33"/>
        <v/>
      </c>
    </row>
    <row r="1049" spans="2:13" x14ac:dyDescent="0.3">
      <c r="B1049" s="10">
        <v>20</v>
      </c>
      <c r="C1049" s="11" t="s">
        <v>13</v>
      </c>
      <c r="D1049" s="11" t="s">
        <v>1285</v>
      </c>
      <c r="E1049" s="11">
        <v>96605</v>
      </c>
      <c r="F1049" s="17">
        <v>44461.3745486111</v>
      </c>
      <c r="G1049" s="14" t="s">
        <v>1290</v>
      </c>
      <c r="H1049" s="13">
        <v>1</v>
      </c>
      <c r="I1049" s="14">
        <v>96605</v>
      </c>
      <c r="J1049" s="15" t="str">
        <f>_xlfn.XLOOKUP(C1049,'0. Master Data Group Name'!B:B,'0. Master Data Group Name'!C:C)</f>
        <v>EQP-LAWPACK1</v>
      </c>
      <c r="K1049" s="16">
        <f>IFERROR(ROUNDDOWN(_xlfn.XLOOKUP(E1049,[2]All!$B:$B,[2]All!$K:$K),0),"")</f>
        <v>347</v>
      </c>
      <c r="L1049" s="16">
        <f t="shared" si="32"/>
        <v>312.3</v>
      </c>
      <c r="M1049" s="16">
        <f t="shared" si="33"/>
        <v>381.70000000000005</v>
      </c>
    </row>
    <row r="1050" spans="2:13" x14ac:dyDescent="0.3">
      <c r="B1050" s="10">
        <v>20</v>
      </c>
      <c r="C1050" s="11" t="s">
        <v>13</v>
      </c>
      <c r="D1050" s="11" t="s">
        <v>1285</v>
      </c>
      <c r="E1050" s="11">
        <v>96605</v>
      </c>
      <c r="F1050" s="17">
        <v>44461.375752314802</v>
      </c>
      <c r="G1050" s="14" t="s">
        <v>1291</v>
      </c>
      <c r="H1050" s="13">
        <v>1118</v>
      </c>
      <c r="I1050" s="14">
        <v>96605</v>
      </c>
      <c r="J1050" s="15" t="str">
        <f>_xlfn.XLOOKUP(C1050,'0. Master Data Group Name'!B:B,'0. Master Data Group Name'!C:C)</f>
        <v>EQP-LAWPACK1</v>
      </c>
      <c r="K1050" s="16">
        <f>IFERROR(ROUNDDOWN(_xlfn.XLOOKUP(E1050,[2]All!$B:$B,[2]All!$K:$K),0),"")</f>
        <v>347</v>
      </c>
      <c r="L1050" s="16">
        <f t="shared" si="32"/>
        <v>312.3</v>
      </c>
      <c r="M1050" s="16">
        <f t="shared" si="33"/>
        <v>381.70000000000005</v>
      </c>
    </row>
    <row r="1051" spans="2:13" x14ac:dyDescent="0.3">
      <c r="B1051" s="10">
        <v>20</v>
      </c>
      <c r="C1051" s="11" t="s">
        <v>13</v>
      </c>
      <c r="D1051" s="11" t="s">
        <v>1285</v>
      </c>
      <c r="E1051" s="11">
        <v>88888</v>
      </c>
      <c r="F1051" s="17">
        <v>44461.528414351902</v>
      </c>
      <c r="G1051" s="14" t="s">
        <v>1292</v>
      </c>
      <c r="H1051" s="13">
        <v>1</v>
      </c>
      <c r="I1051" s="14">
        <v>88888</v>
      </c>
      <c r="J1051" s="15" t="str">
        <f>_xlfn.XLOOKUP(C1051,'0. Master Data Group Name'!B:B,'0. Master Data Group Name'!C:C)</f>
        <v>EQP-LAWPACK1</v>
      </c>
      <c r="K1051" s="16" t="str">
        <f>IFERROR(ROUNDDOWN(_xlfn.XLOOKUP(E1051,[2]All!$B:$B,[2]All!$K:$K),0),"")</f>
        <v/>
      </c>
      <c r="L1051" s="16" t="str">
        <f t="shared" si="32"/>
        <v/>
      </c>
      <c r="M1051" s="16" t="str">
        <f t="shared" si="33"/>
        <v/>
      </c>
    </row>
    <row r="1052" spans="2:13" x14ac:dyDescent="0.3">
      <c r="B1052" s="10">
        <v>20</v>
      </c>
      <c r="C1052" s="11" t="s">
        <v>13</v>
      </c>
      <c r="D1052" s="11" t="s">
        <v>1285</v>
      </c>
      <c r="E1052" s="11">
        <v>27805</v>
      </c>
      <c r="F1052" s="17">
        <v>44461.547881944403</v>
      </c>
      <c r="G1052" s="14" t="s">
        <v>1293</v>
      </c>
      <c r="H1052" s="13">
        <v>185</v>
      </c>
      <c r="I1052" s="14">
        <v>27805</v>
      </c>
      <c r="J1052" s="15" t="str">
        <f>_xlfn.XLOOKUP(C1052,'0. Master Data Group Name'!B:B,'0. Master Data Group Name'!C:C)</f>
        <v>EQP-LAWPACK1</v>
      </c>
      <c r="K1052" s="16">
        <f>IFERROR(ROUNDDOWN(_xlfn.XLOOKUP(E1052,[2]All!$B:$B,[2]All!$K:$K),0),"")</f>
        <v>260</v>
      </c>
      <c r="L1052" s="16">
        <f t="shared" si="32"/>
        <v>234</v>
      </c>
      <c r="M1052" s="16">
        <f t="shared" si="33"/>
        <v>286</v>
      </c>
    </row>
    <row r="1053" spans="2:13" x14ac:dyDescent="0.3">
      <c r="B1053" s="10">
        <v>20</v>
      </c>
      <c r="C1053" s="11" t="s">
        <v>13</v>
      </c>
      <c r="D1053" s="11" t="s">
        <v>1285</v>
      </c>
      <c r="E1053" s="11">
        <v>88888</v>
      </c>
      <c r="F1053" s="17">
        <v>44461.588206018503</v>
      </c>
      <c r="G1053" s="14" t="s">
        <v>1294</v>
      </c>
      <c r="H1053" s="13">
        <v>4</v>
      </c>
      <c r="I1053" s="14">
        <v>88888</v>
      </c>
      <c r="J1053" s="15" t="str">
        <f>_xlfn.XLOOKUP(C1053,'0. Master Data Group Name'!B:B,'0. Master Data Group Name'!C:C)</f>
        <v>EQP-LAWPACK1</v>
      </c>
      <c r="K1053" s="16" t="str">
        <f>IFERROR(ROUNDDOWN(_xlfn.XLOOKUP(E1053,[2]All!$B:$B,[2]All!$K:$K),0),"")</f>
        <v/>
      </c>
      <c r="L1053" s="16" t="str">
        <f t="shared" si="32"/>
        <v/>
      </c>
      <c r="M1053" s="16" t="str">
        <f t="shared" si="33"/>
        <v/>
      </c>
    </row>
    <row r="1054" spans="2:13" x14ac:dyDescent="0.3">
      <c r="B1054" s="10">
        <v>20</v>
      </c>
      <c r="C1054" s="11" t="s">
        <v>13</v>
      </c>
      <c r="D1054" s="11" t="s">
        <v>1285</v>
      </c>
      <c r="E1054" s="11">
        <v>27805</v>
      </c>
      <c r="F1054" s="17">
        <v>44461.616481481498</v>
      </c>
      <c r="G1054" s="14" t="s">
        <v>1295</v>
      </c>
      <c r="H1054" s="13">
        <v>1078</v>
      </c>
      <c r="I1054" s="14">
        <v>27805</v>
      </c>
      <c r="J1054" s="15" t="str">
        <f>_xlfn.XLOOKUP(C1054,'0. Master Data Group Name'!B:B,'0. Master Data Group Name'!C:C)</f>
        <v>EQP-LAWPACK1</v>
      </c>
      <c r="K1054" s="16">
        <f>IFERROR(ROUNDDOWN(_xlfn.XLOOKUP(E1054,[2]All!$B:$B,[2]All!$K:$K),0),"")</f>
        <v>260</v>
      </c>
      <c r="L1054" s="16">
        <f t="shared" si="32"/>
        <v>234</v>
      </c>
      <c r="M1054" s="16">
        <f t="shared" si="33"/>
        <v>286</v>
      </c>
    </row>
    <row r="1055" spans="2:13" x14ac:dyDescent="0.3">
      <c r="B1055" s="10">
        <v>20</v>
      </c>
      <c r="C1055" s="11" t="s">
        <v>13</v>
      </c>
      <c r="D1055" s="11" t="s">
        <v>1285</v>
      </c>
      <c r="E1055" s="11">
        <v>27405</v>
      </c>
      <c r="F1055" s="17">
        <v>44461.860439814802</v>
      </c>
      <c r="G1055" s="14" t="s">
        <v>1296</v>
      </c>
      <c r="H1055" s="13">
        <v>782</v>
      </c>
      <c r="I1055" s="14">
        <v>27405</v>
      </c>
      <c r="J1055" s="15" t="str">
        <f>_xlfn.XLOOKUP(C1055,'0. Master Data Group Name'!B:B,'0. Master Data Group Name'!C:C)</f>
        <v>EQP-LAWPACK1</v>
      </c>
      <c r="K1055" s="16">
        <f>IFERROR(ROUNDDOWN(_xlfn.XLOOKUP(E1055,[2]All!$B:$B,[2]All!$K:$K),0),"")</f>
        <v>260</v>
      </c>
      <c r="L1055" s="16">
        <f t="shared" si="32"/>
        <v>234</v>
      </c>
      <c r="M1055" s="16">
        <f t="shared" si="33"/>
        <v>286</v>
      </c>
    </row>
    <row r="1056" spans="2:13" x14ac:dyDescent="0.3">
      <c r="B1056" s="10">
        <v>31</v>
      </c>
      <c r="C1056" s="11" t="s">
        <v>836</v>
      </c>
      <c r="D1056" s="11" t="s">
        <v>1285</v>
      </c>
      <c r="E1056" s="11">
        <v>12228</v>
      </c>
      <c r="F1056" s="17">
        <v>44461.338761574101</v>
      </c>
      <c r="G1056" s="14" t="s">
        <v>1297</v>
      </c>
      <c r="H1056" s="13">
        <v>929</v>
      </c>
      <c r="I1056" s="14">
        <v>99999</v>
      </c>
      <c r="J1056" s="15" t="str">
        <f>_xlfn.XLOOKUP(C1056,'0. Master Data Group Name'!B:B,'0. Master Data Group Name'!C:C)</f>
        <v>SW-COMAS-PACKL</v>
      </c>
      <c r="K1056" s="16">
        <f>IFERROR(ROUNDDOWN(_xlfn.XLOOKUP(E1056,[2]All!$B:$B,[2]All!$K:$K),0),"")</f>
        <v>100</v>
      </c>
      <c r="L1056" s="16">
        <f t="shared" si="32"/>
        <v>90</v>
      </c>
      <c r="M1056" s="16">
        <f t="shared" si="33"/>
        <v>110.00000000000001</v>
      </c>
    </row>
    <row r="1057" spans="2:13" x14ac:dyDescent="0.3">
      <c r="B1057" s="10">
        <v>20</v>
      </c>
      <c r="C1057" s="11" t="s">
        <v>13</v>
      </c>
      <c r="D1057" s="11" t="s">
        <v>1298</v>
      </c>
      <c r="E1057" s="11">
        <v>27405</v>
      </c>
      <c r="F1057" s="17">
        <v>44462.265115740702</v>
      </c>
      <c r="G1057" s="14" t="s">
        <v>1299</v>
      </c>
      <c r="H1057" s="13">
        <v>955</v>
      </c>
      <c r="I1057" s="14">
        <v>27405</v>
      </c>
      <c r="J1057" s="15" t="str">
        <f>_xlfn.XLOOKUP(C1057,'0. Master Data Group Name'!B:B,'0. Master Data Group Name'!C:C)</f>
        <v>EQP-LAWPACK1</v>
      </c>
      <c r="K1057" s="16">
        <f>IFERROR(ROUNDDOWN(_xlfn.XLOOKUP(E1057,[2]All!$B:$B,[2]All!$K:$K),0),"")</f>
        <v>260</v>
      </c>
      <c r="L1057" s="16">
        <f t="shared" si="32"/>
        <v>234</v>
      </c>
      <c r="M1057" s="16">
        <f t="shared" si="33"/>
        <v>286</v>
      </c>
    </row>
    <row r="1058" spans="2:13" x14ac:dyDescent="0.3">
      <c r="B1058" s="10">
        <v>31</v>
      </c>
      <c r="C1058" s="11" t="s">
        <v>836</v>
      </c>
      <c r="D1058" s="11" t="s">
        <v>1298</v>
      </c>
      <c r="E1058" s="11">
        <v>99999</v>
      </c>
      <c r="F1058" s="17">
        <v>44461.993541666699</v>
      </c>
      <c r="G1058" s="14" t="s">
        <v>1300</v>
      </c>
      <c r="H1058" s="13">
        <v>0</v>
      </c>
      <c r="I1058" s="14">
        <v>12228</v>
      </c>
      <c r="J1058" s="15" t="str">
        <f>_xlfn.XLOOKUP(C1058,'0. Master Data Group Name'!B:B,'0. Master Data Group Name'!C:C)</f>
        <v>SW-COMAS-PACKL</v>
      </c>
      <c r="K1058" s="16" t="str">
        <f>IFERROR(ROUNDDOWN(_xlfn.XLOOKUP(E1058,[2]All!$B:$B,[2]All!$K:$K),0),"")</f>
        <v/>
      </c>
      <c r="L1058" s="16" t="str">
        <f t="shared" si="32"/>
        <v/>
      </c>
      <c r="M1058" s="16" t="str">
        <f t="shared" si="33"/>
        <v/>
      </c>
    </row>
    <row r="1059" spans="2:13" x14ac:dyDescent="0.3">
      <c r="B1059" s="10">
        <v>20</v>
      </c>
      <c r="C1059" s="11" t="s">
        <v>13</v>
      </c>
      <c r="D1059" s="11" t="s">
        <v>1298</v>
      </c>
      <c r="E1059" s="11">
        <v>99999</v>
      </c>
      <c r="F1059" s="17">
        <v>44462.450520833299</v>
      </c>
      <c r="G1059" s="14" t="s">
        <v>1301</v>
      </c>
      <c r="H1059" s="13">
        <v>1</v>
      </c>
      <c r="I1059" s="14">
        <v>99999</v>
      </c>
      <c r="J1059" s="15" t="str">
        <f>_xlfn.XLOOKUP(C1059,'0. Master Data Group Name'!B:B,'0. Master Data Group Name'!C:C)</f>
        <v>EQP-LAWPACK1</v>
      </c>
      <c r="K1059" s="16" t="str">
        <f>IFERROR(ROUNDDOWN(_xlfn.XLOOKUP(E1059,[2]All!$B:$B,[2]All!$K:$K),0),"")</f>
        <v/>
      </c>
      <c r="L1059" s="16" t="str">
        <f t="shared" si="32"/>
        <v/>
      </c>
      <c r="M1059" s="16" t="str">
        <f t="shared" si="33"/>
        <v/>
      </c>
    </row>
    <row r="1060" spans="2:13" x14ac:dyDescent="0.3">
      <c r="B1060" s="10">
        <v>20</v>
      </c>
      <c r="C1060" s="11" t="s">
        <v>13</v>
      </c>
      <c r="D1060" s="11" t="s">
        <v>1298</v>
      </c>
      <c r="E1060" s="11">
        <v>99999</v>
      </c>
      <c r="F1060" s="17">
        <v>44461.988541666702</v>
      </c>
      <c r="G1060" s="14" t="s">
        <v>1302</v>
      </c>
      <c r="H1060" s="13">
        <v>0</v>
      </c>
      <c r="I1060" s="14">
        <v>99999</v>
      </c>
      <c r="J1060" s="15" t="str">
        <f>_xlfn.XLOOKUP(C1060,'0. Master Data Group Name'!B:B,'0. Master Data Group Name'!C:C)</f>
        <v>EQP-LAWPACK1</v>
      </c>
      <c r="K1060" s="16" t="str">
        <f>IFERROR(ROUNDDOWN(_xlfn.XLOOKUP(E1060,[2]All!$B:$B,[2]All!$K:$K),0),"")</f>
        <v/>
      </c>
      <c r="L1060" s="16" t="str">
        <f t="shared" si="32"/>
        <v/>
      </c>
      <c r="M1060" s="16" t="str">
        <f t="shared" si="33"/>
        <v/>
      </c>
    </row>
    <row r="1061" spans="2:13" x14ac:dyDescent="0.3">
      <c r="B1061" s="10">
        <v>20</v>
      </c>
      <c r="C1061" s="11" t="s">
        <v>13</v>
      </c>
      <c r="D1061" s="11" t="s">
        <v>1303</v>
      </c>
      <c r="E1061" s="11">
        <v>99999</v>
      </c>
      <c r="F1061" s="17">
        <v>44463.951770833301</v>
      </c>
      <c r="G1061" s="14" t="s">
        <v>1304</v>
      </c>
      <c r="H1061" s="13">
        <v>0</v>
      </c>
      <c r="I1061" s="14">
        <v>99999</v>
      </c>
      <c r="J1061" s="15" t="str">
        <f>_xlfn.XLOOKUP(C1061,'0. Master Data Group Name'!B:B,'0. Master Data Group Name'!C:C)</f>
        <v>EQP-LAWPACK1</v>
      </c>
      <c r="K1061" s="16" t="str">
        <f>IFERROR(ROUNDDOWN(_xlfn.XLOOKUP(E1061,[2]All!$B:$B,[2]All!$K:$K),0),"")</f>
        <v/>
      </c>
      <c r="L1061" s="16" t="str">
        <f t="shared" si="32"/>
        <v/>
      </c>
      <c r="M1061" s="16" t="str">
        <f t="shared" si="33"/>
        <v/>
      </c>
    </row>
    <row r="1062" spans="2:13" x14ac:dyDescent="0.3">
      <c r="B1062" s="10">
        <v>20</v>
      </c>
      <c r="C1062" s="11" t="s">
        <v>13</v>
      </c>
      <c r="D1062" s="11" t="s">
        <v>1305</v>
      </c>
      <c r="E1062" s="11">
        <v>99999</v>
      </c>
      <c r="F1062" s="17">
        <v>44463.9520023148</v>
      </c>
      <c r="G1062" s="14" t="s">
        <v>1306</v>
      </c>
      <c r="H1062" s="13">
        <v>0</v>
      </c>
      <c r="I1062" s="14">
        <v>99999</v>
      </c>
      <c r="J1062" s="15" t="str">
        <f>_xlfn.XLOOKUP(C1062,'0. Master Data Group Name'!B:B,'0. Master Data Group Name'!C:C)</f>
        <v>EQP-LAWPACK1</v>
      </c>
      <c r="K1062" s="16" t="str">
        <f>IFERROR(ROUNDDOWN(_xlfn.XLOOKUP(E1062,[2]All!$B:$B,[2]All!$K:$K),0),"")</f>
        <v/>
      </c>
      <c r="L1062" s="16" t="str">
        <f t="shared" si="32"/>
        <v/>
      </c>
      <c r="M1062" s="16" t="str">
        <f t="shared" si="33"/>
        <v/>
      </c>
    </row>
    <row r="1063" spans="2:13" x14ac:dyDescent="0.3">
      <c r="B1063" s="10">
        <v>20</v>
      </c>
      <c r="C1063" s="11" t="s">
        <v>13</v>
      </c>
      <c r="D1063" s="11" t="s">
        <v>1305</v>
      </c>
      <c r="E1063" s="11">
        <v>2670</v>
      </c>
      <c r="F1063" s="17">
        <v>44464.483645833301</v>
      </c>
      <c r="G1063" s="14" t="s">
        <v>1307</v>
      </c>
      <c r="H1063" s="13">
        <v>1317</v>
      </c>
      <c r="I1063" s="14">
        <v>2670</v>
      </c>
      <c r="J1063" s="15" t="str">
        <f>_xlfn.XLOOKUP(C1063,'0. Master Data Group Name'!B:B,'0. Master Data Group Name'!C:C)</f>
        <v>EQP-LAWPACK1</v>
      </c>
      <c r="K1063" s="16">
        <f>IFERROR(ROUNDDOWN(_xlfn.XLOOKUP(E1063,[2]All!$B:$B,[2]All!$K:$K),0),"")</f>
        <v>217</v>
      </c>
      <c r="L1063" s="16">
        <f t="shared" si="32"/>
        <v>195.3</v>
      </c>
      <c r="M1063" s="16">
        <f t="shared" si="33"/>
        <v>238.70000000000002</v>
      </c>
    </row>
    <row r="1064" spans="2:13" x14ac:dyDescent="0.3">
      <c r="B1064" s="10">
        <v>20</v>
      </c>
      <c r="C1064" s="11" t="s">
        <v>13</v>
      </c>
      <c r="D1064" s="11" t="s">
        <v>1305</v>
      </c>
      <c r="E1064" s="11">
        <v>2940</v>
      </c>
      <c r="F1064" s="17">
        <v>44464.756574074097</v>
      </c>
      <c r="G1064" s="14" t="s">
        <v>1308</v>
      </c>
      <c r="H1064" s="13">
        <v>690</v>
      </c>
      <c r="I1064" s="14">
        <v>2940</v>
      </c>
      <c r="J1064" s="15" t="str">
        <f>_xlfn.XLOOKUP(C1064,'0. Master Data Group Name'!B:B,'0. Master Data Group Name'!C:C)</f>
        <v>EQP-LAWPACK1</v>
      </c>
      <c r="K1064" s="16">
        <f>IFERROR(ROUNDDOWN(_xlfn.XLOOKUP(E1064,[2]All!$B:$B,[2]All!$K:$K),0),"")</f>
        <v>217</v>
      </c>
      <c r="L1064" s="16">
        <f t="shared" si="32"/>
        <v>195.3</v>
      </c>
      <c r="M1064" s="16">
        <f t="shared" si="33"/>
        <v>238.70000000000002</v>
      </c>
    </row>
    <row r="1065" spans="2:13" x14ac:dyDescent="0.3">
      <c r="B1065" s="10">
        <v>20</v>
      </c>
      <c r="C1065" s="11" t="s">
        <v>13</v>
      </c>
      <c r="D1065" s="11" t="s">
        <v>1309</v>
      </c>
      <c r="E1065" s="11">
        <v>99999</v>
      </c>
      <c r="F1065" s="17">
        <v>44464.949861111098</v>
      </c>
      <c r="G1065" s="14" t="s">
        <v>1310</v>
      </c>
      <c r="H1065" s="13">
        <v>0</v>
      </c>
      <c r="I1065" s="14">
        <v>99999</v>
      </c>
      <c r="J1065" s="15" t="str">
        <f>_xlfn.XLOOKUP(C1065,'0. Master Data Group Name'!B:B,'0. Master Data Group Name'!C:C)</f>
        <v>EQP-LAWPACK1</v>
      </c>
      <c r="K1065" s="16" t="str">
        <f>IFERROR(ROUNDDOWN(_xlfn.XLOOKUP(E1065,[2]All!$B:$B,[2]All!$K:$K),0),"")</f>
        <v/>
      </c>
      <c r="L1065" s="16" t="str">
        <f t="shared" si="32"/>
        <v/>
      </c>
      <c r="M1065" s="16" t="str">
        <f t="shared" si="33"/>
        <v/>
      </c>
    </row>
    <row r="1066" spans="2:13" x14ac:dyDescent="0.3">
      <c r="B1066" s="10">
        <v>20</v>
      </c>
      <c r="C1066" s="11" t="s">
        <v>13</v>
      </c>
      <c r="D1066" s="11" t="s">
        <v>1305</v>
      </c>
      <c r="E1066" s="11">
        <v>2661</v>
      </c>
      <c r="F1066" s="17">
        <v>44464.284201388902</v>
      </c>
      <c r="G1066" s="14" t="s">
        <v>1311</v>
      </c>
      <c r="H1066" s="13">
        <v>872</v>
      </c>
      <c r="I1066" s="14">
        <v>2661</v>
      </c>
      <c r="J1066" s="15" t="str">
        <f>_xlfn.XLOOKUP(C1066,'0. Master Data Group Name'!B:B,'0. Master Data Group Name'!C:C)</f>
        <v>EQP-LAWPACK1</v>
      </c>
      <c r="K1066" s="16">
        <f>IFERROR(ROUNDDOWN(_xlfn.XLOOKUP(E1066,[2]All!$B:$B,[2]All!$K:$K),0),"")</f>
        <v>217</v>
      </c>
      <c r="L1066" s="16">
        <f t="shared" si="32"/>
        <v>195.3</v>
      </c>
      <c r="M1066" s="16">
        <f t="shared" si="33"/>
        <v>238.70000000000002</v>
      </c>
    </row>
    <row r="1067" spans="2:13" x14ac:dyDescent="0.3">
      <c r="B1067" s="10">
        <v>20</v>
      </c>
      <c r="C1067" s="11" t="s">
        <v>13</v>
      </c>
      <c r="D1067" s="11" t="s">
        <v>1309</v>
      </c>
      <c r="E1067" s="11">
        <v>51605</v>
      </c>
      <c r="F1067" s="17">
        <v>44466.2963310185</v>
      </c>
      <c r="G1067" s="14" t="s">
        <v>1312</v>
      </c>
      <c r="H1067" s="13">
        <v>1172</v>
      </c>
      <c r="I1067" s="14">
        <v>51605</v>
      </c>
      <c r="J1067" s="15" t="str">
        <f>_xlfn.XLOOKUP(C1067,'0. Master Data Group Name'!B:B,'0. Master Data Group Name'!C:C)</f>
        <v>EQP-LAWPACK1</v>
      </c>
      <c r="K1067" s="16">
        <f>IFERROR(ROUNDDOWN(_xlfn.XLOOKUP(E1067,[2]All!$B:$B,[2]All!$K:$K),0),"")</f>
        <v>250</v>
      </c>
      <c r="L1067" s="16">
        <f t="shared" si="32"/>
        <v>225</v>
      </c>
      <c r="M1067" s="16">
        <f t="shared" si="33"/>
        <v>275</v>
      </c>
    </row>
    <row r="1068" spans="2:13" x14ac:dyDescent="0.3">
      <c r="B1068" s="10">
        <v>20</v>
      </c>
      <c r="C1068" s="11" t="s">
        <v>13</v>
      </c>
      <c r="D1068" s="11" t="s">
        <v>1309</v>
      </c>
      <c r="E1068" s="11">
        <v>27805</v>
      </c>
      <c r="F1068" s="17">
        <v>44466.673101851899</v>
      </c>
      <c r="G1068" s="14" t="s">
        <v>1313</v>
      </c>
      <c r="H1068" s="13">
        <v>210</v>
      </c>
      <c r="I1068" s="14">
        <v>27805</v>
      </c>
      <c r="J1068" s="15" t="str">
        <f>_xlfn.XLOOKUP(C1068,'0. Master Data Group Name'!B:B,'0. Master Data Group Name'!C:C)</f>
        <v>EQP-LAWPACK1</v>
      </c>
      <c r="K1068" s="16">
        <f>IFERROR(ROUNDDOWN(_xlfn.XLOOKUP(E1068,[2]All!$B:$B,[2]All!$K:$K),0),"")</f>
        <v>260</v>
      </c>
      <c r="L1068" s="16">
        <f t="shared" si="32"/>
        <v>234</v>
      </c>
      <c r="M1068" s="16">
        <f t="shared" si="33"/>
        <v>286</v>
      </c>
    </row>
    <row r="1069" spans="2:13" x14ac:dyDescent="0.3">
      <c r="B1069" s="10">
        <v>20</v>
      </c>
      <c r="C1069" s="11" t="s">
        <v>13</v>
      </c>
      <c r="D1069" s="11" t="s">
        <v>1309</v>
      </c>
      <c r="E1069" s="11">
        <v>27405</v>
      </c>
      <c r="F1069" s="17">
        <v>44466.774479166699</v>
      </c>
      <c r="G1069" s="14" t="s">
        <v>1314</v>
      </c>
      <c r="H1069" s="13">
        <v>1244</v>
      </c>
      <c r="I1069" s="14">
        <v>27405</v>
      </c>
      <c r="J1069" s="15" t="str">
        <f>_xlfn.XLOOKUP(C1069,'0. Master Data Group Name'!B:B,'0. Master Data Group Name'!C:C)</f>
        <v>EQP-LAWPACK1</v>
      </c>
      <c r="K1069" s="16">
        <f>IFERROR(ROUNDDOWN(_xlfn.XLOOKUP(E1069,[2]All!$B:$B,[2]All!$K:$K),0),"")</f>
        <v>260</v>
      </c>
      <c r="L1069" s="16">
        <f t="shared" si="32"/>
        <v>234</v>
      </c>
      <c r="M1069" s="16">
        <f t="shared" si="33"/>
        <v>286</v>
      </c>
    </row>
    <row r="1070" spans="2:13" x14ac:dyDescent="0.3">
      <c r="B1070" s="10">
        <v>31</v>
      </c>
      <c r="C1070" s="11" t="s">
        <v>836</v>
      </c>
      <c r="D1070" s="11" t="s">
        <v>1309</v>
      </c>
      <c r="E1070" s="11">
        <v>12228</v>
      </c>
      <c r="F1070" s="17">
        <v>44463.297870370399</v>
      </c>
      <c r="G1070" s="14" t="s">
        <v>1315</v>
      </c>
      <c r="H1070" s="13">
        <v>1189</v>
      </c>
      <c r="I1070" s="14">
        <v>99999</v>
      </c>
      <c r="J1070" s="15" t="str">
        <f>_xlfn.XLOOKUP(C1070,'0. Master Data Group Name'!B:B,'0. Master Data Group Name'!C:C)</f>
        <v>SW-COMAS-PACKL</v>
      </c>
      <c r="K1070" s="16">
        <f>IFERROR(ROUNDDOWN(_xlfn.XLOOKUP(E1070,[2]All!$B:$B,[2]All!$K:$K),0),"")</f>
        <v>100</v>
      </c>
      <c r="L1070" s="16">
        <f t="shared" si="32"/>
        <v>90</v>
      </c>
      <c r="M1070" s="16">
        <f t="shared" si="33"/>
        <v>110.00000000000001</v>
      </c>
    </row>
    <row r="1071" spans="2:13" x14ac:dyDescent="0.3">
      <c r="B1071" s="10">
        <v>20</v>
      </c>
      <c r="C1071" s="11" t="s">
        <v>13</v>
      </c>
      <c r="D1071" s="11" t="s">
        <v>1316</v>
      </c>
      <c r="E1071" s="11">
        <v>99999</v>
      </c>
      <c r="F1071" s="17">
        <v>44466.981851851902</v>
      </c>
      <c r="G1071" s="14" t="s">
        <v>1317</v>
      </c>
      <c r="H1071" s="13">
        <v>0</v>
      </c>
      <c r="I1071" s="14">
        <v>99999</v>
      </c>
      <c r="J1071" s="15" t="str">
        <f>_xlfn.XLOOKUP(C1071,'0. Master Data Group Name'!B:B,'0. Master Data Group Name'!C:C)</f>
        <v>EQP-LAWPACK1</v>
      </c>
      <c r="K1071" s="16" t="str">
        <f>IFERROR(ROUNDDOWN(_xlfn.XLOOKUP(E1071,[2]All!$B:$B,[2]All!$K:$K),0),"")</f>
        <v/>
      </c>
      <c r="L1071" s="16" t="str">
        <f t="shared" si="32"/>
        <v/>
      </c>
      <c r="M1071" s="16" t="str">
        <f t="shared" si="33"/>
        <v/>
      </c>
    </row>
    <row r="1072" spans="2:13" x14ac:dyDescent="0.3">
      <c r="B1072" s="10">
        <v>20</v>
      </c>
      <c r="C1072" s="11" t="s">
        <v>13</v>
      </c>
      <c r="D1072" s="11" t="s">
        <v>1316</v>
      </c>
      <c r="E1072" s="11">
        <v>27405</v>
      </c>
      <c r="F1072" s="17">
        <v>44467.269537036998</v>
      </c>
      <c r="G1072" s="14" t="s">
        <v>1318</v>
      </c>
      <c r="H1072" s="13">
        <v>0</v>
      </c>
      <c r="I1072" s="14">
        <v>27405</v>
      </c>
      <c r="J1072" s="15" t="str">
        <f>_xlfn.XLOOKUP(C1072,'0. Master Data Group Name'!B:B,'0. Master Data Group Name'!C:C)</f>
        <v>EQP-LAWPACK1</v>
      </c>
      <c r="K1072" s="16">
        <f>IFERROR(ROUNDDOWN(_xlfn.XLOOKUP(E1072,[2]All!$B:$B,[2]All!$K:$K),0),"")</f>
        <v>260</v>
      </c>
      <c r="L1072" s="16">
        <f t="shared" si="32"/>
        <v>234</v>
      </c>
      <c r="M1072" s="16">
        <f t="shared" si="33"/>
        <v>286</v>
      </c>
    </row>
    <row r="1073" spans="2:13" x14ac:dyDescent="0.3">
      <c r="B1073" s="10">
        <v>20</v>
      </c>
      <c r="C1073" s="11" t="s">
        <v>13</v>
      </c>
      <c r="D1073" s="11" t="s">
        <v>1316</v>
      </c>
      <c r="E1073" s="11">
        <v>51605</v>
      </c>
      <c r="F1073" s="17">
        <v>44467.289837962999</v>
      </c>
      <c r="G1073" s="14" t="s">
        <v>1319</v>
      </c>
      <c r="H1073" s="13">
        <v>3</v>
      </c>
      <c r="I1073" s="14">
        <v>51605</v>
      </c>
      <c r="J1073" s="15" t="str">
        <f>_xlfn.XLOOKUP(C1073,'0. Master Data Group Name'!B:B,'0. Master Data Group Name'!C:C)</f>
        <v>EQP-LAWPACK1</v>
      </c>
      <c r="K1073" s="16">
        <f>IFERROR(ROUNDDOWN(_xlfn.XLOOKUP(E1073,[2]All!$B:$B,[2]All!$K:$K),0),"")</f>
        <v>250</v>
      </c>
      <c r="L1073" s="16">
        <f t="shared" si="32"/>
        <v>225</v>
      </c>
      <c r="M1073" s="16">
        <f t="shared" si="33"/>
        <v>275</v>
      </c>
    </row>
    <row r="1074" spans="2:13" x14ac:dyDescent="0.3">
      <c r="B1074" s="10">
        <v>20</v>
      </c>
      <c r="C1074" s="11" t="s">
        <v>13</v>
      </c>
      <c r="D1074" s="11" t="s">
        <v>1316</v>
      </c>
      <c r="E1074" s="11">
        <v>27805</v>
      </c>
      <c r="F1074" s="17">
        <v>44467.298506944397</v>
      </c>
      <c r="G1074" s="14" t="s">
        <v>1320</v>
      </c>
      <c r="H1074" s="13">
        <v>0</v>
      </c>
      <c r="I1074" s="14">
        <v>27805</v>
      </c>
      <c r="J1074" s="15" t="str">
        <f>_xlfn.XLOOKUP(C1074,'0. Master Data Group Name'!B:B,'0. Master Data Group Name'!C:C)</f>
        <v>EQP-LAWPACK1</v>
      </c>
      <c r="K1074" s="16">
        <f>IFERROR(ROUNDDOWN(_xlfn.XLOOKUP(E1074,[2]All!$B:$B,[2]All!$K:$K),0),"")</f>
        <v>260</v>
      </c>
      <c r="L1074" s="16">
        <f t="shared" si="32"/>
        <v>234</v>
      </c>
      <c r="M1074" s="16">
        <f t="shared" si="33"/>
        <v>286</v>
      </c>
    </row>
    <row r="1075" spans="2:13" x14ac:dyDescent="0.3">
      <c r="B1075" s="10">
        <v>20</v>
      </c>
      <c r="C1075" s="11" t="s">
        <v>13</v>
      </c>
      <c r="D1075" s="11" t="s">
        <v>1316</v>
      </c>
      <c r="E1075" s="11">
        <v>27405</v>
      </c>
      <c r="F1075" s="17">
        <v>44467.299224536997</v>
      </c>
      <c r="G1075" s="14" t="s">
        <v>1321</v>
      </c>
      <c r="H1075" s="13">
        <v>0</v>
      </c>
      <c r="I1075" s="14">
        <v>27405</v>
      </c>
      <c r="J1075" s="15" t="str">
        <f>_xlfn.XLOOKUP(C1075,'0. Master Data Group Name'!B:B,'0. Master Data Group Name'!C:C)</f>
        <v>EQP-LAWPACK1</v>
      </c>
      <c r="K1075" s="16">
        <f>IFERROR(ROUNDDOWN(_xlfn.XLOOKUP(E1075,[2]All!$B:$B,[2]All!$K:$K),0),"")</f>
        <v>260</v>
      </c>
      <c r="L1075" s="16">
        <f t="shared" si="32"/>
        <v>234</v>
      </c>
      <c r="M1075" s="16">
        <f t="shared" si="33"/>
        <v>286</v>
      </c>
    </row>
    <row r="1076" spans="2:13" x14ac:dyDescent="0.3">
      <c r="B1076" s="10">
        <v>31</v>
      </c>
      <c r="C1076" s="11" t="s">
        <v>836</v>
      </c>
      <c r="D1076" s="11" t="s">
        <v>1316</v>
      </c>
      <c r="E1076" s="11">
        <v>99999</v>
      </c>
      <c r="F1076" s="17">
        <v>44466.987766203703</v>
      </c>
      <c r="G1076" s="14" t="s">
        <v>1322</v>
      </c>
      <c r="H1076" s="13">
        <v>0</v>
      </c>
      <c r="I1076" s="14">
        <v>12228</v>
      </c>
      <c r="J1076" s="15" t="str">
        <f>_xlfn.XLOOKUP(C1076,'0. Master Data Group Name'!B:B,'0. Master Data Group Name'!C:C)</f>
        <v>SW-COMAS-PACKL</v>
      </c>
      <c r="K1076" s="16" t="str">
        <f>IFERROR(ROUNDDOWN(_xlfn.XLOOKUP(E1076,[2]All!$B:$B,[2]All!$K:$K),0),"")</f>
        <v/>
      </c>
      <c r="L1076" s="16" t="str">
        <f t="shared" si="32"/>
        <v/>
      </c>
      <c r="M1076" s="16" t="str">
        <f t="shared" si="33"/>
        <v/>
      </c>
    </row>
    <row r="1077" spans="2:13" x14ac:dyDescent="0.3">
      <c r="B1077" s="10">
        <v>20</v>
      </c>
      <c r="C1077" s="11" t="s">
        <v>13</v>
      </c>
      <c r="D1077" s="11" t="s">
        <v>1316</v>
      </c>
      <c r="E1077" s="11">
        <v>27805</v>
      </c>
      <c r="F1077" s="17">
        <v>44467.300462963001</v>
      </c>
      <c r="G1077" s="14" t="s">
        <v>1323</v>
      </c>
      <c r="H1077" s="13">
        <v>610</v>
      </c>
      <c r="I1077" s="14">
        <v>27805</v>
      </c>
      <c r="J1077" s="15" t="str">
        <f>_xlfn.XLOOKUP(C1077,'0. Master Data Group Name'!B:B,'0. Master Data Group Name'!C:C)</f>
        <v>EQP-LAWPACK1</v>
      </c>
      <c r="K1077" s="16">
        <f>IFERROR(ROUNDDOWN(_xlfn.XLOOKUP(E1077,[2]All!$B:$B,[2]All!$K:$K),0),"")</f>
        <v>260</v>
      </c>
      <c r="L1077" s="16">
        <f t="shared" si="32"/>
        <v>234</v>
      </c>
      <c r="M1077" s="16">
        <f t="shared" si="33"/>
        <v>286</v>
      </c>
    </row>
    <row r="1078" spans="2:13" x14ac:dyDescent="0.3">
      <c r="B1078" s="10">
        <v>20</v>
      </c>
      <c r="C1078" s="11" t="s">
        <v>13</v>
      </c>
      <c r="D1078" s="11" t="s">
        <v>1316</v>
      </c>
      <c r="E1078" s="11">
        <v>88888</v>
      </c>
      <c r="F1078" s="17">
        <v>44467.482418981497</v>
      </c>
      <c r="G1078" s="14" t="s">
        <v>1324</v>
      </c>
      <c r="H1078" s="13">
        <v>1</v>
      </c>
      <c r="I1078" s="14">
        <v>88888</v>
      </c>
      <c r="J1078" s="15" t="str">
        <f>_xlfn.XLOOKUP(C1078,'0. Master Data Group Name'!B:B,'0. Master Data Group Name'!C:C)</f>
        <v>EQP-LAWPACK1</v>
      </c>
      <c r="K1078" s="16" t="str">
        <f>IFERROR(ROUNDDOWN(_xlfn.XLOOKUP(E1078,[2]All!$B:$B,[2]All!$K:$K),0),"")</f>
        <v/>
      </c>
      <c r="L1078" s="16" t="str">
        <f t="shared" si="32"/>
        <v/>
      </c>
      <c r="M1078" s="16" t="str">
        <f t="shared" si="33"/>
        <v/>
      </c>
    </row>
    <row r="1079" spans="2:13" x14ac:dyDescent="0.3">
      <c r="B1079" s="10">
        <v>20</v>
      </c>
      <c r="C1079" s="11" t="s">
        <v>13</v>
      </c>
      <c r="D1079" s="11" t="s">
        <v>1316</v>
      </c>
      <c r="E1079" s="11">
        <v>2661</v>
      </c>
      <c r="F1079" s="17">
        <v>44467.534479166701</v>
      </c>
      <c r="G1079" s="14" t="s">
        <v>1325</v>
      </c>
      <c r="H1079" s="13">
        <v>218</v>
      </c>
      <c r="I1079" s="14">
        <v>2661</v>
      </c>
      <c r="J1079" s="15" t="str">
        <f>_xlfn.XLOOKUP(C1079,'0. Master Data Group Name'!B:B,'0. Master Data Group Name'!C:C)</f>
        <v>EQP-LAWPACK1</v>
      </c>
      <c r="K1079" s="16">
        <f>IFERROR(ROUNDDOWN(_xlfn.XLOOKUP(E1079,[2]All!$B:$B,[2]All!$K:$K),0),"")</f>
        <v>217</v>
      </c>
      <c r="L1079" s="16">
        <f t="shared" si="32"/>
        <v>195.3</v>
      </c>
      <c r="M1079" s="16">
        <f t="shared" si="33"/>
        <v>238.70000000000002</v>
      </c>
    </row>
    <row r="1080" spans="2:13" x14ac:dyDescent="0.3">
      <c r="B1080" s="10">
        <v>20</v>
      </c>
      <c r="C1080" s="11" t="s">
        <v>13</v>
      </c>
      <c r="D1080" s="11" t="s">
        <v>1316</v>
      </c>
      <c r="E1080" s="11">
        <v>88888</v>
      </c>
      <c r="F1080" s="17">
        <v>44467.594178240703</v>
      </c>
      <c r="G1080" s="14" t="s">
        <v>1326</v>
      </c>
      <c r="H1080" s="13">
        <v>0</v>
      </c>
      <c r="I1080" s="14">
        <v>88888</v>
      </c>
      <c r="J1080" s="15" t="str">
        <f>_xlfn.XLOOKUP(C1080,'0. Master Data Group Name'!B:B,'0. Master Data Group Name'!C:C)</f>
        <v>EQP-LAWPACK1</v>
      </c>
      <c r="K1080" s="16" t="str">
        <f>IFERROR(ROUNDDOWN(_xlfn.XLOOKUP(E1080,[2]All!$B:$B,[2]All!$K:$K),0),"")</f>
        <v/>
      </c>
      <c r="L1080" s="16" t="str">
        <f t="shared" si="32"/>
        <v/>
      </c>
      <c r="M1080" s="16" t="str">
        <f t="shared" si="33"/>
        <v/>
      </c>
    </row>
    <row r="1081" spans="2:13" x14ac:dyDescent="0.3">
      <c r="B1081" s="10">
        <v>31</v>
      </c>
      <c r="C1081" s="11" t="s">
        <v>836</v>
      </c>
      <c r="D1081" s="11" t="s">
        <v>1316</v>
      </c>
      <c r="E1081" s="11">
        <v>12228</v>
      </c>
      <c r="F1081" s="17">
        <v>44467.300937499997</v>
      </c>
      <c r="G1081" s="14" t="s">
        <v>1327</v>
      </c>
      <c r="H1081" s="13">
        <v>682</v>
      </c>
      <c r="I1081" s="14">
        <v>99999</v>
      </c>
      <c r="J1081" s="15" t="str">
        <f>_xlfn.XLOOKUP(C1081,'0. Master Data Group Name'!B:B,'0. Master Data Group Name'!C:C)</f>
        <v>SW-COMAS-PACKL</v>
      </c>
      <c r="K1081" s="16">
        <f>IFERROR(ROUNDDOWN(_xlfn.XLOOKUP(E1081,[2]All!$B:$B,[2]All!$K:$K),0),"")</f>
        <v>100</v>
      </c>
      <c r="L1081" s="16">
        <f t="shared" si="32"/>
        <v>90</v>
      </c>
      <c r="M1081" s="16">
        <f t="shared" si="33"/>
        <v>110.00000000000001</v>
      </c>
    </row>
    <row r="1082" spans="2:13" x14ac:dyDescent="0.3">
      <c r="B1082" s="10">
        <v>31</v>
      </c>
      <c r="C1082" s="11" t="s">
        <v>836</v>
      </c>
      <c r="D1082" s="11" t="s">
        <v>1316</v>
      </c>
      <c r="E1082" s="11">
        <v>88888</v>
      </c>
      <c r="F1082" s="17">
        <v>44467.692060185203</v>
      </c>
      <c r="G1082" s="14" t="s">
        <v>1328</v>
      </c>
      <c r="H1082" s="13">
        <v>2</v>
      </c>
      <c r="I1082" s="14">
        <v>12228</v>
      </c>
      <c r="J1082" s="15" t="str">
        <f>_xlfn.XLOOKUP(C1082,'0. Master Data Group Name'!B:B,'0. Master Data Group Name'!C:C)</f>
        <v>SW-COMAS-PACKL</v>
      </c>
      <c r="K1082" s="16" t="str">
        <f>IFERROR(ROUNDDOWN(_xlfn.XLOOKUP(E1082,[2]All!$B:$B,[2]All!$K:$K),0),"")</f>
        <v/>
      </c>
      <c r="L1082" s="16" t="str">
        <f t="shared" si="32"/>
        <v/>
      </c>
      <c r="M1082" s="16" t="str">
        <f t="shared" si="33"/>
        <v/>
      </c>
    </row>
    <row r="1083" spans="2:13" x14ac:dyDescent="0.3">
      <c r="B1083" s="10">
        <v>31</v>
      </c>
      <c r="C1083" s="11" t="s">
        <v>836</v>
      </c>
      <c r="D1083" s="11" t="s">
        <v>1316</v>
      </c>
      <c r="E1083" s="11">
        <v>99999</v>
      </c>
      <c r="F1083" s="17">
        <v>44467.692349536999</v>
      </c>
      <c r="G1083" s="14" t="s">
        <v>1329</v>
      </c>
      <c r="H1083" s="13">
        <v>0</v>
      </c>
      <c r="I1083" s="14">
        <v>88888</v>
      </c>
      <c r="J1083" s="15" t="str">
        <f>_xlfn.XLOOKUP(C1083,'0. Master Data Group Name'!B:B,'0. Master Data Group Name'!C:C)</f>
        <v>SW-COMAS-PACKL</v>
      </c>
      <c r="K1083" s="16" t="str">
        <f>IFERROR(ROUNDDOWN(_xlfn.XLOOKUP(E1083,[2]All!$B:$B,[2]All!$K:$K),0),"")</f>
        <v/>
      </c>
      <c r="L1083" s="16" t="str">
        <f t="shared" si="32"/>
        <v/>
      </c>
      <c r="M1083" s="16" t="str">
        <f t="shared" si="33"/>
        <v/>
      </c>
    </row>
    <row r="1084" spans="2:13" x14ac:dyDescent="0.3">
      <c r="B1084" s="10">
        <v>20</v>
      </c>
      <c r="C1084" s="11" t="s">
        <v>13</v>
      </c>
      <c r="D1084" s="11" t="s">
        <v>1316</v>
      </c>
      <c r="E1084" s="11">
        <v>2661</v>
      </c>
      <c r="F1084" s="17">
        <v>44467.606608796297</v>
      </c>
      <c r="G1084" s="14" t="s">
        <v>1330</v>
      </c>
      <c r="H1084" s="13">
        <v>673</v>
      </c>
      <c r="I1084" s="14">
        <v>2661</v>
      </c>
      <c r="J1084" s="15" t="str">
        <f>_xlfn.XLOOKUP(C1084,'0. Master Data Group Name'!B:B,'0. Master Data Group Name'!C:C)</f>
        <v>EQP-LAWPACK1</v>
      </c>
      <c r="K1084" s="16">
        <f>IFERROR(ROUNDDOWN(_xlfn.XLOOKUP(E1084,[2]All!$B:$B,[2]All!$K:$K),0),"")</f>
        <v>217</v>
      </c>
      <c r="L1084" s="16">
        <f t="shared" si="32"/>
        <v>195.3</v>
      </c>
      <c r="M1084" s="16">
        <f t="shared" si="33"/>
        <v>238.70000000000002</v>
      </c>
    </row>
    <row r="1085" spans="2:13" x14ac:dyDescent="0.3">
      <c r="B1085" s="10">
        <v>20</v>
      </c>
      <c r="C1085" s="11" t="s">
        <v>13</v>
      </c>
      <c r="D1085" s="11" t="s">
        <v>1316</v>
      </c>
      <c r="E1085" s="11">
        <v>24661</v>
      </c>
      <c r="F1085" s="17">
        <v>44467.7429050926</v>
      </c>
      <c r="G1085" s="14" t="s">
        <v>1331</v>
      </c>
      <c r="H1085" s="13">
        <v>580</v>
      </c>
      <c r="I1085" s="14">
        <v>24661</v>
      </c>
      <c r="J1085" s="15" t="str">
        <f>_xlfn.XLOOKUP(C1085,'0. Master Data Group Name'!B:B,'0. Master Data Group Name'!C:C)</f>
        <v>EQP-LAWPACK1</v>
      </c>
      <c r="K1085" s="16">
        <f>IFERROR(ROUNDDOWN(_xlfn.XLOOKUP(E1085,[2]All!$B:$B,[2]All!$K:$K),0),"")</f>
        <v>364</v>
      </c>
      <c r="L1085" s="16">
        <f t="shared" si="32"/>
        <v>327.60000000000002</v>
      </c>
      <c r="M1085" s="16">
        <f t="shared" si="33"/>
        <v>400.40000000000003</v>
      </c>
    </row>
    <row r="1086" spans="2:13" x14ac:dyDescent="0.3">
      <c r="B1086" s="10">
        <v>20</v>
      </c>
      <c r="C1086" s="11" t="s">
        <v>13</v>
      </c>
      <c r="D1086" s="11" t="s">
        <v>1316</v>
      </c>
      <c r="E1086" s="11">
        <v>24666</v>
      </c>
      <c r="F1086" s="17">
        <v>44467.833437499998</v>
      </c>
      <c r="G1086" s="14" t="s">
        <v>1332</v>
      </c>
      <c r="H1086" s="13">
        <v>485</v>
      </c>
      <c r="I1086" s="14">
        <v>24666</v>
      </c>
      <c r="J1086" s="15" t="str">
        <f>_xlfn.XLOOKUP(C1086,'0. Master Data Group Name'!B:B,'0. Master Data Group Name'!C:C)</f>
        <v>EQP-LAWPACK1</v>
      </c>
      <c r="K1086" s="16">
        <f>IFERROR(ROUNDDOWN(_xlfn.XLOOKUP(E1086,[2]All!$B:$B,[2]All!$K:$K),0),"")</f>
        <v>364</v>
      </c>
      <c r="L1086" s="16">
        <f t="shared" si="32"/>
        <v>327.60000000000002</v>
      </c>
      <c r="M1086" s="16">
        <f t="shared" si="33"/>
        <v>400.40000000000003</v>
      </c>
    </row>
    <row r="1087" spans="2:13" x14ac:dyDescent="0.3">
      <c r="B1087" s="10">
        <v>20</v>
      </c>
      <c r="C1087" s="11" t="s">
        <v>13</v>
      </c>
      <c r="D1087" s="11" t="s">
        <v>1316</v>
      </c>
      <c r="E1087" s="11">
        <v>2675</v>
      </c>
      <c r="F1087" s="17">
        <v>44467.915532407402</v>
      </c>
      <c r="G1087" s="14" t="s">
        <v>1333</v>
      </c>
      <c r="H1087" s="13">
        <v>0</v>
      </c>
      <c r="I1087" s="14">
        <v>2675</v>
      </c>
      <c r="J1087" s="15" t="str">
        <f>_xlfn.XLOOKUP(C1087,'0. Master Data Group Name'!B:B,'0. Master Data Group Name'!C:C)</f>
        <v>EQP-LAWPACK1</v>
      </c>
      <c r="K1087" s="16">
        <f>IFERROR(ROUNDDOWN(_xlfn.XLOOKUP(E1087,[2]All!$B:$B,[2]All!$K:$K),0),"")</f>
        <v>217</v>
      </c>
      <c r="L1087" s="16">
        <f t="shared" si="32"/>
        <v>195.3</v>
      </c>
      <c r="M1087" s="16">
        <f t="shared" si="33"/>
        <v>238.70000000000002</v>
      </c>
    </row>
    <row r="1088" spans="2:13" x14ac:dyDescent="0.3">
      <c r="B1088" s="10">
        <v>20</v>
      </c>
      <c r="C1088" s="11" t="s">
        <v>13</v>
      </c>
      <c r="D1088" s="11" t="s">
        <v>1316</v>
      </c>
      <c r="E1088" s="11">
        <v>24666</v>
      </c>
      <c r="F1088" s="17">
        <v>44467.919351851902</v>
      </c>
      <c r="G1088" s="14" t="s">
        <v>1334</v>
      </c>
      <c r="H1088" s="13">
        <v>144</v>
      </c>
      <c r="I1088" s="14">
        <v>24666</v>
      </c>
      <c r="J1088" s="15" t="str">
        <f>_xlfn.XLOOKUP(C1088,'0. Master Data Group Name'!B:B,'0. Master Data Group Name'!C:C)</f>
        <v>EQP-LAWPACK1</v>
      </c>
      <c r="K1088" s="16">
        <f>IFERROR(ROUNDDOWN(_xlfn.XLOOKUP(E1088,[2]All!$B:$B,[2]All!$K:$K),0),"")</f>
        <v>364</v>
      </c>
      <c r="L1088" s="16">
        <f t="shared" si="32"/>
        <v>327.60000000000002</v>
      </c>
      <c r="M1088" s="16">
        <f t="shared" si="33"/>
        <v>400.40000000000003</v>
      </c>
    </row>
    <row r="1089" spans="2:13" x14ac:dyDescent="0.3">
      <c r="B1089" s="10">
        <v>20</v>
      </c>
      <c r="C1089" s="11" t="s">
        <v>13</v>
      </c>
      <c r="D1089" s="11" t="s">
        <v>1316</v>
      </c>
      <c r="E1089" s="11">
        <v>2675</v>
      </c>
      <c r="F1089" s="17">
        <v>44467.930520833303</v>
      </c>
      <c r="G1089" s="14" t="s">
        <v>1335</v>
      </c>
      <c r="H1089" s="13">
        <v>233</v>
      </c>
      <c r="I1089" s="14">
        <v>2675</v>
      </c>
      <c r="J1089" s="15" t="str">
        <f>_xlfn.XLOOKUP(C1089,'0. Master Data Group Name'!B:B,'0. Master Data Group Name'!C:C)</f>
        <v>EQP-LAWPACK1</v>
      </c>
      <c r="K1089" s="16">
        <f>IFERROR(ROUNDDOWN(_xlfn.XLOOKUP(E1089,[2]All!$B:$B,[2]All!$K:$K),0),"")</f>
        <v>217</v>
      </c>
      <c r="L1089" s="16">
        <f t="shared" si="32"/>
        <v>195.3</v>
      </c>
      <c r="M1089" s="16">
        <f t="shared" si="33"/>
        <v>238.70000000000002</v>
      </c>
    </row>
    <row r="1090" spans="2:13" x14ac:dyDescent="0.3">
      <c r="B1090" s="10">
        <v>31</v>
      </c>
      <c r="C1090" s="11" t="s">
        <v>836</v>
      </c>
      <c r="D1090" s="11" t="s">
        <v>1336</v>
      </c>
      <c r="E1090" s="11">
        <v>12228</v>
      </c>
      <c r="F1090" s="17">
        <v>44467.697337963</v>
      </c>
      <c r="G1090" s="14" t="s">
        <v>1337</v>
      </c>
      <c r="H1090" s="13">
        <v>426</v>
      </c>
      <c r="I1090" s="14">
        <v>99999</v>
      </c>
      <c r="J1090" s="15" t="str">
        <f>_xlfn.XLOOKUP(C1090,'0. Master Data Group Name'!B:B,'0. Master Data Group Name'!C:C)</f>
        <v>SW-COMAS-PACKL</v>
      </c>
      <c r="K1090" s="16">
        <f>IFERROR(ROUNDDOWN(_xlfn.XLOOKUP(E1090,[2]All!$B:$B,[2]All!$K:$K),0),"")</f>
        <v>100</v>
      </c>
      <c r="L1090" s="16">
        <f t="shared" si="32"/>
        <v>90</v>
      </c>
      <c r="M1090" s="16">
        <f t="shared" si="33"/>
        <v>110.00000000000001</v>
      </c>
    </row>
    <row r="1091" spans="2:13" x14ac:dyDescent="0.3">
      <c r="B1091" s="10">
        <v>20</v>
      </c>
      <c r="C1091" s="11" t="s">
        <v>13</v>
      </c>
      <c r="D1091" s="11" t="s">
        <v>1336</v>
      </c>
      <c r="E1091" s="11">
        <v>99999</v>
      </c>
      <c r="F1091" s="17">
        <v>44467.971620370401</v>
      </c>
      <c r="G1091" s="14" t="s">
        <v>1338</v>
      </c>
      <c r="H1091" s="13">
        <v>0</v>
      </c>
      <c r="I1091" s="14">
        <v>99999</v>
      </c>
      <c r="J1091" s="15" t="str">
        <f>_xlfn.XLOOKUP(C1091,'0. Master Data Group Name'!B:B,'0. Master Data Group Name'!C:C)</f>
        <v>EQP-LAWPACK1</v>
      </c>
      <c r="K1091" s="16" t="str">
        <f>IFERROR(ROUNDDOWN(_xlfn.XLOOKUP(E1091,[2]All!$B:$B,[2]All!$K:$K),0),"")</f>
        <v/>
      </c>
      <c r="L1091" s="16" t="str">
        <f t="shared" si="32"/>
        <v/>
      </c>
      <c r="M1091" s="16" t="str">
        <f t="shared" si="33"/>
        <v/>
      </c>
    </row>
    <row r="1092" spans="2:13" x14ac:dyDescent="0.3">
      <c r="B1092" s="10">
        <v>31</v>
      </c>
      <c r="C1092" s="11" t="s">
        <v>836</v>
      </c>
      <c r="D1092" s="11" t="s">
        <v>1336</v>
      </c>
      <c r="E1092" s="11">
        <v>12258</v>
      </c>
      <c r="F1092" s="17">
        <v>44468.295046296298</v>
      </c>
      <c r="G1092" s="14" t="s">
        <v>1339</v>
      </c>
      <c r="H1092" s="13">
        <v>271</v>
      </c>
      <c r="I1092" s="14">
        <v>12228</v>
      </c>
      <c r="J1092" s="15" t="str">
        <f>_xlfn.XLOOKUP(C1092,'0. Master Data Group Name'!B:B,'0. Master Data Group Name'!C:C)</f>
        <v>SW-COMAS-PACKL</v>
      </c>
      <c r="K1092" s="16">
        <f>IFERROR(ROUNDDOWN(_xlfn.XLOOKUP(E1092,[2]All!$B:$B,[2]All!$K:$K),0),"")</f>
        <v>69</v>
      </c>
      <c r="L1092" s="16">
        <f t="shared" ref="L1092:L1155" si="34">IFERROR(K1092*0.9,"")</f>
        <v>62.1</v>
      </c>
      <c r="M1092" s="16">
        <f t="shared" ref="M1092:M1155" si="35">IFERROR(K1092*1.1,"")</f>
        <v>75.900000000000006</v>
      </c>
    </row>
    <row r="1093" spans="2:13" x14ac:dyDescent="0.3">
      <c r="B1093" s="10">
        <v>20</v>
      </c>
      <c r="C1093" s="11" t="s">
        <v>13</v>
      </c>
      <c r="D1093" s="11" t="s">
        <v>1336</v>
      </c>
      <c r="E1093" s="11">
        <v>2670</v>
      </c>
      <c r="F1093" s="17">
        <v>44468.304803240702</v>
      </c>
      <c r="G1093" s="14" t="s">
        <v>1340</v>
      </c>
      <c r="H1093" s="13">
        <v>1326</v>
      </c>
      <c r="I1093" s="14">
        <v>2670</v>
      </c>
      <c r="J1093" s="15" t="str">
        <f>_xlfn.XLOOKUP(C1093,'0. Master Data Group Name'!B:B,'0. Master Data Group Name'!C:C)</f>
        <v>EQP-LAWPACK1</v>
      </c>
      <c r="K1093" s="16">
        <f>IFERROR(ROUNDDOWN(_xlfn.XLOOKUP(E1093,[2]All!$B:$B,[2]All!$K:$K),0),"")</f>
        <v>217</v>
      </c>
      <c r="L1093" s="16">
        <f t="shared" si="34"/>
        <v>195.3</v>
      </c>
      <c r="M1093" s="16">
        <f t="shared" si="35"/>
        <v>238.70000000000002</v>
      </c>
    </row>
    <row r="1094" spans="2:13" x14ac:dyDescent="0.3">
      <c r="B1094" s="10">
        <v>20</v>
      </c>
      <c r="C1094" s="11" t="s">
        <v>13</v>
      </c>
      <c r="D1094" s="11" t="s">
        <v>1336</v>
      </c>
      <c r="E1094" s="11">
        <v>88888</v>
      </c>
      <c r="F1094" s="17">
        <v>44468.585949074099</v>
      </c>
      <c r="G1094" s="14" t="s">
        <v>1341</v>
      </c>
      <c r="H1094" s="13">
        <v>0</v>
      </c>
      <c r="I1094" s="14">
        <v>88888</v>
      </c>
      <c r="J1094" s="15" t="str">
        <f>_xlfn.XLOOKUP(C1094,'0. Master Data Group Name'!B:B,'0. Master Data Group Name'!C:C)</f>
        <v>EQP-LAWPACK1</v>
      </c>
      <c r="K1094" s="16" t="str">
        <f>IFERROR(ROUNDDOWN(_xlfn.XLOOKUP(E1094,[2]All!$B:$B,[2]All!$K:$K),0),"")</f>
        <v/>
      </c>
      <c r="L1094" s="16" t="str">
        <f t="shared" si="34"/>
        <v/>
      </c>
      <c r="M1094" s="16" t="str">
        <f t="shared" si="35"/>
        <v/>
      </c>
    </row>
    <row r="1095" spans="2:13" x14ac:dyDescent="0.3">
      <c r="B1095" s="10">
        <v>20</v>
      </c>
      <c r="C1095" s="11" t="s">
        <v>13</v>
      </c>
      <c r="D1095" s="11" t="s">
        <v>1336</v>
      </c>
      <c r="E1095" s="11">
        <v>87199</v>
      </c>
      <c r="F1095" s="17">
        <v>44468.6273842593</v>
      </c>
      <c r="G1095" s="14" t="s">
        <v>1342</v>
      </c>
      <c r="H1095" s="13">
        <v>505</v>
      </c>
      <c r="I1095" s="14">
        <v>87199</v>
      </c>
      <c r="J1095" s="15" t="str">
        <f>_xlfn.XLOOKUP(C1095,'0. Master Data Group Name'!B:B,'0. Master Data Group Name'!C:C)</f>
        <v>EQP-LAWPACK1</v>
      </c>
      <c r="K1095" s="16">
        <f>IFERROR(ROUNDDOWN(_xlfn.XLOOKUP(E1095,[2]All!$B:$B,[2]All!$K:$K),0),"")</f>
        <v>186</v>
      </c>
      <c r="L1095" s="16">
        <f t="shared" si="34"/>
        <v>167.4</v>
      </c>
      <c r="M1095" s="16">
        <f t="shared" si="35"/>
        <v>204.60000000000002</v>
      </c>
    </row>
    <row r="1096" spans="2:13" x14ac:dyDescent="0.3">
      <c r="B1096" s="10">
        <v>20</v>
      </c>
      <c r="C1096" s="11" t="s">
        <v>13</v>
      </c>
      <c r="D1096" s="11" t="s">
        <v>1343</v>
      </c>
      <c r="E1096" s="11">
        <v>87174</v>
      </c>
      <c r="F1096" s="17">
        <v>44468.797500000001</v>
      </c>
      <c r="G1096" s="14" t="s">
        <v>1344</v>
      </c>
      <c r="H1096" s="13">
        <v>1259</v>
      </c>
      <c r="I1096" s="14">
        <v>87174</v>
      </c>
      <c r="J1096" s="15" t="str">
        <f>_xlfn.XLOOKUP(C1096,'0. Master Data Group Name'!B:B,'0. Master Data Group Name'!C:C)</f>
        <v>EQP-LAWPACK1</v>
      </c>
      <c r="K1096" s="16">
        <f>IFERROR(ROUNDDOWN(_xlfn.XLOOKUP(E1096,[2]All!$B:$B,[2]All!$K:$K),0),"")</f>
        <v>261</v>
      </c>
      <c r="L1096" s="16">
        <f t="shared" si="34"/>
        <v>234.9</v>
      </c>
      <c r="M1096" s="16">
        <f t="shared" si="35"/>
        <v>287.10000000000002</v>
      </c>
    </row>
    <row r="1097" spans="2:13" x14ac:dyDescent="0.3">
      <c r="B1097" s="10">
        <v>20</v>
      </c>
      <c r="C1097" s="11" t="s">
        <v>13</v>
      </c>
      <c r="D1097" s="11" t="s">
        <v>1343</v>
      </c>
      <c r="E1097" s="11">
        <v>99999</v>
      </c>
      <c r="F1097" s="17">
        <v>44469.032673611102</v>
      </c>
      <c r="G1097" s="14" t="s">
        <v>1345</v>
      </c>
      <c r="H1097" s="13">
        <v>0</v>
      </c>
      <c r="I1097" s="14">
        <v>99999</v>
      </c>
      <c r="J1097" s="15" t="str">
        <f>_xlfn.XLOOKUP(C1097,'0. Master Data Group Name'!B:B,'0. Master Data Group Name'!C:C)</f>
        <v>EQP-LAWPACK1</v>
      </c>
      <c r="K1097" s="16" t="str">
        <f>IFERROR(ROUNDDOWN(_xlfn.XLOOKUP(E1097,[2]All!$B:$B,[2]All!$K:$K),0),"")</f>
        <v/>
      </c>
      <c r="L1097" s="16" t="str">
        <f t="shared" si="34"/>
        <v/>
      </c>
      <c r="M1097" s="16" t="str">
        <f t="shared" si="35"/>
        <v/>
      </c>
    </row>
    <row r="1098" spans="2:13" x14ac:dyDescent="0.3">
      <c r="B1098" s="10">
        <v>20</v>
      </c>
      <c r="C1098" s="11" t="s">
        <v>13</v>
      </c>
      <c r="D1098" s="11" t="s">
        <v>1343</v>
      </c>
      <c r="E1098" s="11">
        <v>2661</v>
      </c>
      <c r="F1098" s="17">
        <v>44469.301377314798</v>
      </c>
      <c r="G1098" s="14" t="s">
        <v>1346</v>
      </c>
      <c r="H1098" s="13">
        <v>1097</v>
      </c>
      <c r="I1098" s="14">
        <v>2661</v>
      </c>
      <c r="J1098" s="15" t="str">
        <f>_xlfn.XLOOKUP(C1098,'0. Master Data Group Name'!B:B,'0. Master Data Group Name'!C:C)</f>
        <v>EQP-LAWPACK1</v>
      </c>
      <c r="K1098" s="16">
        <f>IFERROR(ROUNDDOWN(_xlfn.XLOOKUP(E1098,[2]All!$B:$B,[2]All!$K:$K),0),"")</f>
        <v>217</v>
      </c>
      <c r="L1098" s="16">
        <f t="shared" si="34"/>
        <v>195.3</v>
      </c>
      <c r="M1098" s="16">
        <f t="shared" si="35"/>
        <v>238.70000000000002</v>
      </c>
    </row>
    <row r="1099" spans="2:13" x14ac:dyDescent="0.3">
      <c r="B1099" s="10">
        <v>20</v>
      </c>
      <c r="C1099" s="11" t="s">
        <v>13</v>
      </c>
      <c r="D1099" s="11" t="s">
        <v>1343</v>
      </c>
      <c r="E1099" s="11">
        <v>88888</v>
      </c>
      <c r="F1099" s="17">
        <v>44469.572569444397</v>
      </c>
      <c r="G1099" s="14" t="s">
        <v>1347</v>
      </c>
      <c r="H1099" s="13">
        <v>0</v>
      </c>
      <c r="I1099" s="14">
        <v>88888</v>
      </c>
      <c r="J1099" s="15" t="str">
        <f>_xlfn.XLOOKUP(C1099,'0. Master Data Group Name'!B:B,'0. Master Data Group Name'!C:C)</f>
        <v>EQP-LAWPACK1</v>
      </c>
      <c r="K1099" s="16" t="str">
        <f>IFERROR(ROUNDDOWN(_xlfn.XLOOKUP(E1099,[2]All!$B:$B,[2]All!$K:$K),0),"")</f>
        <v/>
      </c>
      <c r="L1099" s="16" t="str">
        <f t="shared" si="34"/>
        <v/>
      </c>
      <c r="M1099" s="16" t="str">
        <f t="shared" si="35"/>
        <v/>
      </c>
    </row>
    <row r="1100" spans="2:13" x14ac:dyDescent="0.3">
      <c r="B1100" s="10">
        <v>31</v>
      </c>
      <c r="C1100" s="11" t="s">
        <v>836</v>
      </c>
      <c r="D1100" s="11" t="s">
        <v>1298</v>
      </c>
      <c r="E1100" s="11">
        <v>12228</v>
      </c>
      <c r="F1100" s="17">
        <v>44462.2961574074</v>
      </c>
      <c r="G1100" s="14" t="s">
        <v>1349</v>
      </c>
      <c r="H1100" s="13">
        <v>902</v>
      </c>
      <c r="I1100" s="14">
        <v>12228</v>
      </c>
      <c r="J1100" s="15" t="str">
        <f>_xlfn.XLOOKUP(C1100,'0. Master Data Group Name'!B:B,'0. Master Data Group Name'!C:C)</f>
        <v>SW-COMAS-PACKL</v>
      </c>
      <c r="K1100" s="16">
        <f>IFERROR(ROUNDDOWN(_xlfn.XLOOKUP(E1100,[2]All!$B:$B,[2]All!$K:$K),0),"")</f>
        <v>100</v>
      </c>
      <c r="L1100" s="16">
        <f t="shared" si="34"/>
        <v>90</v>
      </c>
      <c r="M1100" s="16">
        <f t="shared" si="35"/>
        <v>110.00000000000001</v>
      </c>
    </row>
    <row r="1101" spans="2:13" x14ac:dyDescent="0.3">
      <c r="B1101" s="10">
        <v>20</v>
      </c>
      <c r="C1101" s="11" t="s">
        <v>13</v>
      </c>
      <c r="D1101" s="11" t="s">
        <v>1350</v>
      </c>
      <c r="E1101" s="11">
        <v>2941</v>
      </c>
      <c r="F1101" s="17">
        <v>44476.296481481499</v>
      </c>
      <c r="G1101" s="14" t="s">
        <v>1351</v>
      </c>
      <c r="H1101" s="13">
        <v>873</v>
      </c>
      <c r="I1101" s="14">
        <v>2941</v>
      </c>
      <c r="J1101" s="15" t="str">
        <f>_xlfn.XLOOKUP(C1101,'0. Master Data Group Name'!B:B,'0. Master Data Group Name'!C:C)</f>
        <v>EQP-LAWPACK1</v>
      </c>
      <c r="K1101" s="16">
        <f>IFERROR(ROUNDDOWN(_xlfn.XLOOKUP(E1101,[2]All!$B:$B,[2]All!$K:$K),0),"")</f>
        <v>217</v>
      </c>
      <c r="L1101" s="16">
        <f t="shared" si="34"/>
        <v>195.3</v>
      </c>
      <c r="M1101" s="16">
        <f t="shared" si="35"/>
        <v>238.70000000000002</v>
      </c>
    </row>
    <row r="1102" spans="2:13" x14ac:dyDescent="0.3">
      <c r="B1102" s="10">
        <v>20</v>
      </c>
      <c r="C1102" s="11" t="s">
        <v>13</v>
      </c>
      <c r="D1102" s="11" t="s">
        <v>1350</v>
      </c>
      <c r="E1102" s="11">
        <v>99999</v>
      </c>
      <c r="F1102" s="17">
        <v>44476.491956018501</v>
      </c>
      <c r="G1102" s="14" t="s">
        <v>1352</v>
      </c>
      <c r="H1102" s="13">
        <v>2</v>
      </c>
      <c r="I1102" s="14">
        <v>99999</v>
      </c>
      <c r="J1102" s="15" t="str">
        <f>_xlfn.XLOOKUP(C1102,'0. Master Data Group Name'!B:B,'0. Master Data Group Name'!C:C)</f>
        <v>EQP-LAWPACK1</v>
      </c>
      <c r="K1102" s="16" t="str">
        <f>IFERROR(ROUNDDOWN(_xlfn.XLOOKUP(E1102,[2]All!$B:$B,[2]All!$K:$K),0),"")</f>
        <v/>
      </c>
      <c r="L1102" s="16" t="str">
        <f t="shared" si="34"/>
        <v/>
      </c>
      <c r="M1102" s="16" t="str">
        <f t="shared" si="35"/>
        <v/>
      </c>
    </row>
    <row r="1103" spans="2:13" x14ac:dyDescent="0.3">
      <c r="B1103" s="10">
        <v>31</v>
      </c>
      <c r="C1103" s="11" t="s">
        <v>836</v>
      </c>
      <c r="D1103" s="11" t="s">
        <v>1348</v>
      </c>
      <c r="E1103" s="11">
        <v>14558</v>
      </c>
      <c r="F1103" s="17">
        <v>44475.268831018497</v>
      </c>
      <c r="G1103" s="14" t="s">
        <v>1353</v>
      </c>
      <c r="H1103" s="13">
        <v>635</v>
      </c>
      <c r="I1103" s="14">
        <v>14558</v>
      </c>
      <c r="J1103" s="15" t="str">
        <f>_xlfn.XLOOKUP(C1103,'0. Master Data Group Name'!B:B,'0. Master Data Group Name'!C:C)</f>
        <v>SW-COMAS-PACKL</v>
      </c>
      <c r="K1103" s="16" t="str">
        <f>IFERROR(ROUNDDOWN(_xlfn.XLOOKUP(E1103,[2]All!$B:$B,[2]All!$K:$K),0),"")</f>
        <v/>
      </c>
      <c r="L1103" s="16" t="str">
        <f t="shared" si="34"/>
        <v/>
      </c>
      <c r="M1103" s="16" t="str">
        <f t="shared" si="35"/>
        <v/>
      </c>
    </row>
    <row r="1104" spans="2:13" x14ac:dyDescent="0.3">
      <c r="B1104" s="10">
        <v>31</v>
      </c>
      <c r="C1104" s="11" t="s">
        <v>836</v>
      </c>
      <c r="D1104" s="11" t="s">
        <v>1350</v>
      </c>
      <c r="E1104" s="11">
        <v>15228</v>
      </c>
      <c r="F1104" s="17">
        <v>44476.277858796297</v>
      </c>
      <c r="G1104" s="14" t="s">
        <v>1354</v>
      </c>
      <c r="H1104" s="13">
        <v>1372</v>
      </c>
      <c r="I1104" s="14">
        <v>88888</v>
      </c>
      <c r="J1104" s="15" t="str">
        <f>_xlfn.XLOOKUP(C1104,'0. Master Data Group Name'!B:B,'0. Master Data Group Name'!C:C)</f>
        <v>SW-COMAS-PACKL</v>
      </c>
      <c r="K1104" s="16">
        <f>IFERROR(ROUNDDOWN(_xlfn.XLOOKUP(E1104,[2]All!$B:$B,[2]All!$K:$K),0),"")</f>
        <v>200</v>
      </c>
      <c r="L1104" s="16">
        <f t="shared" si="34"/>
        <v>180</v>
      </c>
      <c r="M1104" s="16">
        <f t="shared" si="35"/>
        <v>220.00000000000003</v>
      </c>
    </row>
    <row r="1105" spans="2:13" x14ac:dyDescent="0.3">
      <c r="B1105" s="10">
        <v>31</v>
      </c>
      <c r="C1105" s="11" t="s">
        <v>836</v>
      </c>
      <c r="D1105" s="11" t="s">
        <v>1303</v>
      </c>
      <c r="E1105" s="11">
        <v>99999</v>
      </c>
      <c r="F1105" s="17">
        <v>44462.979895833298</v>
      </c>
      <c r="G1105" s="14" t="s">
        <v>1356</v>
      </c>
      <c r="H1105" s="13">
        <v>0</v>
      </c>
      <c r="I1105" s="14">
        <v>12228</v>
      </c>
      <c r="J1105" s="15" t="str">
        <f>_xlfn.XLOOKUP(C1105,'0. Master Data Group Name'!B:B,'0. Master Data Group Name'!C:C)</f>
        <v>SW-COMAS-PACKL</v>
      </c>
      <c r="K1105" s="16" t="str">
        <f>IFERROR(ROUNDDOWN(_xlfn.XLOOKUP(E1105,[2]All!$B:$B,[2]All!$K:$K),0),"")</f>
        <v/>
      </c>
      <c r="L1105" s="16" t="str">
        <f t="shared" si="34"/>
        <v/>
      </c>
      <c r="M1105" s="16" t="str">
        <f t="shared" si="35"/>
        <v/>
      </c>
    </row>
    <row r="1106" spans="2:13" x14ac:dyDescent="0.3">
      <c r="B1106" s="10">
        <v>20</v>
      </c>
      <c r="C1106" s="11" t="s">
        <v>13</v>
      </c>
      <c r="D1106" s="11" t="s">
        <v>1303</v>
      </c>
      <c r="E1106" s="11">
        <v>99999</v>
      </c>
      <c r="F1106" s="17">
        <v>44462.9511921296</v>
      </c>
      <c r="G1106" s="14" t="s">
        <v>1357</v>
      </c>
      <c r="H1106" s="13">
        <v>1</v>
      </c>
      <c r="I1106" s="14">
        <v>99999</v>
      </c>
      <c r="J1106" s="15" t="str">
        <f>_xlfn.XLOOKUP(C1106,'0. Master Data Group Name'!B:B,'0. Master Data Group Name'!C:C)</f>
        <v>EQP-LAWPACK1</v>
      </c>
      <c r="K1106" s="16" t="str">
        <f>IFERROR(ROUNDDOWN(_xlfn.XLOOKUP(E1106,[2]All!$B:$B,[2]All!$K:$K),0),"")</f>
        <v/>
      </c>
      <c r="L1106" s="16" t="str">
        <f t="shared" si="34"/>
        <v/>
      </c>
      <c r="M1106" s="16" t="str">
        <f t="shared" si="35"/>
        <v/>
      </c>
    </row>
    <row r="1107" spans="2:13" x14ac:dyDescent="0.3">
      <c r="B1107" s="10">
        <v>20</v>
      </c>
      <c r="C1107" s="11" t="s">
        <v>13</v>
      </c>
      <c r="D1107" s="11" t="s">
        <v>1348</v>
      </c>
      <c r="E1107" s="11">
        <v>2941</v>
      </c>
      <c r="F1107" s="17">
        <v>44475.606111111098</v>
      </c>
      <c r="G1107" s="14" t="s">
        <v>1358</v>
      </c>
      <c r="H1107" s="13">
        <v>916</v>
      </c>
      <c r="I1107" s="14">
        <v>2941</v>
      </c>
      <c r="J1107" s="15" t="str">
        <f>_xlfn.XLOOKUP(C1107,'0. Master Data Group Name'!B:B,'0. Master Data Group Name'!C:C)</f>
        <v>EQP-LAWPACK1</v>
      </c>
      <c r="K1107" s="16">
        <f>IFERROR(ROUNDDOWN(_xlfn.XLOOKUP(E1107,[2]All!$B:$B,[2]All!$K:$K),0),"")</f>
        <v>217</v>
      </c>
      <c r="L1107" s="16">
        <f t="shared" si="34"/>
        <v>195.3</v>
      </c>
      <c r="M1107" s="16">
        <f t="shared" si="35"/>
        <v>238.70000000000002</v>
      </c>
    </row>
    <row r="1108" spans="2:13" x14ac:dyDescent="0.3">
      <c r="B1108" s="10">
        <v>20</v>
      </c>
      <c r="C1108" s="11" t="s">
        <v>13</v>
      </c>
      <c r="D1108" s="11" t="s">
        <v>1348</v>
      </c>
      <c r="E1108" s="11">
        <v>2941</v>
      </c>
      <c r="F1108" s="17">
        <v>44475.906666666699</v>
      </c>
      <c r="G1108" s="14" t="s">
        <v>1359</v>
      </c>
      <c r="H1108" s="13">
        <v>138</v>
      </c>
      <c r="I1108" s="14">
        <v>2941</v>
      </c>
      <c r="J1108" s="15" t="str">
        <f>_xlfn.XLOOKUP(C1108,'0. Master Data Group Name'!B:B,'0. Master Data Group Name'!C:C)</f>
        <v>EQP-LAWPACK1</v>
      </c>
      <c r="K1108" s="16">
        <f>IFERROR(ROUNDDOWN(_xlfn.XLOOKUP(E1108,[2]All!$B:$B,[2]All!$K:$K),0),"")</f>
        <v>217</v>
      </c>
      <c r="L1108" s="16">
        <f t="shared" si="34"/>
        <v>195.3</v>
      </c>
      <c r="M1108" s="16">
        <f t="shared" si="35"/>
        <v>238.70000000000002</v>
      </c>
    </row>
    <row r="1109" spans="2:13" x14ac:dyDescent="0.3">
      <c r="B1109" s="10">
        <v>31</v>
      </c>
      <c r="C1109" s="11" t="s">
        <v>836</v>
      </c>
      <c r="D1109" s="11" t="s">
        <v>1355</v>
      </c>
      <c r="E1109" s="11">
        <v>88888</v>
      </c>
      <c r="F1109" s="17">
        <v>44476.973171296297</v>
      </c>
      <c r="G1109" s="14" t="s">
        <v>1360</v>
      </c>
      <c r="H1109" s="13">
        <v>0</v>
      </c>
      <c r="I1109" s="14">
        <v>15228</v>
      </c>
      <c r="J1109" s="15" t="str">
        <f>_xlfn.XLOOKUP(C1109,'0. Master Data Group Name'!B:B,'0. Master Data Group Name'!C:C)</f>
        <v>SW-COMAS-PACKL</v>
      </c>
      <c r="K1109" s="16" t="str">
        <f>IFERROR(ROUNDDOWN(_xlfn.XLOOKUP(E1109,[2]All!$B:$B,[2]All!$K:$K),0),"")</f>
        <v/>
      </c>
      <c r="L1109" s="16" t="str">
        <f t="shared" si="34"/>
        <v/>
      </c>
      <c r="M1109" s="16" t="str">
        <f t="shared" si="35"/>
        <v/>
      </c>
    </row>
    <row r="1110" spans="2:13" x14ac:dyDescent="0.3">
      <c r="B1110" s="10">
        <v>20</v>
      </c>
      <c r="C1110" s="11" t="s">
        <v>13</v>
      </c>
      <c r="D1110" s="11" t="s">
        <v>1355</v>
      </c>
      <c r="E1110" s="11">
        <v>99999</v>
      </c>
      <c r="F1110" s="17">
        <v>44476.982881944401</v>
      </c>
      <c r="G1110" s="14" t="s">
        <v>1361</v>
      </c>
      <c r="H1110" s="13">
        <v>0</v>
      </c>
      <c r="I1110" s="14">
        <v>99999</v>
      </c>
      <c r="J1110" s="15" t="str">
        <f>_xlfn.XLOOKUP(C1110,'0. Master Data Group Name'!B:B,'0. Master Data Group Name'!C:C)</f>
        <v>EQP-LAWPACK1</v>
      </c>
      <c r="K1110" s="16" t="str">
        <f>IFERROR(ROUNDDOWN(_xlfn.XLOOKUP(E1110,[2]All!$B:$B,[2]All!$K:$K),0),"")</f>
        <v/>
      </c>
      <c r="L1110" s="16" t="str">
        <f t="shared" si="34"/>
        <v/>
      </c>
      <c r="M1110" s="16" t="str">
        <f t="shared" si="35"/>
        <v/>
      </c>
    </row>
    <row r="1111" spans="2:13" x14ac:dyDescent="0.3">
      <c r="B1111" s="10">
        <v>31</v>
      </c>
      <c r="C1111" s="11" t="s">
        <v>836</v>
      </c>
      <c r="D1111" s="11" t="s">
        <v>1355</v>
      </c>
      <c r="E1111" s="11">
        <v>12228</v>
      </c>
      <c r="F1111" s="17">
        <v>44477.272233796299</v>
      </c>
      <c r="G1111" s="14" t="s">
        <v>1362</v>
      </c>
      <c r="H1111" s="13">
        <v>799</v>
      </c>
      <c r="I1111" s="14">
        <v>88888</v>
      </c>
      <c r="J1111" s="15" t="str">
        <f>_xlfn.XLOOKUP(C1111,'0. Master Data Group Name'!B:B,'0. Master Data Group Name'!C:C)</f>
        <v>SW-COMAS-PACKL</v>
      </c>
      <c r="K1111" s="16">
        <f>IFERROR(ROUNDDOWN(_xlfn.XLOOKUP(E1111,[2]All!$B:$B,[2]All!$K:$K),0),"")</f>
        <v>100</v>
      </c>
      <c r="L1111" s="16">
        <f t="shared" si="34"/>
        <v>90</v>
      </c>
      <c r="M1111" s="16">
        <f t="shared" si="35"/>
        <v>110.00000000000001</v>
      </c>
    </row>
    <row r="1112" spans="2:13" x14ac:dyDescent="0.3">
      <c r="B1112" s="10">
        <v>31</v>
      </c>
      <c r="C1112" s="11" t="s">
        <v>836</v>
      </c>
      <c r="D1112" s="11" t="s">
        <v>1355</v>
      </c>
      <c r="E1112" s="11">
        <v>88888</v>
      </c>
      <c r="F1112" s="17">
        <v>44477.923738425903</v>
      </c>
      <c r="G1112" s="14" t="s">
        <v>1363</v>
      </c>
      <c r="H1112" s="13">
        <v>0</v>
      </c>
      <c r="I1112" s="14">
        <v>12228</v>
      </c>
      <c r="J1112" s="15" t="str">
        <f>_xlfn.XLOOKUP(C1112,'0. Master Data Group Name'!B:B,'0. Master Data Group Name'!C:C)</f>
        <v>SW-COMAS-PACKL</v>
      </c>
      <c r="K1112" s="16" t="str">
        <f>IFERROR(ROUNDDOWN(_xlfn.XLOOKUP(E1112,[2]All!$B:$B,[2]All!$K:$K),0),"")</f>
        <v/>
      </c>
      <c r="L1112" s="16" t="str">
        <f t="shared" si="34"/>
        <v/>
      </c>
      <c r="M1112" s="16" t="str">
        <f t="shared" si="35"/>
        <v/>
      </c>
    </row>
    <row r="1113" spans="2:13" x14ac:dyDescent="0.3">
      <c r="B1113" s="10">
        <v>31</v>
      </c>
      <c r="C1113" s="11" t="s">
        <v>836</v>
      </c>
      <c r="D1113" s="11" t="s">
        <v>1364</v>
      </c>
      <c r="E1113" s="11">
        <v>99999</v>
      </c>
      <c r="F1113" s="17">
        <v>44477.952037037001</v>
      </c>
      <c r="G1113" s="14" t="s">
        <v>1365</v>
      </c>
      <c r="H1113" s="13">
        <v>0</v>
      </c>
      <c r="I1113" s="14">
        <v>88888</v>
      </c>
      <c r="J1113" s="15" t="str">
        <f>_xlfn.XLOOKUP(C1113,'0. Master Data Group Name'!B:B,'0. Master Data Group Name'!C:C)</f>
        <v>SW-COMAS-PACKL</v>
      </c>
      <c r="K1113" s="16" t="str">
        <f>IFERROR(ROUNDDOWN(_xlfn.XLOOKUP(E1113,[2]All!$B:$B,[2]All!$K:$K),0),"")</f>
        <v/>
      </c>
      <c r="L1113" s="16" t="str">
        <f t="shared" si="34"/>
        <v/>
      </c>
      <c r="M1113" s="16" t="str">
        <f t="shared" si="35"/>
        <v/>
      </c>
    </row>
    <row r="1114" spans="2:13" x14ac:dyDescent="0.3">
      <c r="B1114" s="10">
        <v>20</v>
      </c>
      <c r="C1114" s="11" t="s">
        <v>13</v>
      </c>
      <c r="D1114" s="11" t="s">
        <v>1364</v>
      </c>
      <c r="E1114" s="11">
        <v>2670</v>
      </c>
      <c r="F1114" s="17">
        <v>44478.7027199074</v>
      </c>
      <c r="G1114" s="14" t="s">
        <v>1366</v>
      </c>
      <c r="H1114" s="13">
        <v>914</v>
      </c>
      <c r="I1114" s="14">
        <v>2670</v>
      </c>
      <c r="J1114" s="15" t="str">
        <f>_xlfn.XLOOKUP(C1114,'0. Master Data Group Name'!B:B,'0. Master Data Group Name'!C:C)</f>
        <v>EQP-LAWPACK1</v>
      </c>
      <c r="K1114" s="16">
        <f>IFERROR(ROUNDDOWN(_xlfn.XLOOKUP(E1114,[2]All!$B:$B,[2]All!$K:$K),0),"")</f>
        <v>217</v>
      </c>
      <c r="L1114" s="16">
        <f t="shared" si="34"/>
        <v>195.3</v>
      </c>
      <c r="M1114" s="16">
        <f t="shared" si="35"/>
        <v>238.70000000000002</v>
      </c>
    </row>
    <row r="1115" spans="2:13" x14ac:dyDescent="0.3">
      <c r="B1115" s="10">
        <v>20</v>
      </c>
      <c r="C1115" s="11" t="s">
        <v>13</v>
      </c>
      <c r="D1115" s="11" t="s">
        <v>1364</v>
      </c>
      <c r="E1115" s="11">
        <v>51605</v>
      </c>
      <c r="F1115" s="17">
        <v>44480.297534722202</v>
      </c>
      <c r="G1115" s="14" t="s">
        <v>1367</v>
      </c>
      <c r="H1115" s="13">
        <v>987</v>
      </c>
      <c r="I1115" s="14">
        <v>51605</v>
      </c>
      <c r="J1115" s="15" t="str">
        <f>_xlfn.XLOOKUP(C1115,'0. Master Data Group Name'!B:B,'0. Master Data Group Name'!C:C)</f>
        <v>EQP-LAWPACK1</v>
      </c>
      <c r="K1115" s="16">
        <f>IFERROR(ROUNDDOWN(_xlfn.XLOOKUP(E1115,[2]All!$B:$B,[2]All!$K:$K),0),"")</f>
        <v>250</v>
      </c>
      <c r="L1115" s="16">
        <f t="shared" si="34"/>
        <v>225</v>
      </c>
      <c r="M1115" s="16">
        <f t="shared" si="35"/>
        <v>275</v>
      </c>
    </row>
    <row r="1116" spans="2:13" x14ac:dyDescent="0.3">
      <c r="B1116" s="10">
        <v>20</v>
      </c>
      <c r="C1116" s="11" t="s">
        <v>13</v>
      </c>
      <c r="D1116" s="11" t="s">
        <v>1348</v>
      </c>
      <c r="E1116" s="11">
        <v>2661</v>
      </c>
      <c r="F1116" s="17">
        <v>44475.784837963001</v>
      </c>
      <c r="G1116" s="14" t="s">
        <v>1368</v>
      </c>
      <c r="H1116" s="13">
        <v>605</v>
      </c>
      <c r="I1116" s="14">
        <v>2661</v>
      </c>
      <c r="J1116" s="15" t="str">
        <f>_xlfn.XLOOKUP(C1116,'0. Master Data Group Name'!B:B,'0. Master Data Group Name'!C:C)</f>
        <v>EQP-LAWPACK1</v>
      </c>
      <c r="K1116" s="16">
        <f>IFERROR(ROUNDDOWN(_xlfn.XLOOKUP(E1116,[2]All!$B:$B,[2]All!$K:$K),0),"")</f>
        <v>217</v>
      </c>
      <c r="L1116" s="16">
        <f t="shared" si="34"/>
        <v>195.3</v>
      </c>
      <c r="M1116" s="16">
        <f t="shared" si="35"/>
        <v>238.70000000000002</v>
      </c>
    </row>
    <row r="1117" spans="2:13" x14ac:dyDescent="0.3">
      <c r="B1117" s="10">
        <v>31</v>
      </c>
      <c r="C1117" s="11" t="s">
        <v>836</v>
      </c>
      <c r="D1117" s="11" t="s">
        <v>1348</v>
      </c>
      <c r="E1117" s="11">
        <v>14528</v>
      </c>
      <c r="F1117" s="17">
        <v>44475.819560185198</v>
      </c>
      <c r="G1117" s="14" t="s">
        <v>1369</v>
      </c>
      <c r="H1117" s="13">
        <v>470</v>
      </c>
      <c r="I1117" s="14">
        <v>14558</v>
      </c>
      <c r="J1117" s="15" t="str">
        <f>_xlfn.XLOOKUP(C1117,'0. Master Data Group Name'!B:B,'0. Master Data Group Name'!C:C)</f>
        <v>SW-COMAS-PACKL</v>
      </c>
      <c r="K1117" s="16" t="str">
        <f>IFERROR(ROUNDDOWN(_xlfn.XLOOKUP(E1117,[2]All!$B:$B,[2]All!$K:$K),0),"")</f>
        <v/>
      </c>
      <c r="L1117" s="16" t="str">
        <f t="shared" si="34"/>
        <v/>
      </c>
      <c r="M1117" s="16" t="str">
        <f t="shared" si="35"/>
        <v/>
      </c>
    </row>
    <row r="1118" spans="2:13" x14ac:dyDescent="0.3">
      <c r="B1118" s="10">
        <v>20</v>
      </c>
      <c r="C1118" s="11" t="s">
        <v>13</v>
      </c>
      <c r="D1118" s="11" t="s">
        <v>1364</v>
      </c>
      <c r="E1118" s="11">
        <v>27805</v>
      </c>
      <c r="F1118" s="17">
        <v>44480.599282407398</v>
      </c>
      <c r="G1118" s="14" t="s">
        <v>1370</v>
      </c>
      <c r="H1118" s="13">
        <v>693</v>
      </c>
      <c r="I1118" s="14">
        <v>27805</v>
      </c>
      <c r="J1118" s="15" t="str">
        <f>_xlfn.XLOOKUP(C1118,'0. Master Data Group Name'!B:B,'0. Master Data Group Name'!C:C)</f>
        <v>EQP-LAWPACK1</v>
      </c>
      <c r="K1118" s="16">
        <f>IFERROR(ROUNDDOWN(_xlfn.XLOOKUP(E1118,[2]All!$B:$B,[2]All!$K:$K),0),"")</f>
        <v>260</v>
      </c>
      <c r="L1118" s="16">
        <f t="shared" si="34"/>
        <v>234</v>
      </c>
      <c r="M1118" s="16">
        <f t="shared" si="35"/>
        <v>286</v>
      </c>
    </row>
    <row r="1119" spans="2:13" x14ac:dyDescent="0.3">
      <c r="B1119" s="10">
        <v>20</v>
      </c>
      <c r="C1119" s="11" t="s">
        <v>13</v>
      </c>
      <c r="D1119" s="11" t="s">
        <v>1364</v>
      </c>
      <c r="E1119" s="11">
        <v>51605</v>
      </c>
      <c r="F1119" s="17">
        <v>44480.7824189815</v>
      </c>
      <c r="G1119" s="14" t="s">
        <v>1371</v>
      </c>
      <c r="H1119" s="13">
        <v>184</v>
      </c>
      <c r="I1119" s="14">
        <v>51605</v>
      </c>
      <c r="J1119" s="15" t="str">
        <f>_xlfn.XLOOKUP(C1119,'0. Master Data Group Name'!B:B,'0. Master Data Group Name'!C:C)</f>
        <v>EQP-LAWPACK1</v>
      </c>
      <c r="K1119" s="16">
        <f>IFERROR(ROUNDDOWN(_xlfn.XLOOKUP(E1119,[2]All!$B:$B,[2]All!$K:$K),0),"")</f>
        <v>250</v>
      </c>
      <c r="L1119" s="16">
        <f t="shared" si="34"/>
        <v>225</v>
      </c>
      <c r="M1119" s="16">
        <f t="shared" si="35"/>
        <v>275</v>
      </c>
    </row>
    <row r="1120" spans="2:13" x14ac:dyDescent="0.3">
      <c r="B1120" s="10">
        <v>20</v>
      </c>
      <c r="C1120" s="11" t="s">
        <v>13</v>
      </c>
      <c r="D1120" s="11" t="s">
        <v>1372</v>
      </c>
      <c r="E1120" s="11">
        <v>27405</v>
      </c>
      <c r="F1120" s="17">
        <v>44480.853032407402</v>
      </c>
      <c r="G1120" s="14" t="s">
        <v>1373</v>
      </c>
      <c r="H1120" s="13">
        <v>1527</v>
      </c>
      <c r="I1120" s="14">
        <v>27405</v>
      </c>
      <c r="J1120" s="15" t="str">
        <f>_xlfn.XLOOKUP(C1120,'0. Master Data Group Name'!B:B,'0. Master Data Group Name'!C:C)</f>
        <v>EQP-LAWPACK1</v>
      </c>
      <c r="K1120" s="16">
        <f>IFERROR(ROUNDDOWN(_xlfn.XLOOKUP(E1120,[2]All!$B:$B,[2]All!$K:$K),0),"")</f>
        <v>260</v>
      </c>
      <c r="L1120" s="16">
        <f t="shared" si="34"/>
        <v>234</v>
      </c>
      <c r="M1120" s="16">
        <f t="shared" si="35"/>
        <v>286</v>
      </c>
    </row>
    <row r="1121" spans="2:13" x14ac:dyDescent="0.3">
      <c r="B1121" s="10">
        <v>20</v>
      </c>
      <c r="C1121" s="11" t="s">
        <v>13</v>
      </c>
      <c r="D1121" s="11" t="s">
        <v>1372</v>
      </c>
      <c r="E1121" s="11">
        <v>24666</v>
      </c>
      <c r="F1121" s="17">
        <v>44481.295682870397</v>
      </c>
      <c r="G1121" s="14" t="s">
        <v>1374</v>
      </c>
      <c r="H1121" s="13">
        <v>481</v>
      </c>
      <c r="I1121" s="14">
        <v>24666</v>
      </c>
      <c r="J1121" s="15" t="str">
        <f>_xlfn.XLOOKUP(C1121,'0. Master Data Group Name'!B:B,'0. Master Data Group Name'!C:C)</f>
        <v>EQP-LAWPACK1</v>
      </c>
      <c r="K1121" s="16">
        <f>IFERROR(ROUNDDOWN(_xlfn.XLOOKUP(E1121,[2]All!$B:$B,[2]All!$K:$K),0),"")</f>
        <v>364</v>
      </c>
      <c r="L1121" s="16">
        <f t="shared" si="34"/>
        <v>327.60000000000002</v>
      </c>
      <c r="M1121" s="16">
        <f t="shared" si="35"/>
        <v>400.40000000000003</v>
      </c>
    </row>
    <row r="1122" spans="2:13" x14ac:dyDescent="0.3">
      <c r="B1122" s="10">
        <v>20</v>
      </c>
      <c r="C1122" s="11" t="s">
        <v>13</v>
      </c>
      <c r="D1122" s="11" t="s">
        <v>1372</v>
      </c>
      <c r="E1122" s="11">
        <v>99999</v>
      </c>
      <c r="F1122" s="17">
        <v>44481.366863425901</v>
      </c>
      <c r="G1122" s="14" t="s">
        <v>1375</v>
      </c>
      <c r="H1122" s="13">
        <v>0</v>
      </c>
      <c r="I1122" s="14">
        <v>99999</v>
      </c>
      <c r="J1122" s="15" t="str">
        <f>_xlfn.XLOOKUP(C1122,'0. Master Data Group Name'!B:B,'0. Master Data Group Name'!C:C)</f>
        <v>EQP-LAWPACK1</v>
      </c>
      <c r="K1122" s="16" t="str">
        <f>IFERROR(ROUNDDOWN(_xlfn.XLOOKUP(E1122,[2]All!$B:$B,[2]All!$K:$K),0),"")</f>
        <v/>
      </c>
      <c r="L1122" s="16" t="str">
        <f t="shared" si="34"/>
        <v/>
      </c>
      <c r="M1122" s="16" t="str">
        <f t="shared" si="35"/>
        <v/>
      </c>
    </row>
    <row r="1123" spans="2:13" x14ac:dyDescent="0.3">
      <c r="B1123" s="10">
        <v>20</v>
      </c>
      <c r="C1123" s="11" t="s">
        <v>13</v>
      </c>
      <c r="D1123" s="11" t="s">
        <v>1372</v>
      </c>
      <c r="E1123" s="11">
        <v>24666</v>
      </c>
      <c r="F1123" s="17">
        <v>44481.369062500002</v>
      </c>
      <c r="G1123" s="14" t="s">
        <v>1376</v>
      </c>
      <c r="H1123" s="13">
        <v>1</v>
      </c>
      <c r="I1123" s="14">
        <v>24666</v>
      </c>
      <c r="J1123" s="15" t="str">
        <f>_xlfn.XLOOKUP(C1123,'0. Master Data Group Name'!B:B,'0. Master Data Group Name'!C:C)</f>
        <v>EQP-LAWPACK1</v>
      </c>
      <c r="K1123" s="16">
        <f>IFERROR(ROUNDDOWN(_xlfn.XLOOKUP(E1123,[2]All!$B:$B,[2]All!$K:$K),0),"")</f>
        <v>364</v>
      </c>
      <c r="L1123" s="16">
        <f t="shared" si="34"/>
        <v>327.60000000000002</v>
      </c>
      <c r="M1123" s="16">
        <f t="shared" si="35"/>
        <v>400.40000000000003</v>
      </c>
    </row>
    <row r="1124" spans="2:13" x14ac:dyDescent="0.3">
      <c r="B1124" s="10">
        <v>20</v>
      </c>
      <c r="C1124" s="11" t="s">
        <v>13</v>
      </c>
      <c r="D1124" s="11" t="s">
        <v>1372</v>
      </c>
      <c r="E1124" s="11">
        <v>99999</v>
      </c>
      <c r="F1124" s="17">
        <v>44481.369444444397</v>
      </c>
      <c r="G1124" s="14" t="s">
        <v>1377</v>
      </c>
      <c r="H1124" s="13">
        <v>0</v>
      </c>
      <c r="I1124" s="14">
        <v>99999</v>
      </c>
      <c r="J1124" s="15" t="str">
        <f>_xlfn.XLOOKUP(C1124,'0. Master Data Group Name'!B:B,'0. Master Data Group Name'!C:C)</f>
        <v>EQP-LAWPACK1</v>
      </c>
      <c r="K1124" s="16" t="str">
        <f>IFERROR(ROUNDDOWN(_xlfn.XLOOKUP(E1124,[2]All!$B:$B,[2]All!$K:$K),0),"")</f>
        <v/>
      </c>
      <c r="L1124" s="16" t="str">
        <f t="shared" si="34"/>
        <v/>
      </c>
      <c r="M1124" s="16" t="str">
        <f t="shared" si="35"/>
        <v/>
      </c>
    </row>
    <row r="1125" spans="2:13" x14ac:dyDescent="0.3">
      <c r="B1125" s="10">
        <v>20</v>
      </c>
      <c r="C1125" s="11" t="s">
        <v>13</v>
      </c>
      <c r="D1125" s="11" t="s">
        <v>1372</v>
      </c>
      <c r="E1125" s="11">
        <v>24661</v>
      </c>
      <c r="F1125" s="17">
        <v>44481.370532407404</v>
      </c>
      <c r="G1125" s="14" t="s">
        <v>1378</v>
      </c>
      <c r="H1125" s="13">
        <v>1100</v>
      </c>
      <c r="I1125" s="14">
        <v>24661</v>
      </c>
      <c r="J1125" s="15" t="str">
        <f>_xlfn.XLOOKUP(C1125,'0. Master Data Group Name'!B:B,'0. Master Data Group Name'!C:C)</f>
        <v>EQP-LAWPACK1</v>
      </c>
      <c r="K1125" s="16">
        <f>IFERROR(ROUNDDOWN(_xlfn.XLOOKUP(E1125,[2]All!$B:$B,[2]All!$K:$K),0),"")</f>
        <v>364</v>
      </c>
      <c r="L1125" s="16">
        <f t="shared" si="34"/>
        <v>327.60000000000002</v>
      </c>
      <c r="M1125" s="16">
        <f t="shared" si="35"/>
        <v>400.40000000000003</v>
      </c>
    </row>
    <row r="1126" spans="2:13" x14ac:dyDescent="0.3">
      <c r="B1126" s="10">
        <v>20</v>
      </c>
      <c r="C1126" s="11" t="s">
        <v>13</v>
      </c>
      <c r="D1126" s="11" t="s">
        <v>1372</v>
      </c>
      <c r="E1126" s="11">
        <v>99999</v>
      </c>
      <c r="F1126" s="17">
        <v>44481.510520833297</v>
      </c>
      <c r="G1126" s="14" t="s">
        <v>1379</v>
      </c>
      <c r="H1126" s="13">
        <v>0</v>
      </c>
      <c r="I1126" s="14">
        <v>99999</v>
      </c>
      <c r="J1126" s="15" t="str">
        <f>_xlfn.XLOOKUP(C1126,'0. Master Data Group Name'!B:B,'0. Master Data Group Name'!C:C)</f>
        <v>EQP-LAWPACK1</v>
      </c>
      <c r="K1126" s="16" t="str">
        <f>IFERROR(ROUNDDOWN(_xlfn.XLOOKUP(E1126,[2]All!$B:$B,[2]All!$K:$K),0),"")</f>
        <v/>
      </c>
      <c r="L1126" s="16" t="str">
        <f t="shared" si="34"/>
        <v/>
      </c>
      <c r="M1126" s="16" t="str">
        <f t="shared" si="35"/>
        <v/>
      </c>
    </row>
    <row r="1127" spans="2:13" x14ac:dyDescent="0.3">
      <c r="B1127" s="10">
        <v>20</v>
      </c>
      <c r="C1127" s="11" t="s">
        <v>13</v>
      </c>
      <c r="D1127" s="11" t="s">
        <v>1372</v>
      </c>
      <c r="E1127" s="11">
        <v>24961</v>
      </c>
      <c r="F1127" s="17">
        <v>44481.5324189815</v>
      </c>
      <c r="G1127" s="14" t="s">
        <v>1380</v>
      </c>
      <c r="H1127" s="13">
        <v>919</v>
      </c>
      <c r="I1127" s="14">
        <v>24961</v>
      </c>
      <c r="J1127" s="15" t="str">
        <f>_xlfn.XLOOKUP(C1127,'0. Master Data Group Name'!B:B,'0. Master Data Group Name'!C:C)</f>
        <v>EQP-LAWPACK1</v>
      </c>
      <c r="K1127" s="16">
        <f>IFERROR(ROUNDDOWN(_xlfn.XLOOKUP(E1127,[2]All!$B:$B,[2]All!$K:$K),0),"")</f>
        <v>364</v>
      </c>
      <c r="L1127" s="16">
        <f t="shared" si="34"/>
        <v>327.60000000000002</v>
      </c>
      <c r="M1127" s="16">
        <f t="shared" si="35"/>
        <v>400.40000000000003</v>
      </c>
    </row>
    <row r="1128" spans="2:13" x14ac:dyDescent="0.3">
      <c r="B1128" s="10">
        <v>20</v>
      </c>
      <c r="C1128" s="11" t="s">
        <v>13</v>
      </c>
      <c r="D1128" s="11" t="s">
        <v>1372</v>
      </c>
      <c r="E1128" s="11">
        <v>24970</v>
      </c>
      <c r="F1128" s="17">
        <v>44481.646157407398</v>
      </c>
      <c r="G1128" s="14" t="s">
        <v>1381</v>
      </c>
      <c r="H1128" s="13">
        <v>538</v>
      </c>
      <c r="I1128" s="14">
        <v>24970</v>
      </c>
      <c r="J1128" s="15" t="str">
        <f>_xlfn.XLOOKUP(C1128,'0. Master Data Group Name'!B:B,'0. Master Data Group Name'!C:C)</f>
        <v>EQP-LAWPACK1</v>
      </c>
      <c r="K1128" s="16">
        <f>IFERROR(ROUNDDOWN(_xlfn.XLOOKUP(E1128,[2]All!$B:$B,[2]All!$K:$K),0),"")</f>
        <v>364</v>
      </c>
      <c r="L1128" s="16">
        <f t="shared" si="34"/>
        <v>327.60000000000002</v>
      </c>
      <c r="M1128" s="16">
        <f t="shared" si="35"/>
        <v>400.40000000000003</v>
      </c>
    </row>
    <row r="1129" spans="2:13" x14ac:dyDescent="0.3">
      <c r="B1129" s="10">
        <v>31</v>
      </c>
      <c r="C1129" s="11" t="s">
        <v>836</v>
      </c>
      <c r="D1129" s="11" t="s">
        <v>1372</v>
      </c>
      <c r="E1129" s="11">
        <v>12228</v>
      </c>
      <c r="F1129" s="17">
        <v>44480.287002314799</v>
      </c>
      <c r="G1129" s="14" t="s">
        <v>1382</v>
      </c>
      <c r="H1129" s="13">
        <v>886</v>
      </c>
      <c r="I1129" s="14">
        <v>12228</v>
      </c>
      <c r="J1129" s="15" t="str">
        <f>_xlfn.XLOOKUP(C1129,'0. Master Data Group Name'!B:B,'0. Master Data Group Name'!C:C)</f>
        <v>SW-COMAS-PACKL</v>
      </c>
      <c r="K1129" s="16">
        <f>IFERROR(ROUNDDOWN(_xlfn.XLOOKUP(E1129,[2]All!$B:$B,[2]All!$K:$K),0),"")</f>
        <v>100</v>
      </c>
      <c r="L1129" s="16">
        <f t="shared" si="34"/>
        <v>90</v>
      </c>
      <c r="M1129" s="16">
        <f t="shared" si="35"/>
        <v>110.00000000000001</v>
      </c>
    </row>
    <row r="1130" spans="2:13" x14ac:dyDescent="0.3">
      <c r="B1130" s="10">
        <v>20</v>
      </c>
      <c r="C1130" s="11" t="s">
        <v>13</v>
      </c>
      <c r="D1130" s="11" t="s">
        <v>1372</v>
      </c>
      <c r="E1130" s="11">
        <v>24670</v>
      </c>
      <c r="F1130" s="17">
        <v>44481.722002314797</v>
      </c>
      <c r="G1130" s="14" t="s">
        <v>1383</v>
      </c>
      <c r="H1130" s="13">
        <v>1489</v>
      </c>
      <c r="I1130" s="14">
        <v>24670</v>
      </c>
      <c r="J1130" s="15" t="str">
        <f>_xlfn.XLOOKUP(C1130,'0. Master Data Group Name'!B:B,'0. Master Data Group Name'!C:C)</f>
        <v>EQP-LAWPACK1</v>
      </c>
      <c r="K1130" s="16">
        <f>IFERROR(ROUNDDOWN(_xlfn.XLOOKUP(E1130,[2]All!$B:$B,[2]All!$K:$K),0),"")</f>
        <v>364</v>
      </c>
      <c r="L1130" s="16">
        <f t="shared" si="34"/>
        <v>327.60000000000002</v>
      </c>
      <c r="M1130" s="16">
        <f t="shared" si="35"/>
        <v>400.40000000000003</v>
      </c>
    </row>
    <row r="1131" spans="2:13" x14ac:dyDescent="0.3">
      <c r="B1131" s="10">
        <v>31</v>
      </c>
      <c r="C1131" s="11" t="s">
        <v>836</v>
      </c>
      <c r="D1131" s="11" t="s">
        <v>1350</v>
      </c>
      <c r="E1131" s="11">
        <v>88888</v>
      </c>
      <c r="F1131" s="17">
        <v>44475.9863078704</v>
      </c>
      <c r="G1131" s="14" t="s">
        <v>1385</v>
      </c>
      <c r="H1131" s="13">
        <v>0</v>
      </c>
      <c r="I1131" s="14">
        <v>14528</v>
      </c>
      <c r="J1131" s="15" t="str">
        <f>_xlfn.XLOOKUP(C1131,'0. Master Data Group Name'!B:B,'0. Master Data Group Name'!C:C)</f>
        <v>SW-COMAS-PACKL</v>
      </c>
      <c r="K1131" s="16" t="str">
        <f>IFERROR(ROUNDDOWN(_xlfn.XLOOKUP(E1131,[2]All!$B:$B,[2]All!$K:$K),0),"")</f>
        <v/>
      </c>
      <c r="L1131" s="16" t="str">
        <f t="shared" si="34"/>
        <v/>
      </c>
      <c r="M1131" s="16" t="str">
        <f t="shared" si="35"/>
        <v/>
      </c>
    </row>
    <row r="1132" spans="2:13" x14ac:dyDescent="0.3">
      <c r="B1132" s="10">
        <v>31</v>
      </c>
      <c r="C1132" s="11" t="s">
        <v>836</v>
      </c>
      <c r="D1132" s="11" t="s">
        <v>1384</v>
      </c>
      <c r="E1132" s="11">
        <v>88888</v>
      </c>
      <c r="F1132" s="17">
        <v>44481.9593634259</v>
      </c>
      <c r="G1132" s="14" t="s">
        <v>1386</v>
      </c>
      <c r="H1132" s="13">
        <v>0</v>
      </c>
      <c r="I1132" s="14">
        <v>12228</v>
      </c>
      <c r="J1132" s="15" t="str">
        <f>_xlfn.XLOOKUP(C1132,'0. Master Data Group Name'!B:B,'0. Master Data Group Name'!C:C)</f>
        <v>SW-COMAS-PACKL</v>
      </c>
      <c r="K1132" s="16" t="str">
        <f>IFERROR(ROUNDDOWN(_xlfn.XLOOKUP(E1132,[2]All!$B:$B,[2]All!$K:$K),0),"")</f>
        <v/>
      </c>
      <c r="L1132" s="16" t="str">
        <f t="shared" si="34"/>
        <v/>
      </c>
      <c r="M1132" s="16" t="str">
        <f t="shared" si="35"/>
        <v/>
      </c>
    </row>
    <row r="1133" spans="2:13" x14ac:dyDescent="0.3">
      <c r="B1133" s="10">
        <v>20</v>
      </c>
      <c r="C1133" s="11" t="s">
        <v>13</v>
      </c>
      <c r="D1133" s="11" t="s">
        <v>1384</v>
      </c>
      <c r="E1133" s="11">
        <v>7910</v>
      </c>
      <c r="F1133" s="17">
        <v>44481.962696759299</v>
      </c>
      <c r="G1133" s="14" t="s">
        <v>1387</v>
      </c>
      <c r="H1133" s="13">
        <v>509</v>
      </c>
      <c r="I1133" s="14">
        <v>7910</v>
      </c>
      <c r="J1133" s="15" t="str">
        <f>_xlfn.XLOOKUP(C1133,'0. Master Data Group Name'!B:B,'0. Master Data Group Name'!C:C)</f>
        <v>EQP-LAWPACK1</v>
      </c>
      <c r="K1133" s="16">
        <f>IFERROR(ROUNDDOWN(_xlfn.XLOOKUP(E1133,[2]All!$B:$B,[2]All!$K:$K),0),"")</f>
        <v>349</v>
      </c>
      <c r="L1133" s="16">
        <f t="shared" si="34"/>
        <v>314.10000000000002</v>
      </c>
      <c r="M1133" s="16">
        <f t="shared" si="35"/>
        <v>383.90000000000003</v>
      </c>
    </row>
    <row r="1134" spans="2:13" x14ac:dyDescent="0.3">
      <c r="B1134" s="10">
        <v>20</v>
      </c>
      <c r="C1134" s="11" t="s">
        <v>13</v>
      </c>
      <c r="D1134" s="11" t="s">
        <v>1384</v>
      </c>
      <c r="E1134" s="11">
        <v>2991</v>
      </c>
      <c r="F1134" s="17">
        <v>44482.295196759304</v>
      </c>
      <c r="G1134" s="14" t="s">
        <v>1388</v>
      </c>
      <c r="H1134" s="13">
        <v>2</v>
      </c>
      <c r="I1134" s="14">
        <v>2991</v>
      </c>
      <c r="J1134" s="15" t="str">
        <f>_xlfn.XLOOKUP(C1134,'0. Master Data Group Name'!B:B,'0. Master Data Group Name'!C:C)</f>
        <v>EQP-LAWPACK1</v>
      </c>
      <c r="K1134" s="16">
        <f>IFERROR(ROUNDDOWN(_xlfn.XLOOKUP(E1134,[2]All!$B:$B,[2]All!$K:$K),0),"")</f>
        <v>217</v>
      </c>
      <c r="L1134" s="16">
        <f t="shared" si="34"/>
        <v>195.3</v>
      </c>
      <c r="M1134" s="16">
        <f t="shared" si="35"/>
        <v>238.70000000000002</v>
      </c>
    </row>
    <row r="1135" spans="2:13" x14ac:dyDescent="0.3">
      <c r="B1135" s="10">
        <v>20</v>
      </c>
      <c r="C1135" s="11" t="s">
        <v>13</v>
      </c>
      <c r="D1135" s="11" t="s">
        <v>1384</v>
      </c>
      <c r="E1135" s="11">
        <v>88888</v>
      </c>
      <c r="F1135" s="17">
        <v>44482.325115740699</v>
      </c>
      <c r="G1135" s="14" t="s">
        <v>1389</v>
      </c>
      <c r="H1135" s="13">
        <v>0</v>
      </c>
      <c r="I1135" s="14">
        <v>88888</v>
      </c>
      <c r="J1135" s="15" t="str">
        <f>_xlfn.XLOOKUP(C1135,'0. Master Data Group Name'!B:B,'0. Master Data Group Name'!C:C)</f>
        <v>EQP-LAWPACK1</v>
      </c>
      <c r="K1135" s="16" t="str">
        <f>IFERROR(ROUNDDOWN(_xlfn.XLOOKUP(E1135,[2]All!$B:$B,[2]All!$K:$K),0),"")</f>
        <v/>
      </c>
      <c r="L1135" s="16" t="str">
        <f t="shared" si="34"/>
        <v/>
      </c>
      <c r="M1135" s="16" t="str">
        <f t="shared" si="35"/>
        <v/>
      </c>
    </row>
    <row r="1136" spans="2:13" x14ac:dyDescent="0.3">
      <c r="B1136" s="10">
        <v>31</v>
      </c>
      <c r="C1136" s="11" t="s">
        <v>836</v>
      </c>
      <c r="D1136" s="11" t="s">
        <v>1384</v>
      </c>
      <c r="E1136" s="11">
        <v>14528</v>
      </c>
      <c r="F1136" s="17">
        <v>44482.276319444398</v>
      </c>
      <c r="G1136" s="14" t="s">
        <v>1390</v>
      </c>
      <c r="H1136" s="13">
        <v>244</v>
      </c>
      <c r="I1136" s="14">
        <v>88888</v>
      </c>
      <c r="J1136" s="15" t="str">
        <f>_xlfn.XLOOKUP(C1136,'0. Master Data Group Name'!B:B,'0. Master Data Group Name'!C:C)</f>
        <v>SW-COMAS-PACKL</v>
      </c>
      <c r="K1136" s="16" t="str">
        <f>IFERROR(ROUNDDOWN(_xlfn.XLOOKUP(E1136,[2]All!$B:$B,[2]All!$K:$K),0),"")</f>
        <v/>
      </c>
      <c r="L1136" s="16" t="str">
        <f t="shared" si="34"/>
        <v/>
      </c>
      <c r="M1136" s="16" t="str">
        <f t="shared" si="35"/>
        <v/>
      </c>
    </row>
    <row r="1137" spans="2:13" x14ac:dyDescent="0.3">
      <c r="B1137" s="10">
        <v>20</v>
      </c>
      <c r="C1137" s="11" t="s">
        <v>13</v>
      </c>
      <c r="D1137" s="11" t="s">
        <v>1384</v>
      </c>
      <c r="E1137" s="11">
        <v>2991</v>
      </c>
      <c r="F1137" s="17">
        <v>44482.348344907397</v>
      </c>
      <c r="G1137" s="14" t="s">
        <v>1391</v>
      </c>
      <c r="H1137" s="13">
        <v>768</v>
      </c>
      <c r="I1137" s="14">
        <v>2991</v>
      </c>
      <c r="J1137" s="15" t="str">
        <f>_xlfn.XLOOKUP(C1137,'0. Master Data Group Name'!B:B,'0. Master Data Group Name'!C:C)</f>
        <v>EQP-LAWPACK1</v>
      </c>
      <c r="K1137" s="16">
        <f>IFERROR(ROUNDDOWN(_xlfn.XLOOKUP(E1137,[2]All!$B:$B,[2]All!$K:$K),0),"")</f>
        <v>217</v>
      </c>
      <c r="L1137" s="16">
        <f t="shared" si="34"/>
        <v>195.3</v>
      </c>
      <c r="M1137" s="16">
        <f t="shared" si="35"/>
        <v>238.70000000000002</v>
      </c>
    </row>
    <row r="1138" spans="2:13" x14ac:dyDescent="0.3">
      <c r="B1138" s="10">
        <v>20</v>
      </c>
      <c r="C1138" s="11" t="s">
        <v>13</v>
      </c>
      <c r="D1138" s="11" t="s">
        <v>1350</v>
      </c>
      <c r="E1138" s="11">
        <v>99999</v>
      </c>
      <c r="F1138" s="17">
        <v>44475.940034722204</v>
      </c>
      <c r="G1138" s="14" t="s">
        <v>1392</v>
      </c>
      <c r="H1138" s="13">
        <v>0</v>
      </c>
      <c r="I1138" s="14">
        <v>99999</v>
      </c>
      <c r="J1138" s="15" t="str">
        <f>_xlfn.XLOOKUP(C1138,'0. Master Data Group Name'!B:B,'0. Master Data Group Name'!C:C)</f>
        <v>EQP-LAWPACK1</v>
      </c>
      <c r="K1138" s="16" t="str">
        <f>IFERROR(ROUNDDOWN(_xlfn.XLOOKUP(E1138,[2]All!$B:$B,[2]All!$K:$K),0),"")</f>
        <v/>
      </c>
      <c r="L1138" s="16" t="str">
        <f t="shared" si="34"/>
        <v/>
      </c>
      <c r="M1138" s="16" t="str">
        <f t="shared" si="35"/>
        <v/>
      </c>
    </row>
    <row r="1139" spans="2:13" x14ac:dyDescent="0.3">
      <c r="B1139" s="10">
        <v>20</v>
      </c>
      <c r="C1139" s="11" t="s">
        <v>13</v>
      </c>
      <c r="D1139" s="11" t="s">
        <v>1384</v>
      </c>
      <c r="E1139" s="11">
        <v>2941</v>
      </c>
      <c r="F1139" s="17">
        <v>44482.5391087963</v>
      </c>
      <c r="G1139" s="14" t="s">
        <v>1393</v>
      </c>
      <c r="H1139" s="13">
        <v>1122</v>
      </c>
      <c r="I1139" s="14">
        <v>2941</v>
      </c>
      <c r="J1139" s="15" t="str">
        <f>_xlfn.XLOOKUP(C1139,'0. Master Data Group Name'!B:B,'0. Master Data Group Name'!C:C)</f>
        <v>EQP-LAWPACK1</v>
      </c>
      <c r="K1139" s="16">
        <f>IFERROR(ROUNDDOWN(_xlfn.XLOOKUP(E1139,[2]All!$B:$B,[2]All!$K:$K),0),"")</f>
        <v>217</v>
      </c>
      <c r="L1139" s="16">
        <f t="shared" si="34"/>
        <v>195.3</v>
      </c>
      <c r="M1139" s="16">
        <f t="shared" si="35"/>
        <v>238.70000000000002</v>
      </c>
    </row>
    <row r="1140" spans="2:13" x14ac:dyDescent="0.3">
      <c r="B1140" s="10">
        <v>20</v>
      </c>
      <c r="C1140" s="11" t="s">
        <v>13</v>
      </c>
      <c r="D1140" s="11" t="s">
        <v>1384</v>
      </c>
      <c r="E1140" s="11">
        <v>2661</v>
      </c>
      <c r="F1140" s="17">
        <v>44482.789548611101</v>
      </c>
      <c r="G1140" s="14" t="s">
        <v>1394</v>
      </c>
      <c r="H1140" s="13">
        <v>928</v>
      </c>
      <c r="I1140" s="14">
        <v>2661</v>
      </c>
      <c r="J1140" s="15" t="str">
        <f>_xlfn.XLOOKUP(C1140,'0. Master Data Group Name'!B:B,'0. Master Data Group Name'!C:C)</f>
        <v>EQP-LAWPACK1</v>
      </c>
      <c r="K1140" s="16">
        <f>IFERROR(ROUNDDOWN(_xlfn.XLOOKUP(E1140,[2]All!$B:$B,[2]All!$K:$K),0),"")</f>
        <v>217</v>
      </c>
      <c r="L1140" s="16">
        <f t="shared" si="34"/>
        <v>195.3</v>
      </c>
      <c r="M1140" s="16">
        <f t="shared" si="35"/>
        <v>238.70000000000002</v>
      </c>
    </row>
    <row r="1141" spans="2:13" x14ac:dyDescent="0.3">
      <c r="B1141" s="10">
        <v>31</v>
      </c>
      <c r="C1141" s="11" t="s">
        <v>836</v>
      </c>
      <c r="D1141" s="11" t="s">
        <v>1384</v>
      </c>
      <c r="E1141" s="11">
        <v>12258</v>
      </c>
      <c r="F1141" s="17">
        <v>44482.434525463003</v>
      </c>
      <c r="G1141" s="14" t="s">
        <v>1395</v>
      </c>
      <c r="H1141" s="13">
        <v>718</v>
      </c>
      <c r="I1141" s="14">
        <v>14528</v>
      </c>
      <c r="J1141" s="15" t="str">
        <f>_xlfn.XLOOKUP(C1141,'0. Master Data Group Name'!B:B,'0. Master Data Group Name'!C:C)</f>
        <v>SW-COMAS-PACKL</v>
      </c>
      <c r="K1141" s="16">
        <f>IFERROR(ROUNDDOWN(_xlfn.XLOOKUP(E1141,[2]All!$B:$B,[2]All!$K:$K),0),"")</f>
        <v>69</v>
      </c>
      <c r="L1141" s="16">
        <f t="shared" si="34"/>
        <v>62.1</v>
      </c>
      <c r="M1141" s="16">
        <f t="shared" si="35"/>
        <v>75.900000000000006</v>
      </c>
    </row>
    <row r="1142" spans="2:13" x14ac:dyDescent="0.3">
      <c r="B1142" s="10">
        <v>20</v>
      </c>
      <c r="C1142" s="11" t="s">
        <v>13</v>
      </c>
      <c r="D1142" s="11" t="s">
        <v>1396</v>
      </c>
      <c r="E1142" s="11">
        <v>2670</v>
      </c>
      <c r="F1142" s="17">
        <v>44482.992604166699</v>
      </c>
      <c r="G1142" s="14" t="s">
        <v>1397</v>
      </c>
      <c r="H1142" s="13">
        <v>311</v>
      </c>
      <c r="I1142" s="14">
        <v>2670</v>
      </c>
      <c r="J1142" s="15" t="str">
        <f>_xlfn.XLOOKUP(C1142,'0. Master Data Group Name'!B:B,'0. Master Data Group Name'!C:C)</f>
        <v>EQP-LAWPACK1</v>
      </c>
      <c r="K1142" s="16">
        <f>IFERROR(ROUNDDOWN(_xlfn.XLOOKUP(E1142,[2]All!$B:$B,[2]All!$K:$K),0),"")</f>
        <v>217</v>
      </c>
      <c r="L1142" s="16">
        <f t="shared" si="34"/>
        <v>195.3</v>
      </c>
      <c r="M1142" s="16">
        <f t="shared" si="35"/>
        <v>238.70000000000002</v>
      </c>
    </row>
    <row r="1143" spans="2:13" x14ac:dyDescent="0.3">
      <c r="B1143" s="10">
        <v>31</v>
      </c>
      <c r="C1143" s="11" t="s">
        <v>836</v>
      </c>
      <c r="D1143" s="11" t="s">
        <v>1396</v>
      </c>
      <c r="E1143" s="11">
        <v>99999</v>
      </c>
      <c r="F1143" s="17">
        <v>44482.999826388899</v>
      </c>
      <c r="G1143" s="14" t="s">
        <v>1398</v>
      </c>
      <c r="H1143" s="13">
        <v>0</v>
      </c>
      <c r="I1143" s="14">
        <v>12258</v>
      </c>
      <c r="J1143" s="15" t="str">
        <f>_xlfn.XLOOKUP(C1143,'0. Master Data Group Name'!B:B,'0. Master Data Group Name'!C:C)</f>
        <v>SW-COMAS-PACKL</v>
      </c>
      <c r="K1143" s="16" t="str">
        <f>IFERROR(ROUNDDOWN(_xlfn.XLOOKUP(E1143,[2]All!$B:$B,[2]All!$K:$K),0),"")</f>
        <v/>
      </c>
      <c r="L1143" s="16" t="str">
        <f t="shared" si="34"/>
        <v/>
      </c>
      <c r="M1143" s="16" t="str">
        <f t="shared" si="35"/>
        <v/>
      </c>
    </row>
    <row r="1144" spans="2:13" x14ac:dyDescent="0.3">
      <c r="B1144" s="10">
        <v>20</v>
      </c>
      <c r="C1144" s="11" t="s">
        <v>13</v>
      </c>
      <c r="D1144" s="11" t="s">
        <v>1396</v>
      </c>
      <c r="E1144" s="11">
        <v>99999</v>
      </c>
      <c r="F1144" s="17">
        <v>44483.1637962963</v>
      </c>
      <c r="G1144" s="14" t="s">
        <v>1399</v>
      </c>
      <c r="H1144" s="13">
        <v>0</v>
      </c>
      <c r="I1144" s="14">
        <v>99999</v>
      </c>
      <c r="J1144" s="15" t="str">
        <f>_xlfn.XLOOKUP(C1144,'0. Master Data Group Name'!B:B,'0. Master Data Group Name'!C:C)</f>
        <v>EQP-LAWPACK1</v>
      </c>
      <c r="K1144" s="16" t="str">
        <f>IFERROR(ROUNDDOWN(_xlfn.XLOOKUP(E1144,[2]All!$B:$B,[2]All!$K:$K),0),"")</f>
        <v/>
      </c>
      <c r="L1144" s="16" t="str">
        <f t="shared" si="34"/>
        <v/>
      </c>
      <c r="M1144" s="16" t="str">
        <f t="shared" si="35"/>
        <v/>
      </c>
    </row>
    <row r="1145" spans="2:13" x14ac:dyDescent="0.3">
      <c r="B1145" s="10">
        <v>20</v>
      </c>
      <c r="C1145" s="11" t="s">
        <v>13</v>
      </c>
      <c r="D1145" s="11" t="s">
        <v>1396</v>
      </c>
      <c r="E1145" s="11">
        <v>2666</v>
      </c>
      <c r="F1145" s="17">
        <v>44483.305891203701</v>
      </c>
      <c r="G1145" s="14" t="s">
        <v>1400</v>
      </c>
      <c r="H1145" s="13">
        <v>601</v>
      </c>
      <c r="I1145" s="14">
        <v>2666</v>
      </c>
      <c r="J1145" s="15" t="str">
        <f>_xlfn.XLOOKUP(C1145,'0. Master Data Group Name'!B:B,'0. Master Data Group Name'!C:C)</f>
        <v>EQP-LAWPACK1</v>
      </c>
      <c r="K1145" s="16">
        <f>IFERROR(ROUNDDOWN(_xlfn.XLOOKUP(E1145,[2]All!$B:$B,[2]All!$K:$K),0),"")</f>
        <v>217</v>
      </c>
      <c r="L1145" s="16">
        <f t="shared" si="34"/>
        <v>195.3</v>
      </c>
      <c r="M1145" s="16">
        <f t="shared" si="35"/>
        <v>238.70000000000002</v>
      </c>
    </row>
    <row r="1146" spans="2:13" x14ac:dyDescent="0.3">
      <c r="B1146" s="10">
        <v>20</v>
      </c>
      <c r="C1146" s="11" t="s">
        <v>13</v>
      </c>
      <c r="D1146" s="11" t="s">
        <v>1396</v>
      </c>
      <c r="E1146" s="11">
        <v>2661</v>
      </c>
      <c r="F1146" s="17">
        <v>44483.481030092596</v>
      </c>
      <c r="G1146" s="14" t="s">
        <v>1401</v>
      </c>
      <c r="H1146" s="13">
        <v>731</v>
      </c>
      <c r="I1146" s="14">
        <v>2661</v>
      </c>
      <c r="J1146" s="15" t="str">
        <f>_xlfn.XLOOKUP(C1146,'0. Master Data Group Name'!B:B,'0. Master Data Group Name'!C:C)</f>
        <v>EQP-LAWPACK1</v>
      </c>
      <c r="K1146" s="16">
        <f>IFERROR(ROUNDDOWN(_xlfn.XLOOKUP(E1146,[2]All!$B:$B,[2]All!$K:$K),0),"")</f>
        <v>217</v>
      </c>
      <c r="L1146" s="16">
        <f t="shared" si="34"/>
        <v>195.3</v>
      </c>
      <c r="M1146" s="16">
        <f t="shared" si="35"/>
        <v>238.70000000000002</v>
      </c>
    </row>
    <row r="1147" spans="2:13" x14ac:dyDescent="0.3">
      <c r="B1147" s="10">
        <v>20</v>
      </c>
      <c r="C1147" s="11" t="s">
        <v>13</v>
      </c>
      <c r="D1147" s="11" t="s">
        <v>1396</v>
      </c>
      <c r="E1147" s="11">
        <v>2670</v>
      </c>
      <c r="F1147" s="17">
        <v>44483.636724536998</v>
      </c>
      <c r="G1147" s="14" t="s">
        <v>1402</v>
      </c>
      <c r="H1147" s="13">
        <v>151</v>
      </c>
      <c r="I1147" s="14">
        <v>2670</v>
      </c>
      <c r="J1147" s="15" t="str">
        <f>_xlfn.XLOOKUP(C1147,'0. Master Data Group Name'!B:B,'0. Master Data Group Name'!C:C)</f>
        <v>EQP-LAWPACK1</v>
      </c>
      <c r="K1147" s="16">
        <f>IFERROR(ROUNDDOWN(_xlfn.XLOOKUP(E1147,[2]All!$B:$B,[2]All!$K:$K),0),"")</f>
        <v>217</v>
      </c>
      <c r="L1147" s="16">
        <f t="shared" si="34"/>
        <v>195.3</v>
      </c>
      <c r="M1147" s="16">
        <f t="shared" si="35"/>
        <v>238.70000000000002</v>
      </c>
    </row>
    <row r="1148" spans="2:13" x14ac:dyDescent="0.3">
      <c r="B1148" s="10">
        <v>20</v>
      </c>
      <c r="C1148" s="11" t="s">
        <v>13</v>
      </c>
      <c r="D1148" s="11" t="s">
        <v>1403</v>
      </c>
      <c r="E1148" s="11">
        <v>88888</v>
      </c>
      <c r="F1148" s="17">
        <v>44484.300196759301</v>
      </c>
      <c r="G1148" s="14" t="s">
        <v>1404</v>
      </c>
      <c r="H1148" s="13">
        <v>0</v>
      </c>
      <c r="I1148" s="14">
        <v>88888</v>
      </c>
      <c r="J1148" s="15" t="str">
        <f>_xlfn.XLOOKUP(C1148,'0. Master Data Group Name'!B:B,'0. Master Data Group Name'!C:C)</f>
        <v>EQP-LAWPACK1</v>
      </c>
      <c r="K1148" s="16" t="str">
        <f>IFERROR(ROUNDDOWN(_xlfn.XLOOKUP(E1148,[2]All!$B:$B,[2]All!$K:$K),0),"")</f>
        <v/>
      </c>
      <c r="L1148" s="16" t="str">
        <f t="shared" si="34"/>
        <v/>
      </c>
      <c r="M1148" s="16" t="str">
        <f t="shared" si="35"/>
        <v/>
      </c>
    </row>
    <row r="1149" spans="2:13" x14ac:dyDescent="0.3">
      <c r="B1149" s="10">
        <v>20</v>
      </c>
      <c r="C1149" s="11" t="s">
        <v>13</v>
      </c>
      <c r="D1149" s="11" t="s">
        <v>1405</v>
      </c>
      <c r="E1149" s="11">
        <v>2661</v>
      </c>
      <c r="F1149" s="17">
        <v>44485.2992592593</v>
      </c>
      <c r="G1149" s="14" t="s">
        <v>1406</v>
      </c>
      <c r="H1149" s="13">
        <v>1723</v>
      </c>
      <c r="I1149" s="14">
        <v>2661</v>
      </c>
      <c r="J1149" s="15" t="str">
        <f>_xlfn.XLOOKUP(C1149,'0. Master Data Group Name'!B:B,'0. Master Data Group Name'!C:C)</f>
        <v>EQP-LAWPACK1</v>
      </c>
      <c r="K1149" s="16">
        <f>IFERROR(ROUNDDOWN(_xlfn.XLOOKUP(E1149,[2]All!$B:$B,[2]All!$K:$K),0),"")</f>
        <v>217</v>
      </c>
      <c r="L1149" s="16">
        <f t="shared" si="34"/>
        <v>195.3</v>
      </c>
      <c r="M1149" s="16">
        <f t="shared" si="35"/>
        <v>238.70000000000002</v>
      </c>
    </row>
    <row r="1150" spans="2:13" x14ac:dyDescent="0.3">
      <c r="B1150" s="10">
        <v>20</v>
      </c>
      <c r="C1150" s="11" t="s">
        <v>13</v>
      </c>
      <c r="D1150" s="11" t="s">
        <v>1405</v>
      </c>
      <c r="E1150" s="11">
        <v>2670</v>
      </c>
      <c r="F1150" s="17">
        <v>44485.656446759298</v>
      </c>
      <c r="G1150" s="14" t="s">
        <v>1407</v>
      </c>
      <c r="H1150" s="13">
        <v>0</v>
      </c>
      <c r="I1150" s="14">
        <v>2670</v>
      </c>
      <c r="J1150" s="15" t="str">
        <f>_xlfn.XLOOKUP(C1150,'0. Master Data Group Name'!B:B,'0. Master Data Group Name'!C:C)</f>
        <v>EQP-LAWPACK1</v>
      </c>
      <c r="K1150" s="16">
        <f>IFERROR(ROUNDDOWN(_xlfn.XLOOKUP(E1150,[2]All!$B:$B,[2]All!$K:$K),0),"")</f>
        <v>217</v>
      </c>
      <c r="L1150" s="16">
        <f t="shared" si="34"/>
        <v>195.3</v>
      </c>
      <c r="M1150" s="16">
        <f t="shared" si="35"/>
        <v>238.70000000000002</v>
      </c>
    </row>
    <row r="1151" spans="2:13" x14ac:dyDescent="0.3">
      <c r="B1151" s="10">
        <v>20</v>
      </c>
      <c r="C1151" s="11" t="s">
        <v>13</v>
      </c>
      <c r="D1151" s="11" t="s">
        <v>1405</v>
      </c>
      <c r="E1151" s="11">
        <v>2661</v>
      </c>
      <c r="F1151" s="17">
        <v>44485.656840277799</v>
      </c>
      <c r="G1151" s="14" t="s">
        <v>1408</v>
      </c>
      <c r="H1151" s="13">
        <v>2</v>
      </c>
      <c r="I1151" s="14">
        <v>2661</v>
      </c>
      <c r="J1151" s="15" t="str">
        <f>_xlfn.XLOOKUP(C1151,'0. Master Data Group Name'!B:B,'0. Master Data Group Name'!C:C)</f>
        <v>EQP-LAWPACK1</v>
      </c>
      <c r="K1151" s="16">
        <f>IFERROR(ROUNDDOWN(_xlfn.XLOOKUP(E1151,[2]All!$B:$B,[2]All!$K:$K),0),"")</f>
        <v>217</v>
      </c>
      <c r="L1151" s="16">
        <f t="shared" si="34"/>
        <v>195.3</v>
      </c>
      <c r="M1151" s="16">
        <f t="shared" si="35"/>
        <v>238.70000000000002</v>
      </c>
    </row>
    <row r="1152" spans="2:13" x14ac:dyDescent="0.3">
      <c r="B1152" s="10">
        <v>20</v>
      </c>
      <c r="C1152" s="11" t="s">
        <v>13</v>
      </c>
      <c r="D1152" s="11" t="s">
        <v>1405</v>
      </c>
      <c r="E1152" s="11">
        <v>2670</v>
      </c>
      <c r="F1152" s="17">
        <v>44485.657395833303</v>
      </c>
      <c r="G1152" s="14" t="s">
        <v>1409</v>
      </c>
      <c r="H1152" s="13">
        <v>0</v>
      </c>
      <c r="I1152" s="14">
        <v>2670</v>
      </c>
      <c r="J1152" s="15" t="str">
        <f>_xlfn.XLOOKUP(C1152,'0. Master Data Group Name'!B:B,'0. Master Data Group Name'!C:C)</f>
        <v>EQP-LAWPACK1</v>
      </c>
      <c r="K1152" s="16">
        <f>IFERROR(ROUNDDOWN(_xlfn.XLOOKUP(E1152,[2]All!$B:$B,[2]All!$K:$K),0),"")</f>
        <v>217</v>
      </c>
      <c r="L1152" s="16">
        <f t="shared" si="34"/>
        <v>195.3</v>
      </c>
      <c r="M1152" s="16">
        <f t="shared" si="35"/>
        <v>238.70000000000002</v>
      </c>
    </row>
    <row r="1153" spans="2:13" x14ac:dyDescent="0.3">
      <c r="B1153" s="10">
        <v>20</v>
      </c>
      <c r="C1153" s="11" t="s">
        <v>13</v>
      </c>
      <c r="D1153" s="11" t="s">
        <v>1405</v>
      </c>
      <c r="E1153" s="11">
        <v>2661</v>
      </c>
      <c r="F1153" s="17">
        <v>44485.6579166667</v>
      </c>
      <c r="G1153" s="14" t="s">
        <v>1410</v>
      </c>
      <c r="H1153" s="13">
        <v>1</v>
      </c>
      <c r="I1153" s="14">
        <v>2661</v>
      </c>
      <c r="J1153" s="15" t="str">
        <f>_xlfn.XLOOKUP(C1153,'0. Master Data Group Name'!B:B,'0. Master Data Group Name'!C:C)</f>
        <v>EQP-LAWPACK1</v>
      </c>
      <c r="K1153" s="16">
        <f>IFERROR(ROUNDDOWN(_xlfn.XLOOKUP(E1153,[2]All!$B:$B,[2]All!$K:$K),0),"")</f>
        <v>217</v>
      </c>
      <c r="L1153" s="16">
        <f t="shared" si="34"/>
        <v>195.3</v>
      </c>
      <c r="M1153" s="16">
        <f t="shared" si="35"/>
        <v>238.70000000000002</v>
      </c>
    </row>
    <row r="1154" spans="2:13" x14ac:dyDescent="0.3">
      <c r="B1154" s="10">
        <v>20</v>
      </c>
      <c r="C1154" s="11" t="s">
        <v>13</v>
      </c>
      <c r="D1154" s="11" t="s">
        <v>1405</v>
      </c>
      <c r="E1154" s="11">
        <v>2670</v>
      </c>
      <c r="F1154" s="17">
        <v>44485.658379629604</v>
      </c>
      <c r="G1154" s="14" t="s">
        <v>1411</v>
      </c>
      <c r="H1154" s="13">
        <v>1257</v>
      </c>
      <c r="I1154" s="14">
        <v>2670</v>
      </c>
      <c r="J1154" s="15" t="str">
        <f>_xlfn.XLOOKUP(C1154,'0. Master Data Group Name'!B:B,'0. Master Data Group Name'!C:C)</f>
        <v>EQP-LAWPACK1</v>
      </c>
      <c r="K1154" s="16">
        <f>IFERROR(ROUNDDOWN(_xlfn.XLOOKUP(E1154,[2]All!$B:$B,[2]All!$K:$K),0),"")</f>
        <v>217</v>
      </c>
      <c r="L1154" s="16">
        <f t="shared" si="34"/>
        <v>195.3</v>
      </c>
      <c r="M1154" s="16">
        <f t="shared" si="35"/>
        <v>238.70000000000002</v>
      </c>
    </row>
    <row r="1155" spans="2:13" x14ac:dyDescent="0.3">
      <c r="B1155" s="10">
        <v>31</v>
      </c>
      <c r="C1155" s="11" t="s">
        <v>836</v>
      </c>
      <c r="D1155" s="11" t="s">
        <v>1412</v>
      </c>
      <c r="E1155" s="11">
        <v>15228</v>
      </c>
      <c r="F1155" s="17">
        <v>44483.251099537003</v>
      </c>
      <c r="G1155" s="14" t="s">
        <v>1413</v>
      </c>
      <c r="H1155" s="13">
        <v>1095</v>
      </c>
      <c r="I1155" s="14">
        <v>15228</v>
      </c>
      <c r="J1155" s="15" t="str">
        <f>_xlfn.XLOOKUP(C1155,'0. Master Data Group Name'!B:B,'0. Master Data Group Name'!C:C)</f>
        <v>SW-COMAS-PACKL</v>
      </c>
      <c r="K1155" s="16">
        <f>IFERROR(ROUNDDOWN(_xlfn.XLOOKUP(E1155,[2]All!$B:$B,[2]All!$K:$K),0),"")</f>
        <v>200</v>
      </c>
      <c r="L1155" s="16">
        <f t="shared" si="34"/>
        <v>180</v>
      </c>
      <c r="M1155" s="16">
        <f t="shared" si="35"/>
        <v>220.00000000000003</v>
      </c>
    </row>
    <row r="1156" spans="2:13" x14ac:dyDescent="0.3">
      <c r="B1156" s="10">
        <v>20</v>
      </c>
      <c r="C1156" s="11" t="s">
        <v>13</v>
      </c>
      <c r="D1156" s="11" t="s">
        <v>1412</v>
      </c>
      <c r="E1156" s="11">
        <v>99999</v>
      </c>
      <c r="F1156" s="17">
        <v>44485.915416666699</v>
      </c>
      <c r="G1156" s="14" t="s">
        <v>1414</v>
      </c>
      <c r="H1156" s="13">
        <v>0</v>
      </c>
      <c r="I1156" s="14">
        <v>99999</v>
      </c>
      <c r="J1156" s="15" t="str">
        <f>_xlfn.XLOOKUP(C1156,'0. Master Data Group Name'!B:B,'0. Master Data Group Name'!C:C)</f>
        <v>EQP-LAWPACK1</v>
      </c>
      <c r="K1156" s="16" t="str">
        <f>IFERROR(ROUNDDOWN(_xlfn.XLOOKUP(E1156,[2]All!$B:$B,[2]All!$K:$K),0),"")</f>
        <v/>
      </c>
      <c r="L1156" s="16" t="str">
        <f t="shared" ref="L1156:L1219" si="36">IFERROR(K1156*0.9,"")</f>
        <v/>
      </c>
      <c r="M1156" s="16" t="str">
        <f t="shared" ref="M1156:M1219" si="37">IFERROR(K1156*1.1,"")</f>
        <v/>
      </c>
    </row>
    <row r="1157" spans="2:13" x14ac:dyDescent="0.3">
      <c r="B1157" s="10">
        <v>20</v>
      </c>
      <c r="C1157" s="11" t="s">
        <v>13</v>
      </c>
      <c r="D1157" s="11" t="s">
        <v>1412</v>
      </c>
      <c r="E1157" s="11">
        <v>27805</v>
      </c>
      <c r="F1157" s="17">
        <v>44487.297986111102</v>
      </c>
      <c r="G1157" s="14" t="s">
        <v>1415</v>
      </c>
      <c r="H1157" s="13">
        <v>773</v>
      </c>
      <c r="I1157" s="14">
        <v>27805</v>
      </c>
      <c r="J1157" s="15" t="str">
        <f>_xlfn.XLOOKUP(C1157,'0. Master Data Group Name'!B:B,'0. Master Data Group Name'!C:C)</f>
        <v>EQP-LAWPACK1</v>
      </c>
      <c r="K1157" s="16">
        <f>IFERROR(ROUNDDOWN(_xlfn.XLOOKUP(E1157,[2]All!$B:$B,[2]All!$K:$K),0),"")</f>
        <v>260</v>
      </c>
      <c r="L1157" s="16">
        <f t="shared" si="36"/>
        <v>234</v>
      </c>
      <c r="M1157" s="16">
        <f t="shared" si="37"/>
        <v>286</v>
      </c>
    </row>
    <row r="1158" spans="2:13" x14ac:dyDescent="0.3">
      <c r="B1158" s="10">
        <v>20</v>
      </c>
      <c r="C1158" s="11" t="s">
        <v>13</v>
      </c>
      <c r="D1158" s="11" t="s">
        <v>1412</v>
      </c>
      <c r="E1158" s="11">
        <v>51605</v>
      </c>
      <c r="F1158" s="17">
        <v>44487.453831018502</v>
      </c>
      <c r="G1158" s="14" t="s">
        <v>1416</v>
      </c>
      <c r="H1158" s="13">
        <v>646</v>
      </c>
      <c r="I1158" s="14">
        <v>51605</v>
      </c>
      <c r="J1158" s="15" t="str">
        <f>_xlfn.XLOOKUP(C1158,'0. Master Data Group Name'!B:B,'0. Master Data Group Name'!C:C)</f>
        <v>EQP-LAWPACK1</v>
      </c>
      <c r="K1158" s="16">
        <f>IFERROR(ROUNDDOWN(_xlfn.XLOOKUP(E1158,[2]All!$B:$B,[2]All!$K:$K),0),"")</f>
        <v>250</v>
      </c>
      <c r="L1158" s="16">
        <f t="shared" si="36"/>
        <v>225</v>
      </c>
      <c r="M1158" s="16">
        <f t="shared" si="37"/>
        <v>275</v>
      </c>
    </row>
    <row r="1159" spans="2:13" x14ac:dyDescent="0.3">
      <c r="B1159" s="10">
        <v>20</v>
      </c>
      <c r="C1159" s="11" t="s">
        <v>13</v>
      </c>
      <c r="D1159" s="11" t="s">
        <v>1412</v>
      </c>
      <c r="E1159" s="11">
        <v>99999</v>
      </c>
      <c r="F1159" s="17">
        <v>44487.582847222198</v>
      </c>
      <c r="G1159" s="14" t="s">
        <v>1417</v>
      </c>
      <c r="H1159" s="13">
        <v>1</v>
      </c>
      <c r="I1159" s="14">
        <v>99999</v>
      </c>
      <c r="J1159" s="15" t="str">
        <f>_xlfn.XLOOKUP(C1159,'0. Master Data Group Name'!B:B,'0. Master Data Group Name'!C:C)</f>
        <v>EQP-LAWPACK1</v>
      </c>
      <c r="K1159" s="16" t="str">
        <f>IFERROR(ROUNDDOWN(_xlfn.XLOOKUP(E1159,[2]All!$B:$B,[2]All!$K:$K),0),"")</f>
        <v/>
      </c>
      <c r="L1159" s="16" t="str">
        <f t="shared" si="36"/>
        <v/>
      </c>
      <c r="M1159" s="16" t="str">
        <f t="shared" si="37"/>
        <v/>
      </c>
    </row>
    <row r="1160" spans="2:13" x14ac:dyDescent="0.3">
      <c r="B1160" s="10">
        <v>20</v>
      </c>
      <c r="C1160" s="11" t="s">
        <v>13</v>
      </c>
      <c r="D1160" s="11" t="s">
        <v>1412</v>
      </c>
      <c r="E1160" s="11">
        <v>27805</v>
      </c>
      <c r="F1160" s="17">
        <v>44487.586932870399</v>
      </c>
      <c r="G1160" s="14" t="s">
        <v>1418</v>
      </c>
      <c r="H1160" s="13">
        <v>433</v>
      </c>
      <c r="I1160" s="14">
        <v>27805</v>
      </c>
      <c r="J1160" s="15" t="str">
        <f>_xlfn.XLOOKUP(C1160,'0. Master Data Group Name'!B:B,'0. Master Data Group Name'!C:C)</f>
        <v>EQP-LAWPACK1</v>
      </c>
      <c r="K1160" s="16">
        <f>IFERROR(ROUNDDOWN(_xlfn.XLOOKUP(E1160,[2]All!$B:$B,[2]All!$K:$K),0),"")</f>
        <v>260</v>
      </c>
      <c r="L1160" s="16">
        <f t="shared" si="36"/>
        <v>234</v>
      </c>
      <c r="M1160" s="16">
        <f t="shared" si="37"/>
        <v>286</v>
      </c>
    </row>
    <row r="1161" spans="2:13" x14ac:dyDescent="0.3">
      <c r="B1161" s="10">
        <v>20</v>
      </c>
      <c r="C1161" s="11" t="s">
        <v>13</v>
      </c>
      <c r="D1161" s="11" t="s">
        <v>1419</v>
      </c>
      <c r="E1161" s="11">
        <v>27405</v>
      </c>
      <c r="F1161" s="17">
        <v>44487.661724537</v>
      </c>
      <c r="G1161" s="14" t="s">
        <v>1420</v>
      </c>
      <c r="H1161" s="13">
        <v>2716</v>
      </c>
      <c r="I1161" s="14">
        <v>27405</v>
      </c>
      <c r="J1161" s="15" t="str">
        <f>_xlfn.XLOOKUP(C1161,'0. Master Data Group Name'!B:B,'0. Master Data Group Name'!C:C)</f>
        <v>EQP-LAWPACK1</v>
      </c>
      <c r="K1161" s="16">
        <f>IFERROR(ROUNDDOWN(_xlfn.XLOOKUP(E1161,[2]All!$B:$B,[2]All!$K:$K),0),"")</f>
        <v>260</v>
      </c>
      <c r="L1161" s="16">
        <f t="shared" si="36"/>
        <v>234</v>
      </c>
      <c r="M1161" s="16">
        <f t="shared" si="37"/>
        <v>286</v>
      </c>
    </row>
    <row r="1162" spans="2:13" x14ac:dyDescent="0.3">
      <c r="B1162" s="10">
        <v>20</v>
      </c>
      <c r="C1162" s="11" t="s">
        <v>13</v>
      </c>
      <c r="D1162" s="11" t="s">
        <v>1419</v>
      </c>
      <c r="E1162" s="11">
        <v>7941</v>
      </c>
      <c r="F1162" s="17">
        <v>44488.298263888901</v>
      </c>
      <c r="G1162" s="14" t="s">
        <v>1421</v>
      </c>
      <c r="H1162" s="13">
        <v>874</v>
      </c>
      <c r="I1162" s="14">
        <v>7941</v>
      </c>
      <c r="J1162" s="15" t="str">
        <f>_xlfn.XLOOKUP(C1162,'0. Master Data Group Name'!B:B,'0. Master Data Group Name'!C:C)</f>
        <v>EQP-LAWPACK1</v>
      </c>
      <c r="K1162" s="16">
        <f>IFERROR(ROUNDDOWN(_xlfn.XLOOKUP(E1162,[2]All!$B:$B,[2]All!$K:$K),0),"")</f>
        <v>349</v>
      </c>
      <c r="L1162" s="16">
        <f t="shared" si="36"/>
        <v>314.10000000000002</v>
      </c>
      <c r="M1162" s="16">
        <f t="shared" si="37"/>
        <v>383.90000000000003</v>
      </c>
    </row>
    <row r="1163" spans="2:13" x14ac:dyDescent="0.3">
      <c r="B1163" s="10">
        <v>20</v>
      </c>
      <c r="C1163" s="11" t="s">
        <v>13</v>
      </c>
      <c r="D1163" s="11" t="s">
        <v>1419</v>
      </c>
      <c r="E1163" s="11">
        <v>7940</v>
      </c>
      <c r="F1163" s="17">
        <v>44488.471458333297</v>
      </c>
      <c r="G1163" s="14" t="s">
        <v>1422</v>
      </c>
      <c r="H1163" s="13">
        <v>395</v>
      </c>
      <c r="I1163" s="14">
        <v>7940</v>
      </c>
      <c r="J1163" s="15" t="str">
        <f>_xlfn.XLOOKUP(C1163,'0. Master Data Group Name'!B:B,'0. Master Data Group Name'!C:C)</f>
        <v>EQP-LAWPACK1</v>
      </c>
      <c r="K1163" s="16">
        <f>IFERROR(ROUNDDOWN(_xlfn.XLOOKUP(E1163,[2]All!$B:$B,[2]All!$K:$K),0),"")</f>
        <v>188</v>
      </c>
      <c r="L1163" s="16">
        <f t="shared" si="36"/>
        <v>169.20000000000002</v>
      </c>
      <c r="M1163" s="16">
        <f t="shared" si="37"/>
        <v>206.8</v>
      </c>
    </row>
    <row r="1164" spans="2:13" x14ac:dyDescent="0.3">
      <c r="B1164" s="10">
        <v>20</v>
      </c>
      <c r="C1164" s="11" t="s">
        <v>13</v>
      </c>
      <c r="D1164" s="11" t="s">
        <v>1419</v>
      </c>
      <c r="E1164" s="11">
        <v>24970</v>
      </c>
      <c r="F1164" s="17">
        <v>44488.532395833303</v>
      </c>
      <c r="G1164" s="14" t="s">
        <v>1423</v>
      </c>
      <c r="H1164" s="13">
        <v>666</v>
      </c>
      <c r="I1164" s="14">
        <v>24970</v>
      </c>
      <c r="J1164" s="15" t="str">
        <f>_xlfn.XLOOKUP(C1164,'0. Master Data Group Name'!B:B,'0. Master Data Group Name'!C:C)</f>
        <v>EQP-LAWPACK1</v>
      </c>
      <c r="K1164" s="16">
        <f>IFERROR(ROUNDDOWN(_xlfn.XLOOKUP(E1164,[2]All!$B:$B,[2]All!$K:$K),0),"")</f>
        <v>364</v>
      </c>
      <c r="L1164" s="16">
        <f t="shared" si="36"/>
        <v>327.60000000000002</v>
      </c>
      <c r="M1164" s="16">
        <f t="shared" si="37"/>
        <v>400.40000000000003</v>
      </c>
    </row>
    <row r="1165" spans="2:13" x14ac:dyDescent="0.3">
      <c r="B1165" s="10">
        <v>20</v>
      </c>
      <c r="C1165" s="11" t="s">
        <v>13</v>
      </c>
      <c r="D1165" s="11" t="s">
        <v>1419</v>
      </c>
      <c r="E1165" s="11">
        <v>2993</v>
      </c>
      <c r="F1165" s="17">
        <v>44488.621493055602</v>
      </c>
      <c r="G1165" s="14" t="s">
        <v>1424</v>
      </c>
      <c r="H1165" s="13">
        <v>0</v>
      </c>
      <c r="I1165" s="14">
        <v>2993</v>
      </c>
      <c r="J1165" s="15" t="str">
        <f>_xlfn.XLOOKUP(C1165,'0. Master Data Group Name'!B:B,'0. Master Data Group Name'!C:C)</f>
        <v>EQP-LAWPACK1</v>
      </c>
      <c r="K1165" s="16">
        <f>IFERROR(ROUNDDOWN(_xlfn.XLOOKUP(E1165,[2]All!$B:$B,[2]All!$K:$K),0),"")</f>
        <v>217</v>
      </c>
      <c r="L1165" s="16">
        <f t="shared" si="36"/>
        <v>195.3</v>
      </c>
      <c r="M1165" s="16">
        <f t="shared" si="37"/>
        <v>238.70000000000002</v>
      </c>
    </row>
    <row r="1166" spans="2:13" x14ac:dyDescent="0.3">
      <c r="B1166" s="10">
        <v>20</v>
      </c>
      <c r="C1166" s="11" t="s">
        <v>13</v>
      </c>
      <c r="D1166" s="11" t="s">
        <v>1419</v>
      </c>
      <c r="E1166" s="11">
        <v>2993</v>
      </c>
      <c r="F1166" s="17">
        <v>44488.624108796299</v>
      </c>
      <c r="G1166" s="14" t="s">
        <v>1425</v>
      </c>
      <c r="H1166" s="13">
        <v>491</v>
      </c>
      <c r="I1166" s="14">
        <v>2993</v>
      </c>
      <c r="J1166" s="15" t="str">
        <f>_xlfn.XLOOKUP(C1166,'0. Master Data Group Name'!B:B,'0. Master Data Group Name'!C:C)</f>
        <v>EQP-LAWPACK1</v>
      </c>
      <c r="K1166" s="16">
        <f>IFERROR(ROUNDDOWN(_xlfn.XLOOKUP(E1166,[2]All!$B:$B,[2]All!$K:$K),0),"")</f>
        <v>217</v>
      </c>
      <c r="L1166" s="16">
        <f t="shared" si="36"/>
        <v>195.3</v>
      </c>
      <c r="M1166" s="16">
        <f t="shared" si="37"/>
        <v>238.70000000000002</v>
      </c>
    </row>
    <row r="1167" spans="2:13" x14ac:dyDescent="0.3">
      <c r="B1167" s="10">
        <v>31</v>
      </c>
      <c r="C1167" s="11" t="s">
        <v>836</v>
      </c>
      <c r="D1167" s="11" t="s">
        <v>1419</v>
      </c>
      <c r="E1167" s="11">
        <v>12228</v>
      </c>
      <c r="F1167" s="17">
        <v>44487.241504629601</v>
      </c>
      <c r="G1167" s="14" t="s">
        <v>1426</v>
      </c>
      <c r="H1167" s="13">
        <v>1486</v>
      </c>
      <c r="I1167" s="14">
        <v>15228</v>
      </c>
      <c r="J1167" s="15" t="str">
        <f>_xlfn.XLOOKUP(C1167,'0. Master Data Group Name'!B:B,'0. Master Data Group Name'!C:C)</f>
        <v>SW-COMAS-PACKL</v>
      </c>
      <c r="K1167" s="16">
        <f>IFERROR(ROUNDDOWN(_xlfn.XLOOKUP(E1167,[2]All!$B:$B,[2]All!$K:$K),0),"")</f>
        <v>100</v>
      </c>
      <c r="L1167" s="16">
        <f t="shared" si="36"/>
        <v>90</v>
      </c>
      <c r="M1167" s="16">
        <f t="shared" si="37"/>
        <v>110.00000000000001</v>
      </c>
    </row>
    <row r="1168" spans="2:13" x14ac:dyDescent="0.3">
      <c r="B1168" s="10">
        <v>20</v>
      </c>
      <c r="C1168" s="11" t="s">
        <v>13</v>
      </c>
      <c r="D1168" s="11" t="s">
        <v>1427</v>
      </c>
      <c r="E1168" s="11">
        <v>2940</v>
      </c>
      <c r="F1168" s="17">
        <v>44488.727453703701</v>
      </c>
      <c r="G1168" s="14" t="s">
        <v>1428</v>
      </c>
      <c r="H1168" s="13">
        <v>1387</v>
      </c>
      <c r="I1168" s="14">
        <v>2940</v>
      </c>
      <c r="J1168" s="15" t="str">
        <f>_xlfn.XLOOKUP(C1168,'0. Master Data Group Name'!B:B,'0. Master Data Group Name'!C:C)</f>
        <v>EQP-LAWPACK1</v>
      </c>
      <c r="K1168" s="16">
        <f>IFERROR(ROUNDDOWN(_xlfn.XLOOKUP(E1168,[2]All!$B:$B,[2]All!$K:$K),0),"")</f>
        <v>217</v>
      </c>
      <c r="L1168" s="16">
        <f t="shared" si="36"/>
        <v>195.3</v>
      </c>
      <c r="M1168" s="16">
        <f t="shared" si="37"/>
        <v>238.70000000000002</v>
      </c>
    </row>
    <row r="1169" spans="2:13" x14ac:dyDescent="0.3">
      <c r="B1169" s="10">
        <v>20</v>
      </c>
      <c r="C1169" s="11" t="s">
        <v>13</v>
      </c>
      <c r="D1169" s="11" t="s">
        <v>1427</v>
      </c>
      <c r="E1169" s="11">
        <v>2946</v>
      </c>
      <c r="F1169" s="17">
        <v>44489.005868055603</v>
      </c>
      <c r="G1169" s="14" t="s">
        <v>1429</v>
      </c>
      <c r="H1169" s="13">
        <v>486</v>
      </c>
      <c r="I1169" s="14">
        <v>2946</v>
      </c>
      <c r="J1169" s="15" t="str">
        <f>_xlfn.XLOOKUP(C1169,'0. Master Data Group Name'!B:B,'0. Master Data Group Name'!C:C)</f>
        <v>EQP-LAWPACK1</v>
      </c>
      <c r="K1169" s="16">
        <f>IFERROR(ROUNDDOWN(_xlfn.XLOOKUP(E1169,[2]All!$B:$B,[2]All!$K:$K),0),"")</f>
        <v>217</v>
      </c>
      <c r="L1169" s="16">
        <f t="shared" si="36"/>
        <v>195.3</v>
      </c>
      <c r="M1169" s="16">
        <f t="shared" si="37"/>
        <v>238.70000000000002</v>
      </c>
    </row>
    <row r="1170" spans="2:13" x14ac:dyDescent="0.3">
      <c r="B1170" s="10">
        <v>31</v>
      </c>
      <c r="C1170" s="11" t="s">
        <v>836</v>
      </c>
      <c r="D1170" s="11" t="s">
        <v>1427</v>
      </c>
      <c r="E1170" s="11">
        <v>99999</v>
      </c>
      <c r="F1170" s="17">
        <v>44488.962777777801</v>
      </c>
      <c r="G1170" s="14" t="s">
        <v>1430</v>
      </c>
      <c r="H1170" s="13">
        <v>0</v>
      </c>
      <c r="I1170" s="14">
        <v>12228</v>
      </c>
      <c r="J1170" s="15" t="str">
        <f>_xlfn.XLOOKUP(C1170,'0. Master Data Group Name'!B:B,'0. Master Data Group Name'!C:C)</f>
        <v>SW-COMAS-PACKL</v>
      </c>
      <c r="K1170" s="16" t="str">
        <f>IFERROR(ROUNDDOWN(_xlfn.XLOOKUP(E1170,[2]All!$B:$B,[2]All!$K:$K),0),"")</f>
        <v/>
      </c>
      <c r="L1170" s="16" t="str">
        <f t="shared" si="36"/>
        <v/>
      </c>
      <c r="M1170" s="16" t="str">
        <f t="shared" si="37"/>
        <v/>
      </c>
    </row>
    <row r="1171" spans="2:13" x14ac:dyDescent="0.3">
      <c r="B1171" s="10">
        <v>20</v>
      </c>
      <c r="C1171" s="11" t="s">
        <v>13</v>
      </c>
      <c r="D1171" s="11" t="s">
        <v>1427</v>
      </c>
      <c r="E1171" s="11">
        <v>99999</v>
      </c>
      <c r="F1171" s="17">
        <v>44489.220358796301</v>
      </c>
      <c r="G1171" s="14" t="s">
        <v>1431</v>
      </c>
      <c r="H1171" s="13">
        <v>0</v>
      </c>
      <c r="I1171" s="14">
        <v>99999</v>
      </c>
      <c r="J1171" s="15" t="str">
        <f>_xlfn.XLOOKUP(C1171,'0. Master Data Group Name'!B:B,'0. Master Data Group Name'!C:C)</f>
        <v>EQP-LAWPACK1</v>
      </c>
      <c r="K1171" s="16" t="str">
        <f>IFERROR(ROUNDDOWN(_xlfn.XLOOKUP(E1171,[2]All!$B:$B,[2]All!$K:$K),0),"")</f>
        <v/>
      </c>
      <c r="L1171" s="16" t="str">
        <f t="shared" si="36"/>
        <v/>
      </c>
      <c r="M1171" s="16" t="str">
        <f t="shared" si="37"/>
        <v/>
      </c>
    </row>
    <row r="1172" spans="2:13" x14ac:dyDescent="0.3">
      <c r="B1172" s="10">
        <v>20</v>
      </c>
      <c r="C1172" s="11" t="s">
        <v>13</v>
      </c>
      <c r="D1172" s="11" t="s">
        <v>1427</v>
      </c>
      <c r="E1172" s="11">
        <v>6670</v>
      </c>
      <c r="F1172" s="17">
        <v>44489.296006944402</v>
      </c>
      <c r="G1172" s="14" t="s">
        <v>1432</v>
      </c>
      <c r="H1172" s="13">
        <v>0</v>
      </c>
      <c r="I1172" s="14">
        <v>6670</v>
      </c>
      <c r="J1172" s="15" t="str">
        <f>_xlfn.XLOOKUP(C1172,'0. Master Data Group Name'!B:B,'0. Master Data Group Name'!C:C)</f>
        <v>EQP-LAWPACK1</v>
      </c>
      <c r="K1172" s="16">
        <f>IFERROR(ROUNDDOWN(_xlfn.XLOOKUP(E1172,[2]All!$B:$B,[2]All!$K:$K),0),"")</f>
        <v>352</v>
      </c>
      <c r="L1172" s="16">
        <f t="shared" si="36"/>
        <v>316.8</v>
      </c>
      <c r="M1172" s="16">
        <f t="shared" si="37"/>
        <v>387.20000000000005</v>
      </c>
    </row>
    <row r="1173" spans="2:13" x14ac:dyDescent="0.3">
      <c r="B1173" s="10">
        <v>20</v>
      </c>
      <c r="C1173" s="11" t="s">
        <v>13</v>
      </c>
      <c r="D1173" s="11" t="s">
        <v>1427</v>
      </c>
      <c r="E1173" s="11">
        <v>6670</v>
      </c>
      <c r="F1173" s="17">
        <v>44489.296168981498</v>
      </c>
      <c r="G1173" s="14" t="s">
        <v>1433</v>
      </c>
      <c r="H1173" s="13">
        <v>1086</v>
      </c>
      <c r="I1173" s="14">
        <v>6670</v>
      </c>
      <c r="J1173" s="15" t="str">
        <f>_xlfn.XLOOKUP(C1173,'0. Master Data Group Name'!B:B,'0. Master Data Group Name'!C:C)</f>
        <v>EQP-LAWPACK1</v>
      </c>
      <c r="K1173" s="16">
        <f>IFERROR(ROUNDDOWN(_xlfn.XLOOKUP(E1173,[2]All!$B:$B,[2]All!$K:$K),0),"")</f>
        <v>352</v>
      </c>
      <c r="L1173" s="16">
        <f t="shared" si="36"/>
        <v>316.8</v>
      </c>
      <c r="M1173" s="16">
        <f t="shared" si="37"/>
        <v>387.20000000000005</v>
      </c>
    </row>
    <row r="1174" spans="2:13" x14ac:dyDescent="0.3">
      <c r="B1174" s="10">
        <v>20</v>
      </c>
      <c r="C1174" s="11" t="s">
        <v>13</v>
      </c>
      <c r="D1174" s="11" t="s">
        <v>1427</v>
      </c>
      <c r="E1174" s="11">
        <v>24661</v>
      </c>
      <c r="F1174" s="17">
        <v>44489.4718055556</v>
      </c>
      <c r="G1174" s="14" t="s">
        <v>1434</v>
      </c>
      <c r="H1174" s="13">
        <v>0</v>
      </c>
      <c r="I1174" s="14">
        <v>24661</v>
      </c>
      <c r="J1174" s="15" t="str">
        <f>_xlfn.XLOOKUP(C1174,'0. Master Data Group Name'!B:B,'0. Master Data Group Name'!C:C)</f>
        <v>EQP-LAWPACK1</v>
      </c>
      <c r="K1174" s="16">
        <f>IFERROR(ROUNDDOWN(_xlfn.XLOOKUP(E1174,[2]All!$B:$B,[2]All!$K:$K),0),"")</f>
        <v>364</v>
      </c>
      <c r="L1174" s="16">
        <f t="shared" si="36"/>
        <v>327.60000000000002</v>
      </c>
      <c r="M1174" s="16">
        <f t="shared" si="37"/>
        <v>400.40000000000003</v>
      </c>
    </row>
    <row r="1175" spans="2:13" x14ac:dyDescent="0.3">
      <c r="B1175" s="10">
        <v>20</v>
      </c>
      <c r="C1175" s="11" t="s">
        <v>13</v>
      </c>
      <c r="D1175" s="11" t="s">
        <v>1427</v>
      </c>
      <c r="E1175" s="11">
        <v>99999</v>
      </c>
      <c r="F1175" s="17">
        <v>44489.472256944398</v>
      </c>
      <c r="G1175" s="14" t="s">
        <v>1435</v>
      </c>
      <c r="H1175" s="13">
        <v>1</v>
      </c>
      <c r="I1175" s="14">
        <v>99999</v>
      </c>
      <c r="J1175" s="15" t="str">
        <f>_xlfn.XLOOKUP(C1175,'0. Master Data Group Name'!B:B,'0. Master Data Group Name'!C:C)</f>
        <v>EQP-LAWPACK1</v>
      </c>
      <c r="K1175" s="16" t="str">
        <f>IFERROR(ROUNDDOWN(_xlfn.XLOOKUP(E1175,[2]All!$B:$B,[2]All!$K:$K),0),"")</f>
        <v/>
      </c>
      <c r="L1175" s="16" t="str">
        <f t="shared" si="36"/>
        <v/>
      </c>
      <c r="M1175" s="16" t="str">
        <f t="shared" si="37"/>
        <v/>
      </c>
    </row>
    <row r="1176" spans="2:13" x14ac:dyDescent="0.3">
      <c r="B1176" s="10">
        <v>20</v>
      </c>
      <c r="C1176" s="11" t="s">
        <v>13</v>
      </c>
      <c r="D1176" s="11" t="s">
        <v>1427</v>
      </c>
      <c r="E1176" s="11">
        <v>24661</v>
      </c>
      <c r="F1176" s="17">
        <v>44489.482175925899</v>
      </c>
      <c r="G1176" s="14" t="s">
        <v>1436</v>
      </c>
      <c r="H1176" s="13">
        <v>1349</v>
      </c>
      <c r="I1176" s="14">
        <v>24661</v>
      </c>
      <c r="J1176" s="15" t="str">
        <f>_xlfn.XLOOKUP(C1176,'0. Master Data Group Name'!B:B,'0. Master Data Group Name'!C:C)</f>
        <v>EQP-LAWPACK1</v>
      </c>
      <c r="K1176" s="16">
        <f>IFERROR(ROUNDDOWN(_xlfn.XLOOKUP(E1176,[2]All!$B:$B,[2]All!$K:$K),0),"")</f>
        <v>364</v>
      </c>
      <c r="L1176" s="16">
        <f t="shared" si="36"/>
        <v>327.60000000000002</v>
      </c>
      <c r="M1176" s="16">
        <f t="shared" si="37"/>
        <v>400.40000000000003</v>
      </c>
    </row>
    <row r="1177" spans="2:13" x14ac:dyDescent="0.3">
      <c r="B1177" s="10">
        <v>20</v>
      </c>
      <c r="C1177" s="11" t="s">
        <v>13</v>
      </c>
      <c r="D1177" s="11" t="s">
        <v>1427</v>
      </c>
      <c r="E1177" s="11">
        <v>96605</v>
      </c>
      <c r="F1177" s="17">
        <v>44489.6508217593</v>
      </c>
      <c r="G1177" s="14" t="s">
        <v>1437</v>
      </c>
      <c r="H1177" s="13">
        <v>708</v>
      </c>
      <c r="I1177" s="14">
        <v>96605</v>
      </c>
      <c r="J1177" s="15" t="str">
        <f>_xlfn.XLOOKUP(C1177,'0. Master Data Group Name'!B:B,'0. Master Data Group Name'!C:C)</f>
        <v>EQP-LAWPACK1</v>
      </c>
      <c r="K1177" s="16">
        <f>IFERROR(ROUNDDOWN(_xlfn.XLOOKUP(E1177,[2]All!$B:$B,[2]All!$K:$K),0),"")</f>
        <v>347</v>
      </c>
      <c r="L1177" s="16">
        <f t="shared" si="36"/>
        <v>312.3</v>
      </c>
      <c r="M1177" s="16">
        <f t="shared" si="37"/>
        <v>381.70000000000005</v>
      </c>
    </row>
    <row r="1178" spans="2:13" x14ac:dyDescent="0.3">
      <c r="B1178" s="10">
        <v>20</v>
      </c>
      <c r="C1178" s="11" t="s">
        <v>13</v>
      </c>
      <c r="D1178" s="11" t="s">
        <v>1427</v>
      </c>
      <c r="E1178" s="11">
        <v>2675</v>
      </c>
      <c r="F1178" s="17">
        <v>44489.754849536999</v>
      </c>
      <c r="G1178" s="14" t="s">
        <v>1438</v>
      </c>
      <c r="H1178" s="13">
        <v>710</v>
      </c>
      <c r="I1178" s="14">
        <v>2675</v>
      </c>
      <c r="J1178" s="15" t="str">
        <f>_xlfn.XLOOKUP(C1178,'0. Master Data Group Name'!B:B,'0. Master Data Group Name'!C:C)</f>
        <v>EQP-LAWPACK1</v>
      </c>
      <c r="K1178" s="16">
        <f>IFERROR(ROUNDDOWN(_xlfn.XLOOKUP(E1178,[2]All!$B:$B,[2]All!$K:$K),0),"")</f>
        <v>217</v>
      </c>
      <c r="L1178" s="16">
        <f t="shared" si="36"/>
        <v>195.3</v>
      </c>
      <c r="M1178" s="16">
        <f t="shared" si="37"/>
        <v>238.70000000000002</v>
      </c>
    </row>
    <row r="1179" spans="2:13" x14ac:dyDescent="0.3">
      <c r="B1179" s="10">
        <v>31</v>
      </c>
      <c r="C1179" s="11" t="s">
        <v>836</v>
      </c>
      <c r="D1179" s="11" t="s">
        <v>1439</v>
      </c>
      <c r="E1179" s="11">
        <v>12228</v>
      </c>
      <c r="F1179" s="17">
        <v>44489.293402777803</v>
      </c>
      <c r="G1179" s="14" t="s">
        <v>1440</v>
      </c>
      <c r="H1179" s="13">
        <v>504</v>
      </c>
      <c r="I1179" s="14">
        <v>99999</v>
      </c>
      <c r="J1179" s="15" t="str">
        <f>_xlfn.XLOOKUP(C1179,'0. Master Data Group Name'!B:B,'0. Master Data Group Name'!C:C)</f>
        <v>SW-COMAS-PACKL</v>
      </c>
      <c r="K1179" s="16">
        <f>IFERROR(ROUNDDOWN(_xlfn.XLOOKUP(E1179,[2]All!$B:$B,[2]All!$K:$K),0),"")</f>
        <v>100</v>
      </c>
      <c r="L1179" s="16">
        <f t="shared" si="36"/>
        <v>90</v>
      </c>
      <c r="M1179" s="16">
        <f t="shared" si="37"/>
        <v>110.00000000000001</v>
      </c>
    </row>
    <row r="1180" spans="2:13" x14ac:dyDescent="0.3">
      <c r="B1180" s="10">
        <v>20</v>
      </c>
      <c r="C1180" s="11" t="s">
        <v>13</v>
      </c>
      <c r="D1180" s="11" t="s">
        <v>1439</v>
      </c>
      <c r="E1180" s="11">
        <v>2661</v>
      </c>
      <c r="F1180" s="17">
        <v>44489.906979166699</v>
      </c>
      <c r="G1180" s="14" t="s">
        <v>1441</v>
      </c>
      <c r="H1180" s="13">
        <v>1321</v>
      </c>
      <c r="I1180" s="14">
        <v>2661</v>
      </c>
      <c r="J1180" s="15" t="str">
        <f>_xlfn.XLOOKUP(C1180,'0. Master Data Group Name'!B:B,'0. Master Data Group Name'!C:C)</f>
        <v>EQP-LAWPACK1</v>
      </c>
      <c r="K1180" s="16">
        <f>IFERROR(ROUNDDOWN(_xlfn.XLOOKUP(E1180,[2]All!$B:$B,[2]All!$K:$K),0),"")</f>
        <v>217</v>
      </c>
      <c r="L1180" s="16">
        <f t="shared" si="36"/>
        <v>195.3</v>
      </c>
      <c r="M1180" s="16">
        <f t="shared" si="37"/>
        <v>238.70000000000002</v>
      </c>
    </row>
    <row r="1181" spans="2:13" x14ac:dyDescent="0.3">
      <c r="B1181" s="10">
        <v>20</v>
      </c>
      <c r="C1181" s="11" t="s">
        <v>13</v>
      </c>
      <c r="D1181" s="11" t="s">
        <v>1439</v>
      </c>
      <c r="E1181" s="11">
        <v>2901</v>
      </c>
      <c r="F1181" s="17">
        <v>44490.305416666699</v>
      </c>
      <c r="G1181" s="14" t="s">
        <v>1442</v>
      </c>
      <c r="H1181" s="13">
        <v>781</v>
      </c>
      <c r="I1181" s="14">
        <v>2901</v>
      </c>
      <c r="J1181" s="15" t="str">
        <f>_xlfn.XLOOKUP(C1181,'0. Master Data Group Name'!B:B,'0. Master Data Group Name'!C:C)</f>
        <v>EQP-LAWPACK1</v>
      </c>
      <c r="K1181" s="16">
        <f>IFERROR(ROUNDDOWN(_xlfn.XLOOKUP(E1181,[2]All!$B:$B,[2]All!$K:$K),0),"")</f>
        <v>217</v>
      </c>
      <c r="L1181" s="16">
        <f t="shared" si="36"/>
        <v>195.3</v>
      </c>
      <c r="M1181" s="16">
        <f t="shared" si="37"/>
        <v>238.70000000000002</v>
      </c>
    </row>
    <row r="1182" spans="2:13" x14ac:dyDescent="0.3">
      <c r="B1182" s="10">
        <v>20</v>
      </c>
      <c r="C1182" s="11" t="s">
        <v>13</v>
      </c>
      <c r="D1182" s="11" t="s">
        <v>1439</v>
      </c>
      <c r="E1182" s="11">
        <v>24670</v>
      </c>
      <c r="F1182" s="17">
        <v>44490.489120370403</v>
      </c>
      <c r="G1182" s="14" t="s">
        <v>1443</v>
      </c>
      <c r="H1182" s="13">
        <v>884</v>
      </c>
      <c r="I1182" s="14">
        <v>24670</v>
      </c>
      <c r="J1182" s="15" t="str">
        <f>_xlfn.XLOOKUP(C1182,'0. Master Data Group Name'!B:B,'0. Master Data Group Name'!C:C)</f>
        <v>EQP-LAWPACK1</v>
      </c>
      <c r="K1182" s="16">
        <f>IFERROR(ROUNDDOWN(_xlfn.XLOOKUP(E1182,[2]All!$B:$B,[2]All!$K:$K),0),"")</f>
        <v>364</v>
      </c>
      <c r="L1182" s="16">
        <f t="shared" si="36"/>
        <v>327.60000000000002</v>
      </c>
      <c r="M1182" s="16">
        <f t="shared" si="37"/>
        <v>400.40000000000003</v>
      </c>
    </row>
    <row r="1183" spans="2:13" x14ac:dyDescent="0.3">
      <c r="B1183" s="10">
        <v>20</v>
      </c>
      <c r="C1183" s="11" t="s">
        <v>13</v>
      </c>
      <c r="D1183" s="11" t="s">
        <v>1439</v>
      </c>
      <c r="E1183" s="11">
        <v>99999</v>
      </c>
      <c r="F1183" s="17">
        <v>44490.6117592593</v>
      </c>
      <c r="G1183" s="14" t="s">
        <v>1444</v>
      </c>
      <c r="H1183" s="13">
        <v>7</v>
      </c>
      <c r="I1183" s="14">
        <v>99999</v>
      </c>
      <c r="J1183" s="15" t="str">
        <f>_xlfn.XLOOKUP(C1183,'0. Master Data Group Name'!B:B,'0. Master Data Group Name'!C:C)</f>
        <v>EQP-LAWPACK1</v>
      </c>
      <c r="K1183" s="16" t="str">
        <f>IFERROR(ROUNDDOWN(_xlfn.XLOOKUP(E1183,[2]All!$B:$B,[2]All!$K:$K),0),"")</f>
        <v/>
      </c>
      <c r="L1183" s="16" t="str">
        <f t="shared" si="36"/>
        <v/>
      </c>
      <c r="M1183" s="16" t="str">
        <f t="shared" si="37"/>
        <v/>
      </c>
    </row>
    <row r="1184" spans="2:13" x14ac:dyDescent="0.3">
      <c r="B1184" s="10">
        <v>31</v>
      </c>
      <c r="C1184" s="11" t="s">
        <v>836</v>
      </c>
      <c r="D1184" s="11" t="s">
        <v>1445</v>
      </c>
      <c r="E1184" s="11">
        <v>15228</v>
      </c>
      <c r="F1184" s="17">
        <v>44490.2825115741</v>
      </c>
      <c r="G1184" s="14" t="s">
        <v>1446</v>
      </c>
      <c r="H1184" s="13">
        <v>1238</v>
      </c>
      <c r="I1184" s="14">
        <v>12228</v>
      </c>
      <c r="J1184" s="15" t="str">
        <f>_xlfn.XLOOKUP(C1184,'0. Master Data Group Name'!B:B,'0. Master Data Group Name'!C:C)</f>
        <v>SW-COMAS-PACKL</v>
      </c>
      <c r="K1184" s="16">
        <f>IFERROR(ROUNDDOWN(_xlfn.XLOOKUP(E1184,[2]All!$B:$B,[2]All!$K:$K),0),"")</f>
        <v>200</v>
      </c>
      <c r="L1184" s="16">
        <f t="shared" si="36"/>
        <v>180</v>
      </c>
      <c r="M1184" s="16">
        <f t="shared" si="37"/>
        <v>220.00000000000003</v>
      </c>
    </row>
    <row r="1185" spans="2:13" x14ac:dyDescent="0.3">
      <c r="B1185" s="10">
        <v>20</v>
      </c>
      <c r="C1185" s="11" t="s">
        <v>13</v>
      </c>
      <c r="D1185" s="11" t="s">
        <v>1445</v>
      </c>
      <c r="E1185" s="11">
        <v>99999</v>
      </c>
      <c r="F1185" s="17">
        <v>44491.149571759299</v>
      </c>
      <c r="G1185" s="14" t="s">
        <v>1447</v>
      </c>
      <c r="H1185" s="13">
        <v>4</v>
      </c>
      <c r="I1185" s="14">
        <v>99999</v>
      </c>
      <c r="J1185" s="15" t="str">
        <f>_xlfn.XLOOKUP(C1185,'0. Master Data Group Name'!B:B,'0. Master Data Group Name'!C:C)</f>
        <v>EQP-LAWPACK1</v>
      </c>
      <c r="K1185" s="16" t="str">
        <f>IFERROR(ROUNDDOWN(_xlfn.XLOOKUP(E1185,[2]All!$B:$B,[2]All!$K:$K),0),"")</f>
        <v/>
      </c>
      <c r="L1185" s="16" t="str">
        <f t="shared" si="36"/>
        <v/>
      </c>
      <c r="M1185" s="16" t="str">
        <f t="shared" si="37"/>
        <v/>
      </c>
    </row>
    <row r="1186" spans="2:13" x14ac:dyDescent="0.3">
      <c r="B1186" s="10">
        <v>20</v>
      </c>
      <c r="C1186" s="11" t="s">
        <v>13</v>
      </c>
      <c r="D1186" s="11" t="s">
        <v>1448</v>
      </c>
      <c r="E1186" s="11">
        <v>96605</v>
      </c>
      <c r="F1186" s="17">
        <v>44492.300578703696</v>
      </c>
      <c r="G1186" s="14" t="s">
        <v>1449</v>
      </c>
      <c r="H1186" s="13">
        <v>628</v>
      </c>
      <c r="I1186" s="14">
        <v>96605</v>
      </c>
      <c r="J1186" s="15" t="str">
        <f>_xlfn.XLOOKUP(C1186,'0. Master Data Group Name'!B:B,'0. Master Data Group Name'!C:C)</f>
        <v>EQP-LAWPACK1</v>
      </c>
      <c r="K1186" s="16">
        <f>IFERROR(ROUNDDOWN(_xlfn.XLOOKUP(E1186,[2]All!$B:$B,[2]All!$K:$K),0),"")</f>
        <v>347</v>
      </c>
      <c r="L1186" s="16">
        <f t="shared" si="36"/>
        <v>312.3</v>
      </c>
      <c r="M1186" s="16">
        <f t="shared" si="37"/>
        <v>381.70000000000005</v>
      </c>
    </row>
    <row r="1187" spans="2:13" x14ac:dyDescent="0.3">
      <c r="B1187" s="10">
        <v>20</v>
      </c>
      <c r="C1187" s="11" t="s">
        <v>13</v>
      </c>
      <c r="D1187" s="11" t="s">
        <v>1448</v>
      </c>
      <c r="E1187" s="11">
        <v>2661</v>
      </c>
      <c r="F1187" s="17">
        <v>44492.422291666699</v>
      </c>
      <c r="G1187" s="14" t="s">
        <v>1450</v>
      </c>
      <c r="H1187" s="13">
        <v>1621</v>
      </c>
      <c r="I1187" s="14">
        <v>2661</v>
      </c>
      <c r="J1187" s="15" t="str">
        <f>_xlfn.XLOOKUP(C1187,'0. Master Data Group Name'!B:B,'0. Master Data Group Name'!C:C)</f>
        <v>EQP-LAWPACK1</v>
      </c>
      <c r="K1187" s="16">
        <f>IFERROR(ROUNDDOWN(_xlfn.XLOOKUP(E1187,[2]All!$B:$B,[2]All!$K:$K),0),"")</f>
        <v>217</v>
      </c>
      <c r="L1187" s="16">
        <f t="shared" si="36"/>
        <v>195.3</v>
      </c>
      <c r="M1187" s="16">
        <f t="shared" si="37"/>
        <v>238.70000000000002</v>
      </c>
    </row>
    <row r="1188" spans="2:13" x14ac:dyDescent="0.3">
      <c r="B1188" s="10">
        <v>20</v>
      </c>
      <c r="C1188" s="11" t="s">
        <v>13</v>
      </c>
      <c r="D1188" s="11" t="s">
        <v>1451</v>
      </c>
      <c r="E1188" s="11">
        <v>99999</v>
      </c>
      <c r="F1188" s="17">
        <v>44492.894594907397</v>
      </c>
      <c r="G1188" s="14" t="s">
        <v>1452</v>
      </c>
      <c r="H1188" s="13">
        <v>1</v>
      </c>
      <c r="I1188" s="14">
        <v>99999</v>
      </c>
      <c r="J1188" s="15" t="str">
        <f>_xlfn.XLOOKUP(C1188,'0. Master Data Group Name'!B:B,'0. Master Data Group Name'!C:C)</f>
        <v>EQP-LAWPACK1</v>
      </c>
      <c r="K1188" s="16" t="str">
        <f>IFERROR(ROUNDDOWN(_xlfn.XLOOKUP(E1188,[2]All!$B:$B,[2]All!$K:$K),0),"")</f>
        <v/>
      </c>
      <c r="L1188" s="16" t="str">
        <f t="shared" si="36"/>
        <v/>
      </c>
      <c r="M1188" s="16" t="str">
        <f t="shared" si="37"/>
        <v/>
      </c>
    </row>
    <row r="1189" spans="2:13" x14ac:dyDescent="0.3">
      <c r="B1189" s="10">
        <v>20</v>
      </c>
      <c r="C1189" s="11" t="s">
        <v>13</v>
      </c>
      <c r="D1189" s="11" t="s">
        <v>1451</v>
      </c>
      <c r="E1189" s="11">
        <v>27405</v>
      </c>
      <c r="F1189" s="17">
        <v>44494.307870370401</v>
      </c>
      <c r="G1189" s="14" t="s">
        <v>1453</v>
      </c>
      <c r="H1189" s="13">
        <v>6</v>
      </c>
      <c r="I1189" s="14">
        <v>27405</v>
      </c>
      <c r="J1189" s="15" t="str">
        <f>_xlfn.XLOOKUP(C1189,'0. Master Data Group Name'!B:B,'0. Master Data Group Name'!C:C)</f>
        <v>EQP-LAWPACK1</v>
      </c>
      <c r="K1189" s="16">
        <f>IFERROR(ROUNDDOWN(_xlfn.XLOOKUP(E1189,[2]All!$B:$B,[2]All!$K:$K),0),"")</f>
        <v>260</v>
      </c>
      <c r="L1189" s="16">
        <f t="shared" si="36"/>
        <v>234</v>
      </c>
      <c r="M1189" s="16">
        <f t="shared" si="37"/>
        <v>286</v>
      </c>
    </row>
    <row r="1190" spans="2:13" x14ac:dyDescent="0.3">
      <c r="B1190" s="10">
        <v>20</v>
      </c>
      <c r="C1190" s="11" t="s">
        <v>13</v>
      </c>
      <c r="D1190" s="11" t="s">
        <v>1451</v>
      </c>
      <c r="E1190" s="11">
        <v>99999</v>
      </c>
      <c r="F1190" s="17">
        <v>44494.308969907397</v>
      </c>
      <c r="G1190" s="14" t="s">
        <v>1454</v>
      </c>
      <c r="H1190" s="13">
        <v>0</v>
      </c>
      <c r="I1190" s="14">
        <v>99999</v>
      </c>
      <c r="J1190" s="15" t="str">
        <f>_xlfn.XLOOKUP(C1190,'0. Master Data Group Name'!B:B,'0. Master Data Group Name'!C:C)</f>
        <v>EQP-LAWPACK1</v>
      </c>
      <c r="K1190" s="16" t="str">
        <f>IFERROR(ROUNDDOWN(_xlfn.XLOOKUP(E1190,[2]All!$B:$B,[2]All!$K:$K),0),"")</f>
        <v/>
      </c>
      <c r="L1190" s="16" t="str">
        <f t="shared" si="36"/>
        <v/>
      </c>
      <c r="M1190" s="16" t="str">
        <f t="shared" si="37"/>
        <v/>
      </c>
    </row>
    <row r="1191" spans="2:13" x14ac:dyDescent="0.3">
      <c r="B1191" s="10">
        <v>20</v>
      </c>
      <c r="C1191" s="11" t="s">
        <v>13</v>
      </c>
      <c r="D1191" s="11" t="s">
        <v>1451</v>
      </c>
      <c r="E1191" s="11">
        <v>88888</v>
      </c>
      <c r="F1191" s="17">
        <v>44494.319259259297</v>
      </c>
      <c r="G1191" s="14" t="s">
        <v>1455</v>
      </c>
      <c r="H1191" s="13">
        <v>0</v>
      </c>
      <c r="I1191" s="14">
        <v>88888</v>
      </c>
      <c r="J1191" s="15" t="str">
        <f>_xlfn.XLOOKUP(C1191,'0. Master Data Group Name'!B:B,'0. Master Data Group Name'!C:C)</f>
        <v>EQP-LAWPACK1</v>
      </c>
      <c r="K1191" s="16" t="str">
        <f>IFERROR(ROUNDDOWN(_xlfn.XLOOKUP(E1191,[2]All!$B:$B,[2]All!$K:$K),0),"")</f>
        <v/>
      </c>
      <c r="L1191" s="16" t="str">
        <f t="shared" si="36"/>
        <v/>
      </c>
      <c r="M1191" s="16" t="str">
        <f t="shared" si="37"/>
        <v/>
      </c>
    </row>
    <row r="1192" spans="2:13" x14ac:dyDescent="0.3">
      <c r="B1192" s="10">
        <v>20</v>
      </c>
      <c r="C1192" s="11" t="s">
        <v>13</v>
      </c>
      <c r="D1192" s="11" t="s">
        <v>1451</v>
      </c>
      <c r="E1192" s="11">
        <v>27405</v>
      </c>
      <c r="F1192" s="17">
        <v>44494.372199074103</v>
      </c>
      <c r="G1192" s="14" t="s">
        <v>1456</v>
      </c>
      <c r="H1192" s="13">
        <v>958</v>
      </c>
      <c r="I1192" s="14">
        <v>27405</v>
      </c>
      <c r="J1192" s="15" t="str">
        <f>_xlfn.XLOOKUP(C1192,'0. Master Data Group Name'!B:B,'0. Master Data Group Name'!C:C)</f>
        <v>EQP-LAWPACK1</v>
      </c>
      <c r="K1192" s="16">
        <f>IFERROR(ROUNDDOWN(_xlfn.XLOOKUP(E1192,[2]All!$B:$B,[2]All!$K:$K),0),"")</f>
        <v>260</v>
      </c>
      <c r="L1192" s="16">
        <f t="shared" si="36"/>
        <v>234</v>
      </c>
      <c r="M1192" s="16">
        <f t="shared" si="37"/>
        <v>286</v>
      </c>
    </row>
    <row r="1193" spans="2:13" x14ac:dyDescent="0.3">
      <c r="B1193" s="10">
        <v>20</v>
      </c>
      <c r="C1193" s="11" t="s">
        <v>13</v>
      </c>
      <c r="D1193" s="11" t="s">
        <v>1451</v>
      </c>
      <c r="E1193" s="11">
        <v>51605</v>
      </c>
      <c r="F1193" s="17">
        <v>44494.544155092597</v>
      </c>
      <c r="G1193" s="14" t="s">
        <v>1457</v>
      </c>
      <c r="H1193" s="13">
        <v>920</v>
      </c>
      <c r="I1193" s="14">
        <v>51605</v>
      </c>
      <c r="J1193" s="15" t="str">
        <f>_xlfn.XLOOKUP(C1193,'0. Master Data Group Name'!B:B,'0. Master Data Group Name'!C:C)</f>
        <v>EQP-LAWPACK1</v>
      </c>
      <c r="K1193" s="16">
        <f>IFERROR(ROUNDDOWN(_xlfn.XLOOKUP(E1193,[2]All!$B:$B,[2]All!$K:$K),0),"")</f>
        <v>250</v>
      </c>
      <c r="L1193" s="16">
        <f t="shared" si="36"/>
        <v>225</v>
      </c>
      <c r="M1193" s="16">
        <f t="shared" si="37"/>
        <v>275</v>
      </c>
    </row>
    <row r="1194" spans="2:13" x14ac:dyDescent="0.3">
      <c r="B1194" s="10">
        <v>20</v>
      </c>
      <c r="C1194" s="11" t="s">
        <v>13</v>
      </c>
      <c r="D1194" s="11" t="s">
        <v>1451</v>
      </c>
      <c r="E1194" s="11">
        <v>27405</v>
      </c>
      <c r="F1194" s="17">
        <v>44494.711527777799</v>
      </c>
      <c r="G1194" s="14" t="s">
        <v>1458</v>
      </c>
      <c r="H1194" s="13">
        <v>1389</v>
      </c>
      <c r="I1194" s="14">
        <v>27405</v>
      </c>
      <c r="J1194" s="15" t="str">
        <f>_xlfn.XLOOKUP(C1194,'0. Master Data Group Name'!B:B,'0. Master Data Group Name'!C:C)</f>
        <v>EQP-LAWPACK1</v>
      </c>
      <c r="K1194" s="16">
        <f>IFERROR(ROUNDDOWN(_xlfn.XLOOKUP(E1194,[2]All!$B:$B,[2]All!$K:$K),0),"")</f>
        <v>260</v>
      </c>
      <c r="L1194" s="16">
        <f t="shared" si="36"/>
        <v>234</v>
      </c>
      <c r="M1194" s="16">
        <f t="shared" si="37"/>
        <v>286</v>
      </c>
    </row>
    <row r="1195" spans="2:13" x14ac:dyDescent="0.3">
      <c r="B1195" s="10">
        <v>20</v>
      </c>
      <c r="C1195" s="11" t="s">
        <v>13</v>
      </c>
      <c r="D1195" s="11" t="s">
        <v>1451</v>
      </c>
      <c r="E1195" s="11">
        <v>51605</v>
      </c>
      <c r="F1195" s="17">
        <v>44494.9908796296</v>
      </c>
      <c r="G1195" s="14" t="s">
        <v>1459</v>
      </c>
      <c r="H1195" s="13">
        <v>16</v>
      </c>
      <c r="I1195" s="14">
        <v>51605</v>
      </c>
      <c r="J1195" s="15" t="str">
        <f>_xlfn.XLOOKUP(C1195,'0. Master Data Group Name'!B:B,'0. Master Data Group Name'!C:C)</f>
        <v>EQP-LAWPACK1</v>
      </c>
      <c r="K1195" s="16">
        <f>IFERROR(ROUNDDOWN(_xlfn.XLOOKUP(E1195,[2]All!$B:$B,[2]All!$K:$K),0),"")</f>
        <v>250</v>
      </c>
      <c r="L1195" s="16">
        <f t="shared" si="36"/>
        <v>225</v>
      </c>
      <c r="M1195" s="16">
        <f t="shared" si="37"/>
        <v>275</v>
      </c>
    </row>
    <row r="1196" spans="2:13" x14ac:dyDescent="0.3">
      <c r="B1196" s="10">
        <v>20</v>
      </c>
      <c r="C1196" s="11" t="s">
        <v>13</v>
      </c>
      <c r="D1196" s="11" t="s">
        <v>1460</v>
      </c>
      <c r="E1196" s="11">
        <v>27405</v>
      </c>
      <c r="F1196" s="17">
        <v>44494.995671296303</v>
      </c>
      <c r="G1196" s="14" t="s">
        <v>1461</v>
      </c>
      <c r="H1196" s="13">
        <v>318</v>
      </c>
      <c r="I1196" s="14">
        <v>27405</v>
      </c>
      <c r="J1196" s="15" t="str">
        <f>_xlfn.XLOOKUP(C1196,'0. Master Data Group Name'!B:B,'0. Master Data Group Name'!C:C)</f>
        <v>EQP-LAWPACK1</v>
      </c>
      <c r="K1196" s="16">
        <f>IFERROR(ROUNDDOWN(_xlfn.XLOOKUP(E1196,[2]All!$B:$B,[2]All!$K:$K),0),"")</f>
        <v>260</v>
      </c>
      <c r="L1196" s="16">
        <f t="shared" si="36"/>
        <v>234</v>
      </c>
      <c r="M1196" s="16">
        <f t="shared" si="37"/>
        <v>286</v>
      </c>
    </row>
    <row r="1197" spans="2:13" x14ac:dyDescent="0.3">
      <c r="B1197" s="10">
        <v>31</v>
      </c>
      <c r="C1197" s="11" t="s">
        <v>836</v>
      </c>
      <c r="D1197" s="11" t="s">
        <v>1460</v>
      </c>
      <c r="E1197" s="11">
        <v>12228</v>
      </c>
      <c r="F1197" s="17">
        <v>44491.2415162037</v>
      </c>
      <c r="G1197" s="14" t="s">
        <v>1462</v>
      </c>
      <c r="H1197" s="13">
        <v>317</v>
      </c>
      <c r="I1197" s="14">
        <v>12228</v>
      </c>
      <c r="J1197" s="15" t="str">
        <f>_xlfn.XLOOKUP(C1197,'0. Master Data Group Name'!B:B,'0. Master Data Group Name'!C:C)</f>
        <v>SW-COMAS-PACKL</v>
      </c>
      <c r="K1197" s="16">
        <f>IFERROR(ROUNDDOWN(_xlfn.XLOOKUP(E1197,[2]All!$B:$B,[2]All!$K:$K),0),"")</f>
        <v>100</v>
      </c>
      <c r="L1197" s="16">
        <f t="shared" si="36"/>
        <v>90</v>
      </c>
      <c r="M1197" s="16">
        <f t="shared" si="37"/>
        <v>110.00000000000001</v>
      </c>
    </row>
    <row r="1198" spans="2:13" x14ac:dyDescent="0.3">
      <c r="B1198" s="10">
        <v>20</v>
      </c>
      <c r="C1198" s="11" t="s">
        <v>13</v>
      </c>
      <c r="D1198" s="11" t="s">
        <v>1460</v>
      </c>
      <c r="E1198" s="11">
        <v>2670</v>
      </c>
      <c r="F1198" s="17">
        <v>44495.301724536999</v>
      </c>
      <c r="G1198" s="14" t="s">
        <v>1463</v>
      </c>
      <c r="H1198" s="13">
        <v>68</v>
      </c>
      <c r="I1198" s="14">
        <v>2670</v>
      </c>
      <c r="J1198" s="15" t="str">
        <f>_xlfn.XLOOKUP(C1198,'0. Master Data Group Name'!B:B,'0. Master Data Group Name'!C:C)</f>
        <v>EQP-LAWPACK1</v>
      </c>
      <c r="K1198" s="16">
        <f>IFERROR(ROUNDDOWN(_xlfn.XLOOKUP(E1198,[2]All!$B:$B,[2]All!$K:$K),0),"")</f>
        <v>217</v>
      </c>
      <c r="L1198" s="16">
        <f t="shared" si="36"/>
        <v>195.3</v>
      </c>
      <c r="M1198" s="16">
        <f t="shared" si="37"/>
        <v>238.70000000000002</v>
      </c>
    </row>
    <row r="1199" spans="2:13" x14ac:dyDescent="0.3">
      <c r="B1199" s="10">
        <v>20</v>
      </c>
      <c r="C1199" s="11" t="s">
        <v>13</v>
      </c>
      <c r="D1199" s="11" t="s">
        <v>1460</v>
      </c>
      <c r="E1199" s="11">
        <v>2670</v>
      </c>
      <c r="F1199" s="17">
        <v>44495.350949074098</v>
      </c>
      <c r="G1199" s="14" t="s">
        <v>1464</v>
      </c>
      <c r="H1199" s="13">
        <v>894</v>
      </c>
      <c r="I1199" s="14">
        <v>2670</v>
      </c>
      <c r="J1199" s="15" t="str">
        <f>_xlfn.XLOOKUP(C1199,'0. Master Data Group Name'!B:B,'0. Master Data Group Name'!C:C)</f>
        <v>EQP-LAWPACK1</v>
      </c>
      <c r="K1199" s="16">
        <f>IFERROR(ROUNDDOWN(_xlfn.XLOOKUP(E1199,[2]All!$B:$B,[2]All!$K:$K),0),"")</f>
        <v>217</v>
      </c>
      <c r="L1199" s="16">
        <f t="shared" si="36"/>
        <v>195.3</v>
      </c>
      <c r="M1199" s="16">
        <f t="shared" si="37"/>
        <v>238.70000000000002</v>
      </c>
    </row>
    <row r="1200" spans="2:13" x14ac:dyDescent="0.3">
      <c r="B1200" s="10">
        <v>20</v>
      </c>
      <c r="C1200" s="11" t="s">
        <v>13</v>
      </c>
      <c r="D1200" s="11" t="s">
        <v>1460</v>
      </c>
      <c r="E1200" s="11">
        <v>7941</v>
      </c>
      <c r="F1200" s="17">
        <v>44495.585474537002</v>
      </c>
      <c r="G1200" s="14" t="s">
        <v>1465</v>
      </c>
      <c r="H1200" s="13">
        <v>0</v>
      </c>
      <c r="I1200" s="14">
        <v>7941</v>
      </c>
      <c r="J1200" s="15" t="str">
        <f>_xlfn.XLOOKUP(C1200,'0. Master Data Group Name'!B:B,'0. Master Data Group Name'!C:C)</f>
        <v>EQP-LAWPACK1</v>
      </c>
      <c r="K1200" s="16">
        <f>IFERROR(ROUNDDOWN(_xlfn.XLOOKUP(E1200,[2]All!$B:$B,[2]All!$K:$K),0),"")</f>
        <v>349</v>
      </c>
      <c r="L1200" s="16">
        <f t="shared" si="36"/>
        <v>314.10000000000002</v>
      </c>
      <c r="M1200" s="16">
        <f t="shared" si="37"/>
        <v>383.90000000000003</v>
      </c>
    </row>
    <row r="1201" spans="2:13" x14ac:dyDescent="0.3">
      <c r="B1201" s="10">
        <v>20</v>
      </c>
      <c r="C1201" s="11" t="s">
        <v>13</v>
      </c>
      <c r="D1201" s="11" t="s">
        <v>1460</v>
      </c>
      <c r="E1201" s="11">
        <v>99999</v>
      </c>
      <c r="F1201" s="17">
        <v>44495.587731481501</v>
      </c>
      <c r="G1201" s="14" t="s">
        <v>1466</v>
      </c>
      <c r="H1201" s="13">
        <v>0</v>
      </c>
      <c r="I1201" s="14">
        <v>99999</v>
      </c>
      <c r="J1201" s="15" t="str">
        <f>_xlfn.XLOOKUP(C1201,'0. Master Data Group Name'!B:B,'0. Master Data Group Name'!C:C)</f>
        <v>EQP-LAWPACK1</v>
      </c>
      <c r="K1201" s="16" t="str">
        <f>IFERROR(ROUNDDOWN(_xlfn.XLOOKUP(E1201,[2]All!$B:$B,[2]All!$K:$K),0),"")</f>
        <v/>
      </c>
      <c r="L1201" s="16" t="str">
        <f t="shared" si="36"/>
        <v/>
      </c>
      <c r="M1201" s="16" t="str">
        <f t="shared" si="37"/>
        <v/>
      </c>
    </row>
    <row r="1202" spans="2:13" x14ac:dyDescent="0.3">
      <c r="B1202" s="10">
        <v>20</v>
      </c>
      <c r="C1202" s="11" t="s">
        <v>13</v>
      </c>
      <c r="D1202" s="11" t="s">
        <v>1460</v>
      </c>
      <c r="E1202" s="11">
        <v>88888</v>
      </c>
      <c r="F1202" s="17">
        <v>44495.6070833333</v>
      </c>
      <c r="G1202" s="14" t="s">
        <v>1467</v>
      </c>
      <c r="H1202" s="13">
        <v>4</v>
      </c>
      <c r="I1202" s="14">
        <v>88888</v>
      </c>
      <c r="J1202" s="15" t="str">
        <f>_xlfn.XLOOKUP(C1202,'0. Master Data Group Name'!B:B,'0. Master Data Group Name'!C:C)</f>
        <v>EQP-LAWPACK1</v>
      </c>
      <c r="K1202" s="16" t="str">
        <f>IFERROR(ROUNDDOWN(_xlfn.XLOOKUP(E1202,[2]All!$B:$B,[2]All!$K:$K),0),"")</f>
        <v/>
      </c>
      <c r="L1202" s="16" t="str">
        <f t="shared" si="36"/>
        <v/>
      </c>
      <c r="M1202" s="16" t="str">
        <f t="shared" si="37"/>
        <v/>
      </c>
    </row>
    <row r="1203" spans="2:13" x14ac:dyDescent="0.3">
      <c r="B1203" s="10">
        <v>20</v>
      </c>
      <c r="C1203" s="11" t="s">
        <v>13</v>
      </c>
      <c r="D1203" s="11" t="s">
        <v>1460</v>
      </c>
      <c r="E1203" s="11">
        <v>7941</v>
      </c>
      <c r="F1203" s="17">
        <v>44495.626585648097</v>
      </c>
      <c r="G1203" s="14" t="s">
        <v>1468</v>
      </c>
      <c r="H1203" s="13">
        <v>1134</v>
      </c>
      <c r="I1203" s="14">
        <v>7941</v>
      </c>
      <c r="J1203" s="15" t="str">
        <f>_xlfn.XLOOKUP(C1203,'0. Master Data Group Name'!B:B,'0. Master Data Group Name'!C:C)</f>
        <v>EQP-LAWPACK1</v>
      </c>
      <c r="K1203" s="16">
        <f>IFERROR(ROUNDDOWN(_xlfn.XLOOKUP(E1203,[2]All!$B:$B,[2]All!$K:$K),0),"")</f>
        <v>349</v>
      </c>
      <c r="L1203" s="16">
        <f t="shared" si="36"/>
        <v>314.10000000000002</v>
      </c>
      <c r="M1203" s="16">
        <f t="shared" si="37"/>
        <v>383.90000000000003</v>
      </c>
    </row>
    <row r="1204" spans="2:13" x14ac:dyDescent="0.3">
      <c r="B1204" s="10">
        <v>31</v>
      </c>
      <c r="C1204" s="11" t="s">
        <v>836</v>
      </c>
      <c r="D1204" s="11" t="s">
        <v>1469</v>
      </c>
      <c r="E1204" s="11">
        <v>12258</v>
      </c>
      <c r="F1204" s="17">
        <v>44495.301446759302</v>
      </c>
      <c r="G1204" s="14" t="s">
        <v>1470</v>
      </c>
      <c r="H1204" s="13">
        <v>586</v>
      </c>
      <c r="I1204" s="14">
        <v>12228</v>
      </c>
      <c r="J1204" s="15" t="str">
        <f>_xlfn.XLOOKUP(C1204,'0. Master Data Group Name'!B:B,'0. Master Data Group Name'!C:C)</f>
        <v>SW-COMAS-PACKL</v>
      </c>
      <c r="K1204" s="16">
        <f>IFERROR(ROUNDDOWN(_xlfn.XLOOKUP(E1204,[2]All!$B:$B,[2]All!$K:$K),0),"")</f>
        <v>69</v>
      </c>
      <c r="L1204" s="16">
        <f t="shared" si="36"/>
        <v>62.1</v>
      </c>
      <c r="M1204" s="16">
        <f t="shared" si="37"/>
        <v>75.900000000000006</v>
      </c>
    </row>
    <row r="1205" spans="2:13" x14ac:dyDescent="0.3">
      <c r="B1205" s="10">
        <v>20</v>
      </c>
      <c r="C1205" s="11" t="s">
        <v>13</v>
      </c>
      <c r="D1205" s="11" t="s">
        <v>1469</v>
      </c>
      <c r="E1205" s="11">
        <v>2941</v>
      </c>
      <c r="F1205" s="17">
        <v>44495.864293981504</v>
      </c>
      <c r="G1205" s="14" t="s">
        <v>1471</v>
      </c>
      <c r="H1205" s="13">
        <v>747</v>
      </c>
      <c r="I1205" s="14">
        <v>2941</v>
      </c>
      <c r="J1205" s="15" t="str">
        <f>_xlfn.XLOOKUP(C1205,'0. Master Data Group Name'!B:B,'0. Master Data Group Name'!C:C)</f>
        <v>EQP-LAWPACK1</v>
      </c>
      <c r="K1205" s="16">
        <f>IFERROR(ROUNDDOWN(_xlfn.XLOOKUP(E1205,[2]All!$B:$B,[2]All!$K:$K),0),"")</f>
        <v>217</v>
      </c>
      <c r="L1205" s="16">
        <f t="shared" si="36"/>
        <v>195.3</v>
      </c>
      <c r="M1205" s="16">
        <f t="shared" si="37"/>
        <v>238.70000000000002</v>
      </c>
    </row>
    <row r="1206" spans="2:13" x14ac:dyDescent="0.3">
      <c r="B1206" s="10">
        <v>20</v>
      </c>
      <c r="C1206" s="11" t="s">
        <v>13</v>
      </c>
      <c r="D1206" s="11" t="s">
        <v>1469</v>
      </c>
      <c r="E1206" s="11">
        <v>2666</v>
      </c>
      <c r="F1206" s="17">
        <v>44496.2992592593</v>
      </c>
      <c r="G1206" s="14" t="s">
        <v>1472</v>
      </c>
      <c r="H1206" s="13">
        <v>282</v>
      </c>
      <c r="I1206" s="14">
        <v>2666</v>
      </c>
      <c r="J1206" s="15" t="str">
        <f>_xlfn.XLOOKUP(C1206,'0. Master Data Group Name'!B:B,'0. Master Data Group Name'!C:C)</f>
        <v>EQP-LAWPACK1</v>
      </c>
      <c r="K1206" s="16">
        <f>IFERROR(ROUNDDOWN(_xlfn.XLOOKUP(E1206,[2]All!$B:$B,[2]All!$K:$K),0),"")</f>
        <v>217</v>
      </c>
      <c r="L1206" s="16">
        <f t="shared" si="36"/>
        <v>195.3</v>
      </c>
      <c r="M1206" s="16">
        <f t="shared" si="37"/>
        <v>238.70000000000002</v>
      </c>
    </row>
    <row r="1207" spans="2:13" x14ac:dyDescent="0.3">
      <c r="B1207" s="10">
        <v>20</v>
      </c>
      <c r="C1207" s="11" t="s">
        <v>13</v>
      </c>
      <c r="D1207" s="11" t="s">
        <v>1469</v>
      </c>
      <c r="E1207" s="11">
        <v>2940</v>
      </c>
      <c r="F1207" s="17">
        <v>44496.368518518502</v>
      </c>
      <c r="G1207" s="14" t="s">
        <v>1473</v>
      </c>
      <c r="H1207" s="13">
        <v>939</v>
      </c>
      <c r="I1207" s="14">
        <v>2940</v>
      </c>
      <c r="J1207" s="15" t="str">
        <f>_xlfn.XLOOKUP(C1207,'0. Master Data Group Name'!B:B,'0. Master Data Group Name'!C:C)</f>
        <v>EQP-LAWPACK1</v>
      </c>
      <c r="K1207" s="16">
        <f>IFERROR(ROUNDDOWN(_xlfn.XLOOKUP(E1207,[2]All!$B:$B,[2]All!$K:$K),0),"")</f>
        <v>217</v>
      </c>
      <c r="L1207" s="16">
        <f t="shared" si="36"/>
        <v>195.3</v>
      </c>
      <c r="M1207" s="16">
        <f t="shared" si="37"/>
        <v>238.70000000000002</v>
      </c>
    </row>
    <row r="1208" spans="2:13" x14ac:dyDescent="0.3">
      <c r="B1208" s="10">
        <v>20</v>
      </c>
      <c r="C1208" s="11" t="s">
        <v>13</v>
      </c>
      <c r="D1208" s="11" t="s">
        <v>1469</v>
      </c>
      <c r="E1208" s="11">
        <v>99999</v>
      </c>
      <c r="F1208" s="17">
        <v>44496.569155092599</v>
      </c>
      <c r="G1208" s="14" t="s">
        <v>1474</v>
      </c>
      <c r="H1208" s="13">
        <v>0</v>
      </c>
      <c r="I1208" s="14">
        <v>99999</v>
      </c>
      <c r="J1208" s="15" t="str">
        <f>_xlfn.XLOOKUP(C1208,'0. Master Data Group Name'!B:B,'0. Master Data Group Name'!C:C)</f>
        <v>EQP-LAWPACK1</v>
      </c>
      <c r="K1208" s="16" t="str">
        <f>IFERROR(ROUNDDOWN(_xlfn.XLOOKUP(E1208,[2]All!$B:$B,[2]All!$K:$K),0),"")</f>
        <v/>
      </c>
      <c r="L1208" s="16" t="str">
        <f t="shared" si="36"/>
        <v/>
      </c>
      <c r="M1208" s="16" t="str">
        <f t="shared" si="37"/>
        <v/>
      </c>
    </row>
    <row r="1209" spans="2:13" x14ac:dyDescent="0.3">
      <c r="B1209" s="10">
        <v>20</v>
      </c>
      <c r="C1209" s="11" t="s">
        <v>13</v>
      </c>
      <c r="D1209" s="11" t="s">
        <v>1460</v>
      </c>
      <c r="E1209" s="11">
        <v>88888</v>
      </c>
      <c r="F1209" s="17">
        <v>44495.330532407403</v>
      </c>
      <c r="G1209" s="14" t="s">
        <v>1475</v>
      </c>
      <c r="H1209" s="13">
        <v>0</v>
      </c>
      <c r="I1209" s="14">
        <v>88888</v>
      </c>
      <c r="J1209" s="15" t="str">
        <f>_xlfn.XLOOKUP(C1209,'0. Master Data Group Name'!B:B,'0. Master Data Group Name'!C:C)</f>
        <v>EQP-LAWPACK1</v>
      </c>
      <c r="K1209" s="16" t="str">
        <f>IFERROR(ROUNDDOWN(_xlfn.XLOOKUP(E1209,[2]All!$B:$B,[2]All!$K:$K),0),"")</f>
        <v/>
      </c>
      <c r="L1209" s="16" t="str">
        <f t="shared" si="36"/>
        <v/>
      </c>
      <c r="M1209" s="16" t="str">
        <f t="shared" si="37"/>
        <v/>
      </c>
    </row>
    <row r="1210" spans="2:13" x14ac:dyDescent="0.3">
      <c r="B1210" s="10">
        <v>20</v>
      </c>
      <c r="C1210" s="11" t="s">
        <v>13</v>
      </c>
      <c r="D1210" s="11" t="s">
        <v>1469</v>
      </c>
      <c r="E1210" s="11">
        <v>2991</v>
      </c>
      <c r="F1210" s="17">
        <v>44496.572210648097</v>
      </c>
      <c r="G1210" s="14" t="s">
        <v>1476</v>
      </c>
      <c r="H1210" s="13">
        <v>579</v>
      </c>
      <c r="I1210" s="14">
        <v>2991</v>
      </c>
      <c r="J1210" s="15" t="str">
        <f>_xlfn.XLOOKUP(C1210,'0. Master Data Group Name'!B:B,'0. Master Data Group Name'!C:C)</f>
        <v>EQP-LAWPACK1</v>
      </c>
      <c r="K1210" s="16">
        <f>IFERROR(ROUNDDOWN(_xlfn.XLOOKUP(E1210,[2]All!$B:$B,[2]All!$K:$K),0),"")</f>
        <v>217</v>
      </c>
      <c r="L1210" s="16">
        <f t="shared" si="36"/>
        <v>195.3</v>
      </c>
      <c r="M1210" s="16">
        <f t="shared" si="37"/>
        <v>238.70000000000002</v>
      </c>
    </row>
    <row r="1211" spans="2:13" x14ac:dyDescent="0.3">
      <c r="B1211" s="10">
        <v>20</v>
      </c>
      <c r="C1211" s="11" t="s">
        <v>13</v>
      </c>
      <c r="D1211" s="11" t="s">
        <v>1469</v>
      </c>
      <c r="E1211" s="11">
        <v>24666</v>
      </c>
      <c r="F1211" s="17">
        <v>44496.7180324074</v>
      </c>
      <c r="G1211" s="14" t="s">
        <v>1477</v>
      </c>
      <c r="H1211" s="13">
        <v>836</v>
      </c>
      <c r="I1211" s="14">
        <v>24666</v>
      </c>
      <c r="J1211" s="15" t="str">
        <f>_xlfn.XLOOKUP(C1211,'0. Master Data Group Name'!B:B,'0. Master Data Group Name'!C:C)</f>
        <v>EQP-LAWPACK1</v>
      </c>
      <c r="K1211" s="16">
        <f>IFERROR(ROUNDDOWN(_xlfn.XLOOKUP(E1211,[2]All!$B:$B,[2]All!$K:$K),0),"")</f>
        <v>364</v>
      </c>
      <c r="L1211" s="16">
        <f t="shared" si="36"/>
        <v>327.60000000000002</v>
      </c>
      <c r="M1211" s="16">
        <f t="shared" si="37"/>
        <v>400.40000000000003</v>
      </c>
    </row>
    <row r="1212" spans="2:13" x14ac:dyDescent="0.3">
      <c r="B1212" s="10">
        <v>20</v>
      </c>
      <c r="C1212" s="11" t="s">
        <v>13</v>
      </c>
      <c r="D1212" s="11" t="s">
        <v>1478</v>
      </c>
      <c r="E1212" s="11">
        <v>24661</v>
      </c>
      <c r="F1212" s="17">
        <v>44496.890960648103</v>
      </c>
      <c r="G1212" s="14" t="s">
        <v>1479</v>
      </c>
      <c r="H1212" s="13">
        <v>849</v>
      </c>
      <c r="I1212" s="14">
        <v>24661</v>
      </c>
      <c r="J1212" s="15" t="str">
        <f>_xlfn.XLOOKUP(C1212,'0. Master Data Group Name'!B:B,'0. Master Data Group Name'!C:C)</f>
        <v>EQP-LAWPACK1</v>
      </c>
      <c r="K1212" s="16">
        <f>IFERROR(ROUNDDOWN(_xlfn.XLOOKUP(E1212,[2]All!$B:$B,[2]All!$K:$K),0),"")</f>
        <v>364</v>
      </c>
      <c r="L1212" s="16">
        <f t="shared" si="36"/>
        <v>327.60000000000002</v>
      </c>
      <c r="M1212" s="16">
        <f t="shared" si="37"/>
        <v>400.40000000000003</v>
      </c>
    </row>
    <row r="1213" spans="2:13" x14ac:dyDescent="0.3">
      <c r="B1213" s="10">
        <v>20</v>
      </c>
      <c r="C1213" s="11" t="s">
        <v>13</v>
      </c>
      <c r="D1213" s="11" t="s">
        <v>1478</v>
      </c>
      <c r="E1213" s="11">
        <v>27405</v>
      </c>
      <c r="F1213" s="17">
        <v>44497.291203703702</v>
      </c>
      <c r="G1213" s="14" t="s">
        <v>1480</v>
      </c>
      <c r="H1213" s="13">
        <v>550</v>
      </c>
      <c r="I1213" s="14">
        <v>27405</v>
      </c>
      <c r="J1213" s="15" t="str">
        <f>_xlfn.XLOOKUP(C1213,'0. Master Data Group Name'!B:B,'0. Master Data Group Name'!C:C)</f>
        <v>EQP-LAWPACK1</v>
      </c>
      <c r="K1213" s="16">
        <f>IFERROR(ROUNDDOWN(_xlfn.XLOOKUP(E1213,[2]All!$B:$B,[2]All!$K:$K),0),"")</f>
        <v>260</v>
      </c>
      <c r="L1213" s="16">
        <f t="shared" si="36"/>
        <v>234</v>
      </c>
      <c r="M1213" s="16">
        <f t="shared" si="37"/>
        <v>286</v>
      </c>
    </row>
    <row r="1214" spans="2:13" x14ac:dyDescent="0.3">
      <c r="B1214" s="10">
        <v>20</v>
      </c>
      <c r="C1214" s="11" t="s">
        <v>13</v>
      </c>
      <c r="D1214" s="11" t="s">
        <v>1478</v>
      </c>
      <c r="E1214" s="11">
        <v>24661</v>
      </c>
      <c r="F1214" s="17">
        <v>44497.424432870401</v>
      </c>
      <c r="G1214" s="14" t="s">
        <v>1481</v>
      </c>
      <c r="H1214" s="13">
        <v>127</v>
      </c>
      <c r="I1214" s="14">
        <v>24661</v>
      </c>
      <c r="J1214" s="15" t="str">
        <f>_xlfn.XLOOKUP(C1214,'0. Master Data Group Name'!B:B,'0. Master Data Group Name'!C:C)</f>
        <v>EQP-LAWPACK1</v>
      </c>
      <c r="K1214" s="16">
        <f>IFERROR(ROUNDDOWN(_xlfn.XLOOKUP(E1214,[2]All!$B:$B,[2]All!$K:$K),0),"")</f>
        <v>364</v>
      </c>
      <c r="L1214" s="16">
        <f t="shared" si="36"/>
        <v>327.60000000000002</v>
      </c>
      <c r="M1214" s="16">
        <f t="shared" si="37"/>
        <v>400.40000000000003</v>
      </c>
    </row>
    <row r="1215" spans="2:13" x14ac:dyDescent="0.3">
      <c r="B1215" s="10">
        <v>20</v>
      </c>
      <c r="C1215" s="11" t="s">
        <v>13</v>
      </c>
      <c r="D1215" s="11" t="s">
        <v>1478</v>
      </c>
      <c r="E1215" s="11">
        <v>27405</v>
      </c>
      <c r="F1215" s="17">
        <v>44497.434328703697</v>
      </c>
      <c r="G1215" s="14" t="s">
        <v>1482</v>
      </c>
      <c r="H1215" s="13">
        <v>1907</v>
      </c>
      <c r="I1215" s="14">
        <v>27405</v>
      </c>
      <c r="J1215" s="15" t="str">
        <f>_xlfn.XLOOKUP(C1215,'0. Master Data Group Name'!B:B,'0. Master Data Group Name'!C:C)</f>
        <v>EQP-LAWPACK1</v>
      </c>
      <c r="K1215" s="16">
        <f>IFERROR(ROUNDDOWN(_xlfn.XLOOKUP(E1215,[2]All!$B:$B,[2]All!$K:$K),0),"")</f>
        <v>260</v>
      </c>
      <c r="L1215" s="16">
        <f t="shared" si="36"/>
        <v>234</v>
      </c>
      <c r="M1215" s="16">
        <f t="shared" si="37"/>
        <v>286</v>
      </c>
    </row>
    <row r="1216" spans="2:13" x14ac:dyDescent="0.3">
      <c r="B1216" s="10">
        <v>20</v>
      </c>
      <c r="C1216" s="11" t="s">
        <v>13</v>
      </c>
      <c r="D1216" s="11" t="s">
        <v>1478</v>
      </c>
      <c r="E1216" s="11">
        <v>99999</v>
      </c>
      <c r="F1216" s="17">
        <v>44497.738136574102</v>
      </c>
      <c r="G1216" s="14" t="s">
        <v>1483</v>
      </c>
      <c r="H1216" s="13">
        <v>10</v>
      </c>
      <c r="I1216" s="14">
        <v>99999</v>
      </c>
      <c r="J1216" s="15" t="str">
        <f>_xlfn.XLOOKUP(C1216,'0. Master Data Group Name'!B:B,'0. Master Data Group Name'!C:C)</f>
        <v>EQP-LAWPACK1</v>
      </c>
      <c r="K1216" s="16" t="str">
        <f>IFERROR(ROUNDDOWN(_xlfn.XLOOKUP(E1216,[2]All!$B:$B,[2]All!$K:$K),0),"")</f>
        <v/>
      </c>
      <c r="L1216" s="16" t="str">
        <f t="shared" si="36"/>
        <v/>
      </c>
      <c r="M1216" s="16" t="str">
        <f t="shared" si="37"/>
        <v/>
      </c>
    </row>
    <row r="1217" spans="2:13" x14ac:dyDescent="0.3">
      <c r="B1217" s="10">
        <v>31</v>
      </c>
      <c r="C1217" s="11" t="s">
        <v>836</v>
      </c>
      <c r="D1217" s="11" t="s">
        <v>1478</v>
      </c>
      <c r="E1217" s="11">
        <v>12228</v>
      </c>
      <c r="F1217" s="17">
        <v>44496.268483796302</v>
      </c>
      <c r="G1217" s="14" t="s">
        <v>1484</v>
      </c>
      <c r="H1217" s="13">
        <v>1596</v>
      </c>
      <c r="I1217" s="14">
        <v>12228</v>
      </c>
      <c r="J1217" s="15" t="str">
        <f>_xlfn.XLOOKUP(C1217,'0. Master Data Group Name'!B:B,'0. Master Data Group Name'!C:C)</f>
        <v>SW-COMAS-PACKL</v>
      </c>
      <c r="K1217" s="16">
        <f>IFERROR(ROUNDDOWN(_xlfn.XLOOKUP(E1217,[2]All!$B:$B,[2]All!$K:$K),0),"")</f>
        <v>100</v>
      </c>
      <c r="L1217" s="16">
        <f t="shared" si="36"/>
        <v>90</v>
      </c>
      <c r="M1217" s="16">
        <f t="shared" si="37"/>
        <v>110.00000000000001</v>
      </c>
    </row>
    <row r="1218" spans="2:13" x14ac:dyDescent="0.3">
      <c r="B1218" s="10">
        <v>31</v>
      </c>
      <c r="C1218" s="11" t="s">
        <v>836</v>
      </c>
      <c r="D1218" s="11" t="s">
        <v>1485</v>
      </c>
      <c r="E1218" s="11">
        <v>99999</v>
      </c>
      <c r="F1218" s="17">
        <v>44497.963414351798</v>
      </c>
      <c r="G1218" s="14" t="s">
        <v>1486</v>
      </c>
      <c r="H1218" s="13">
        <v>0</v>
      </c>
      <c r="I1218" s="14">
        <v>12228</v>
      </c>
      <c r="J1218" s="15" t="str">
        <f>_xlfn.XLOOKUP(C1218,'0. Master Data Group Name'!B:B,'0. Master Data Group Name'!C:C)</f>
        <v>SW-COMAS-PACKL</v>
      </c>
      <c r="K1218" s="16" t="str">
        <f>IFERROR(ROUNDDOWN(_xlfn.XLOOKUP(E1218,[2]All!$B:$B,[2]All!$K:$K),0),"")</f>
        <v/>
      </c>
      <c r="L1218" s="16" t="str">
        <f t="shared" si="36"/>
        <v/>
      </c>
      <c r="M1218" s="16" t="str">
        <f t="shared" si="37"/>
        <v/>
      </c>
    </row>
    <row r="1219" spans="2:13" x14ac:dyDescent="0.3">
      <c r="B1219" s="10">
        <v>20</v>
      </c>
      <c r="C1219" s="11" t="s">
        <v>13</v>
      </c>
      <c r="D1219" s="11" t="s">
        <v>1485</v>
      </c>
      <c r="E1219" s="11">
        <v>88888</v>
      </c>
      <c r="F1219" s="17">
        <v>44498.3926041667</v>
      </c>
      <c r="G1219" s="14" t="s">
        <v>1487</v>
      </c>
      <c r="H1219" s="13">
        <v>0</v>
      </c>
      <c r="I1219" s="14">
        <v>88888</v>
      </c>
      <c r="J1219" s="15" t="str">
        <f>_xlfn.XLOOKUP(C1219,'0. Master Data Group Name'!B:B,'0. Master Data Group Name'!C:C)</f>
        <v>EQP-LAWPACK1</v>
      </c>
      <c r="K1219" s="16" t="str">
        <f>IFERROR(ROUNDDOWN(_xlfn.XLOOKUP(E1219,[2]All!$B:$B,[2]All!$K:$K),0),"")</f>
        <v/>
      </c>
      <c r="L1219" s="16" t="str">
        <f t="shared" si="36"/>
        <v/>
      </c>
      <c r="M1219" s="16" t="str">
        <f t="shared" si="37"/>
        <v/>
      </c>
    </row>
    <row r="1220" spans="2:13" x14ac:dyDescent="0.3">
      <c r="B1220" s="10">
        <v>20</v>
      </c>
      <c r="C1220" s="11" t="s">
        <v>13</v>
      </c>
      <c r="D1220" s="11" t="s">
        <v>1485</v>
      </c>
      <c r="E1220" s="11">
        <v>88888</v>
      </c>
      <c r="F1220" s="17">
        <v>44498.421655092599</v>
      </c>
      <c r="G1220" s="14" t="s">
        <v>1488</v>
      </c>
      <c r="H1220" s="13">
        <v>0</v>
      </c>
      <c r="I1220" s="14">
        <v>88888</v>
      </c>
      <c r="J1220" s="15" t="str">
        <f>_xlfn.XLOOKUP(C1220,'0. Master Data Group Name'!B:B,'0. Master Data Group Name'!C:C)</f>
        <v>EQP-LAWPACK1</v>
      </c>
      <c r="K1220" s="16" t="str">
        <f>IFERROR(ROUNDDOWN(_xlfn.XLOOKUP(E1220,[2]All!$B:$B,[2]All!$K:$K),0),"")</f>
        <v/>
      </c>
      <c r="L1220" s="16" t="str">
        <f t="shared" ref="L1220:L1283" si="38">IFERROR(K1220*0.9,"")</f>
        <v/>
      </c>
      <c r="M1220" s="16" t="str">
        <f t="shared" ref="M1220:M1283" si="39">IFERROR(K1220*1.1,"")</f>
        <v/>
      </c>
    </row>
    <row r="1221" spans="2:13" x14ac:dyDescent="0.3">
      <c r="B1221" s="10">
        <v>20</v>
      </c>
      <c r="C1221" s="11" t="s">
        <v>13</v>
      </c>
      <c r="D1221" s="11" t="s">
        <v>1485</v>
      </c>
      <c r="E1221" s="11">
        <v>88888</v>
      </c>
      <c r="F1221" s="17">
        <v>44498.436585648102</v>
      </c>
      <c r="G1221" s="14" t="s">
        <v>1489</v>
      </c>
      <c r="H1221" s="13">
        <v>0</v>
      </c>
      <c r="I1221" s="14">
        <v>88888</v>
      </c>
      <c r="J1221" s="15" t="str">
        <f>_xlfn.XLOOKUP(C1221,'0. Master Data Group Name'!B:B,'0. Master Data Group Name'!C:C)</f>
        <v>EQP-LAWPACK1</v>
      </c>
      <c r="K1221" s="16" t="str">
        <f>IFERROR(ROUNDDOWN(_xlfn.XLOOKUP(E1221,[2]All!$B:$B,[2]All!$K:$K),0),"")</f>
        <v/>
      </c>
      <c r="L1221" s="16" t="str">
        <f t="shared" si="38"/>
        <v/>
      </c>
      <c r="M1221" s="16" t="str">
        <f t="shared" si="39"/>
        <v/>
      </c>
    </row>
    <row r="1222" spans="2:13" x14ac:dyDescent="0.3">
      <c r="B1222" s="10">
        <v>20</v>
      </c>
      <c r="C1222" s="11" t="s">
        <v>13</v>
      </c>
      <c r="D1222" s="11" t="s">
        <v>1490</v>
      </c>
      <c r="E1222" s="11">
        <v>2666</v>
      </c>
      <c r="F1222" s="17">
        <v>44499.295902777798</v>
      </c>
      <c r="G1222" s="14" t="s">
        <v>1491</v>
      </c>
      <c r="H1222" s="13">
        <v>1901</v>
      </c>
      <c r="I1222" s="14">
        <v>2666</v>
      </c>
      <c r="J1222" s="15" t="str">
        <f>_xlfn.XLOOKUP(C1222,'0. Master Data Group Name'!B:B,'0. Master Data Group Name'!C:C)</f>
        <v>EQP-LAWPACK1</v>
      </c>
      <c r="K1222" s="16">
        <f>IFERROR(ROUNDDOWN(_xlfn.XLOOKUP(E1222,[2]All!$B:$B,[2]All!$K:$K),0),"")</f>
        <v>217</v>
      </c>
      <c r="L1222" s="16">
        <f t="shared" si="38"/>
        <v>195.3</v>
      </c>
      <c r="M1222" s="16">
        <f t="shared" si="39"/>
        <v>238.70000000000002</v>
      </c>
    </row>
    <row r="1223" spans="2:13" x14ac:dyDescent="0.3">
      <c r="B1223" s="10">
        <v>31</v>
      </c>
      <c r="C1223" s="11" t="s">
        <v>836</v>
      </c>
      <c r="D1223" s="11" t="s">
        <v>1492</v>
      </c>
      <c r="E1223" s="11">
        <v>12228</v>
      </c>
      <c r="F1223" s="17">
        <v>44498.304710648103</v>
      </c>
      <c r="G1223" s="14" t="s">
        <v>1493</v>
      </c>
      <c r="H1223" s="13">
        <v>387</v>
      </c>
      <c r="I1223" s="14">
        <v>99999</v>
      </c>
      <c r="J1223" s="15" t="str">
        <f>_xlfn.XLOOKUP(C1223,'0. Master Data Group Name'!B:B,'0. Master Data Group Name'!C:C)</f>
        <v>SW-COMAS-PACKL</v>
      </c>
      <c r="K1223" s="16">
        <f>IFERROR(ROUNDDOWN(_xlfn.XLOOKUP(E1223,[2]All!$B:$B,[2]All!$K:$K),0),"")</f>
        <v>100</v>
      </c>
      <c r="L1223" s="16">
        <f t="shared" si="38"/>
        <v>90</v>
      </c>
      <c r="M1223" s="16">
        <f t="shared" si="39"/>
        <v>110.00000000000001</v>
      </c>
    </row>
    <row r="1224" spans="2:13" x14ac:dyDescent="0.3">
      <c r="B1224" s="10">
        <v>20</v>
      </c>
      <c r="C1224" s="11" t="s">
        <v>13</v>
      </c>
      <c r="D1224" s="11" t="s">
        <v>1490</v>
      </c>
      <c r="E1224" s="11">
        <v>2661</v>
      </c>
      <c r="F1224" s="17">
        <v>44499.752708333297</v>
      </c>
      <c r="G1224" s="14" t="s">
        <v>1494</v>
      </c>
      <c r="H1224" s="13">
        <v>858</v>
      </c>
      <c r="I1224" s="14">
        <v>2661</v>
      </c>
      <c r="J1224" s="15" t="str">
        <f>_xlfn.XLOOKUP(C1224,'0. Master Data Group Name'!B:B,'0. Master Data Group Name'!C:C)</f>
        <v>EQP-LAWPACK1</v>
      </c>
      <c r="K1224" s="16">
        <f>IFERROR(ROUNDDOWN(_xlfn.XLOOKUP(E1224,[2]All!$B:$B,[2]All!$K:$K),0),"")</f>
        <v>217</v>
      </c>
      <c r="L1224" s="16">
        <f t="shared" si="38"/>
        <v>195.3</v>
      </c>
      <c r="M1224" s="16">
        <f t="shared" si="39"/>
        <v>238.70000000000002</v>
      </c>
    </row>
    <row r="1225" spans="2:13" x14ac:dyDescent="0.3">
      <c r="B1225" s="10">
        <v>20</v>
      </c>
      <c r="C1225" s="11" t="s">
        <v>13</v>
      </c>
      <c r="D1225" s="11" t="s">
        <v>1495</v>
      </c>
      <c r="E1225" s="11">
        <v>88888</v>
      </c>
      <c r="F1225" s="17">
        <v>44499.9309953704</v>
      </c>
      <c r="G1225" s="14" t="s">
        <v>1496</v>
      </c>
      <c r="H1225" s="13">
        <v>0</v>
      </c>
      <c r="I1225" s="14">
        <v>88888</v>
      </c>
      <c r="J1225" s="15" t="str">
        <f>_xlfn.XLOOKUP(C1225,'0. Master Data Group Name'!B:B,'0. Master Data Group Name'!C:C)</f>
        <v>EQP-LAWPACK1</v>
      </c>
      <c r="K1225" s="16" t="str">
        <f>IFERROR(ROUNDDOWN(_xlfn.XLOOKUP(E1225,[2]All!$B:$B,[2]All!$K:$K),0),"")</f>
        <v/>
      </c>
      <c r="L1225" s="16" t="str">
        <f t="shared" si="38"/>
        <v/>
      </c>
      <c r="M1225" s="16" t="str">
        <f t="shared" si="39"/>
        <v/>
      </c>
    </row>
    <row r="1226" spans="2:13" x14ac:dyDescent="0.3">
      <c r="B1226" s="10">
        <v>31</v>
      </c>
      <c r="C1226" s="11" t="s">
        <v>836</v>
      </c>
      <c r="D1226" s="11" t="s">
        <v>1492</v>
      </c>
      <c r="E1226" s="11">
        <v>15228</v>
      </c>
      <c r="F1226" s="17">
        <v>44501.243958333303</v>
      </c>
      <c r="G1226" s="14" t="s">
        <v>1497</v>
      </c>
      <c r="H1226" s="13">
        <v>712</v>
      </c>
      <c r="I1226" s="14">
        <v>12228</v>
      </c>
      <c r="J1226" s="15" t="str">
        <f>_xlfn.XLOOKUP(C1226,'0. Master Data Group Name'!B:B,'0. Master Data Group Name'!C:C)</f>
        <v>SW-COMAS-PACKL</v>
      </c>
      <c r="K1226" s="16">
        <f>IFERROR(ROUNDDOWN(_xlfn.XLOOKUP(E1226,[2]All!$B:$B,[2]All!$K:$K),0),"")</f>
        <v>200</v>
      </c>
      <c r="L1226" s="16">
        <f t="shared" si="38"/>
        <v>180</v>
      </c>
      <c r="M1226" s="16">
        <f t="shared" si="39"/>
        <v>220.00000000000003</v>
      </c>
    </row>
    <row r="1227" spans="2:13" x14ac:dyDescent="0.3">
      <c r="B1227" s="10">
        <v>20</v>
      </c>
      <c r="C1227" s="11" t="s">
        <v>13</v>
      </c>
      <c r="D1227" s="11" t="s">
        <v>1498</v>
      </c>
      <c r="E1227" s="11">
        <v>2666</v>
      </c>
      <c r="F1227" s="17">
        <v>44506.293368055602</v>
      </c>
      <c r="G1227" s="14" t="s">
        <v>1499</v>
      </c>
      <c r="H1227" s="13">
        <v>953</v>
      </c>
      <c r="I1227" s="14">
        <v>2666</v>
      </c>
      <c r="J1227" s="15" t="str">
        <f>_xlfn.XLOOKUP(C1227,'0. Master Data Group Name'!B:B,'0. Master Data Group Name'!C:C)</f>
        <v>EQP-LAWPACK1</v>
      </c>
      <c r="K1227" s="16">
        <f>IFERROR(ROUNDDOWN(_xlfn.XLOOKUP(E1227,[2]All!$B:$B,[2]All!$K:$K),0),"")</f>
        <v>217</v>
      </c>
      <c r="L1227" s="16">
        <f t="shared" si="38"/>
        <v>195.3</v>
      </c>
      <c r="M1227" s="16">
        <f t="shared" si="39"/>
        <v>238.70000000000002</v>
      </c>
    </row>
    <row r="1228" spans="2:13" x14ac:dyDescent="0.3">
      <c r="B1228" s="10">
        <v>20</v>
      </c>
      <c r="C1228" s="11" t="s">
        <v>13</v>
      </c>
      <c r="D1228" s="11" t="s">
        <v>1498</v>
      </c>
      <c r="E1228" s="11">
        <v>2661</v>
      </c>
      <c r="F1228" s="17">
        <v>44506.547025462998</v>
      </c>
      <c r="G1228" s="14" t="s">
        <v>1500</v>
      </c>
      <c r="H1228" s="13">
        <v>1309</v>
      </c>
      <c r="I1228" s="14">
        <v>2661</v>
      </c>
      <c r="J1228" s="15" t="str">
        <f>_xlfn.XLOOKUP(C1228,'0. Master Data Group Name'!B:B,'0. Master Data Group Name'!C:C)</f>
        <v>EQP-LAWPACK1</v>
      </c>
      <c r="K1228" s="16">
        <f>IFERROR(ROUNDDOWN(_xlfn.XLOOKUP(E1228,[2]All!$B:$B,[2]All!$K:$K),0),"")</f>
        <v>217</v>
      </c>
      <c r="L1228" s="16">
        <f t="shared" si="38"/>
        <v>195.3</v>
      </c>
      <c r="M1228" s="16">
        <f t="shared" si="39"/>
        <v>238.70000000000002</v>
      </c>
    </row>
    <row r="1229" spans="2:13" x14ac:dyDescent="0.3">
      <c r="B1229" s="10">
        <v>20</v>
      </c>
      <c r="C1229" s="11" t="s">
        <v>13</v>
      </c>
      <c r="D1229" s="11" t="s">
        <v>1498</v>
      </c>
      <c r="E1229" s="11">
        <v>2670</v>
      </c>
      <c r="F1229" s="17">
        <v>44506.832858796297</v>
      </c>
      <c r="G1229" s="14" t="s">
        <v>1501</v>
      </c>
      <c r="H1229" s="13">
        <v>313</v>
      </c>
      <c r="I1229" s="14">
        <v>2670</v>
      </c>
      <c r="J1229" s="15" t="str">
        <f>_xlfn.XLOOKUP(C1229,'0. Master Data Group Name'!B:B,'0. Master Data Group Name'!C:C)</f>
        <v>EQP-LAWPACK1</v>
      </c>
      <c r="K1229" s="16">
        <f>IFERROR(ROUNDDOWN(_xlfn.XLOOKUP(E1229,[2]All!$B:$B,[2]All!$K:$K),0),"")</f>
        <v>217</v>
      </c>
      <c r="L1229" s="16">
        <f t="shared" si="38"/>
        <v>195.3</v>
      </c>
      <c r="M1229" s="16">
        <f t="shared" si="39"/>
        <v>238.70000000000002</v>
      </c>
    </row>
    <row r="1230" spans="2:13" x14ac:dyDescent="0.3">
      <c r="B1230" s="10">
        <v>20</v>
      </c>
      <c r="C1230" s="11" t="s">
        <v>13</v>
      </c>
      <c r="D1230" s="11" t="s">
        <v>1502</v>
      </c>
      <c r="E1230" s="11">
        <v>99999</v>
      </c>
      <c r="F1230" s="17">
        <v>44506.941944444399</v>
      </c>
      <c r="G1230" s="14" t="s">
        <v>1503</v>
      </c>
      <c r="H1230" s="13">
        <v>1</v>
      </c>
      <c r="I1230" s="14">
        <v>99999</v>
      </c>
      <c r="J1230" s="15" t="str">
        <f>_xlfn.XLOOKUP(C1230,'0. Master Data Group Name'!B:B,'0. Master Data Group Name'!C:C)</f>
        <v>EQP-LAWPACK1</v>
      </c>
      <c r="K1230" s="16" t="str">
        <f>IFERROR(ROUNDDOWN(_xlfn.XLOOKUP(E1230,[2]All!$B:$B,[2]All!$K:$K),0),"")</f>
        <v/>
      </c>
      <c r="L1230" s="16" t="str">
        <f t="shared" si="38"/>
        <v/>
      </c>
      <c r="M1230" s="16" t="str">
        <f t="shared" si="39"/>
        <v/>
      </c>
    </row>
    <row r="1231" spans="2:13" x14ac:dyDescent="0.3">
      <c r="B1231" s="10">
        <v>20</v>
      </c>
      <c r="C1231" s="11" t="s">
        <v>13</v>
      </c>
      <c r="D1231" s="11" t="s">
        <v>1502</v>
      </c>
      <c r="E1231" s="11">
        <v>27805</v>
      </c>
      <c r="F1231" s="17">
        <v>44507.298657407402</v>
      </c>
      <c r="G1231" s="14" t="s">
        <v>1504</v>
      </c>
      <c r="H1231" s="13">
        <v>131</v>
      </c>
      <c r="I1231" s="14">
        <v>27805</v>
      </c>
      <c r="J1231" s="15" t="str">
        <f>_xlfn.XLOOKUP(C1231,'0. Master Data Group Name'!B:B,'0. Master Data Group Name'!C:C)</f>
        <v>EQP-LAWPACK1</v>
      </c>
      <c r="K1231" s="16">
        <f>IFERROR(ROUNDDOWN(_xlfn.XLOOKUP(E1231,[2]All!$B:$B,[2]All!$K:$K),0),"")</f>
        <v>260</v>
      </c>
      <c r="L1231" s="16">
        <f t="shared" si="38"/>
        <v>234</v>
      </c>
      <c r="M1231" s="16">
        <f t="shared" si="39"/>
        <v>286</v>
      </c>
    </row>
    <row r="1232" spans="2:13" x14ac:dyDescent="0.3">
      <c r="B1232" s="10">
        <v>20</v>
      </c>
      <c r="C1232" s="11" t="s">
        <v>13</v>
      </c>
      <c r="D1232" s="11" t="s">
        <v>1505</v>
      </c>
      <c r="E1232" s="11">
        <v>27405</v>
      </c>
      <c r="F1232" s="17">
        <v>44507.419085648202</v>
      </c>
      <c r="G1232" s="14" t="s">
        <v>1506</v>
      </c>
      <c r="H1232" s="13">
        <v>122</v>
      </c>
      <c r="I1232" s="14">
        <v>27405</v>
      </c>
      <c r="J1232" s="15" t="str">
        <f>_xlfn.XLOOKUP(C1232,'0. Master Data Group Name'!B:B,'0. Master Data Group Name'!C:C)</f>
        <v>EQP-LAWPACK1</v>
      </c>
      <c r="K1232" s="16">
        <f>IFERROR(ROUNDDOWN(_xlfn.XLOOKUP(E1232,[2]All!$B:$B,[2]All!$K:$K),0),"")</f>
        <v>260</v>
      </c>
      <c r="L1232" s="16">
        <f t="shared" si="38"/>
        <v>234</v>
      </c>
      <c r="M1232" s="16">
        <f t="shared" si="39"/>
        <v>286</v>
      </c>
    </row>
    <row r="1233" spans="2:13" x14ac:dyDescent="0.3">
      <c r="B1233" s="10">
        <v>20</v>
      </c>
      <c r="C1233" s="11" t="s">
        <v>13</v>
      </c>
      <c r="D1233" s="11" t="s">
        <v>1505</v>
      </c>
      <c r="E1233" s="11">
        <v>2670</v>
      </c>
      <c r="F1233" s="17">
        <v>44508.294236111098</v>
      </c>
      <c r="G1233" s="14" t="s">
        <v>1507</v>
      </c>
      <c r="H1233" s="13">
        <v>2</v>
      </c>
      <c r="I1233" s="14">
        <v>2670</v>
      </c>
      <c r="J1233" s="15" t="str">
        <f>_xlfn.XLOOKUP(C1233,'0. Master Data Group Name'!B:B,'0. Master Data Group Name'!C:C)</f>
        <v>EQP-LAWPACK1</v>
      </c>
      <c r="K1233" s="16">
        <f>IFERROR(ROUNDDOWN(_xlfn.XLOOKUP(E1233,[2]All!$B:$B,[2]All!$K:$K),0),"")</f>
        <v>217</v>
      </c>
      <c r="L1233" s="16">
        <f t="shared" si="38"/>
        <v>195.3</v>
      </c>
      <c r="M1233" s="16">
        <f t="shared" si="39"/>
        <v>238.70000000000002</v>
      </c>
    </row>
    <row r="1234" spans="2:13" x14ac:dyDescent="0.3">
      <c r="B1234" s="10">
        <v>31</v>
      </c>
      <c r="C1234" s="11" t="s">
        <v>836</v>
      </c>
      <c r="D1234" s="11" t="s">
        <v>1492</v>
      </c>
      <c r="E1234" s="11">
        <v>99999</v>
      </c>
      <c r="F1234" s="17">
        <v>44501.633784722202</v>
      </c>
      <c r="G1234" s="14" t="s">
        <v>1508</v>
      </c>
      <c r="H1234" s="13">
        <v>0</v>
      </c>
      <c r="I1234" s="14">
        <v>15228</v>
      </c>
      <c r="J1234" s="15" t="str">
        <f>_xlfn.XLOOKUP(C1234,'0. Master Data Group Name'!B:B,'0. Master Data Group Name'!C:C)</f>
        <v>SW-COMAS-PACKL</v>
      </c>
      <c r="K1234" s="16" t="str">
        <f>IFERROR(ROUNDDOWN(_xlfn.XLOOKUP(E1234,[2]All!$B:$B,[2]All!$K:$K),0),"")</f>
        <v/>
      </c>
      <c r="L1234" s="16" t="str">
        <f t="shared" si="38"/>
        <v/>
      </c>
      <c r="M1234" s="16" t="str">
        <f t="shared" si="39"/>
        <v/>
      </c>
    </row>
    <row r="1235" spans="2:13" x14ac:dyDescent="0.3">
      <c r="B1235" s="10">
        <v>20</v>
      </c>
      <c r="C1235" s="11" t="s">
        <v>13</v>
      </c>
      <c r="D1235" s="11" t="s">
        <v>1505</v>
      </c>
      <c r="E1235" s="11">
        <v>99999</v>
      </c>
      <c r="F1235" s="17">
        <v>44508.315358796302</v>
      </c>
      <c r="G1235" s="14" t="s">
        <v>1509</v>
      </c>
      <c r="H1235" s="13">
        <v>0</v>
      </c>
      <c r="I1235" s="14">
        <v>99999</v>
      </c>
      <c r="J1235" s="15" t="str">
        <f>_xlfn.XLOOKUP(C1235,'0. Master Data Group Name'!B:B,'0. Master Data Group Name'!C:C)</f>
        <v>EQP-LAWPACK1</v>
      </c>
      <c r="K1235" s="16" t="str">
        <f>IFERROR(ROUNDDOWN(_xlfn.XLOOKUP(E1235,[2]All!$B:$B,[2]All!$K:$K),0),"")</f>
        <v/>
      </c>
      <c r="L1235" s="16" t="str">
        <f t="shared" si="38"/>
        <v/>
      </c>
      <c r="M1235" s="16" t="str">
        <f t="shared" si="39"/>
        <v/>
      </c>
    </row>
    <row r="1236" spans="2:13" x14ac:dyDescent="0.3">
      <c r="B1236" s="10">
        <v>20</v>
      </c>
      <c r="C1236" s="11" t="s">
        <v>13</v>
      </c>
      <c r="D1236" s="11" t="s">
        <v>1505</v>
      </c>
      <c r="E1236" s="11">
        <v>2670</v>
      </c>
      <c r="F1236" s="17">
        <v>44508.334108796298</v>
      </c>
      <c r="G1236" s="14" t="s">
        <v>1510</v>
      </c>
      <c r="H1236" s="13">
        <v>384</v>
      </c>
      <c r="I1236" s="14">
        <v>2670</v>
      </c>
      <c r="J1236" s="15" t="str">
        <f>_xlfn.XLOOKUP(C1236,'0. Master Data Group Name'!B:B,'0. Master Data Group Name'!C:C)</f>
        <v>EQP-LAWPACK1</v>
      </c>
      <c r="K1236" s="16">
        <f>IFERROR(ROUNDDOWN(_xlfn.XLOOKUP(E1236,[2]All!$B:$B,[2]All!$K:$K),0),"")</f>
        <v>217</v>
      </c>
      <c r="L1236" s="16">
        <f t="shared" si="38"/>
        <v>195.3</v>
      </c>
      <c r="M1236" s="16">
        <f t="shared" si="39"/>
        <v>238.70000000000002</v>
      </c>
    </row>
    <row r="1237" spans="2:13" x14ac:dyDescent="0.3">
      <c r="B1237" s="10">
        <v>20</v>
      </c>
      <c r="C1237" s="11" t="s">
        <v>13</v>
      </c>
      <c r="D1237" s="11" t="s">
        <v>1505</v>
      </c>
      <c r="E1237" s="11">
        <v>88888</v>
      </c>
      <c r="F1237" s="17">
        <v>44508.454710648097</v>
      </c>
      <c r="G1237" s="14" t="s">
        <v>1511</v>
      </c>
      <c r="H1237" s="13">
        <v>0</v>
      </c>
      <c r="I1237" s="14">
        <v>88888</v>
      </c>
      <c r="J1237" s="15" t="str">
        <f>_xlfn.XLOOKUP(C1237,'0. Master Data Group Name'!B:B,'0. Master Data Group Name'!C:C)</f>
        <v>EQP-LAWPACK1</v>
      </c>
      <c r="K1237" s="16" t="str">
        <f>IFERROR(ROUNDDOWN(_xlfn.XLOOKUP(E1237,[2]All!$B:$B,[2]All!$K:$K),0),"")</f>
        <v/>
      </c>
      <c r="L1237" s="16" t="str">
        <f t="shared" si="38"/>
        <v/>
      </c>
      <c r="M1237" s="16" t="str">
        <f t="shared" si="39"/>
        <v/>
      </c>
    </row>
    <row r="1238" spans="2:13" x14ac:dyDescent="0.3">
      <c r="B1238" s="10">
        <v>20</v>
      </c>
      <c r="C1238" s="11" t="s">
        <v>13</v>
      </c>
      <c r="D1238" s="11" t="s">
        <v>1505</v>
      </c>
      <c r="E1238" s="11">
        <v>99999</v>
      </c>
      <c r="F1238" s="17">
        <v>44508.454884259299</v>
      </c>
      <c r="G1238" s="14" t="s">
        <v>1512</v>
      </c>
      <c r="H1238" s="13">
        <v>0</v>
      </c>
      <c r="I1238" s="14">
        <v>99999</v>
      </c>
      <c r="J1238" s="15" t="str">
        <f>_xlfn.XLOOKUP(C1238,'0. Master Data Group Name'!B:B,'0. Master Data Group Name'!C:C)</f>
        <v>EQP-LAWPACK1</v>
      </c>
      <c r="K1238" s="16" t="str">
        <f>IFERROR(ROUNDDOWN(_xlfn.XLOOKUP(E1238,[2]All!$B:$B,[2]All!$K:$K),0),"")</f>
        <v/>
      </c>
      <c r="L1238" s="16" t="str">
        <f t="shared" si="38"/>
        <v/>
      </c>
      <c r="M1238" s="16" t="str">
        <f t="shared" si="39"/>
        <v/>
      </c>
    </row>
    <row r="1239" spans="2:13" x14ac:dyDescent="0.3">
      <c r="B1239" s="10">
        <v>20</v>
      </c>
      <c r="C1239" s="11" t="s">
        <v>13</v>
      </c>
      <c r="D1239" s="11" t="s">
        <v>1505</v>
      </c>
      <c r="E1239" s="11">
        <v>2670</v>
      </c>
      <c r="F1239" s="17">
        <v>44508.498680555596</v>
      </c>
      <c r="G1239" s="14" t="s">
        <v>1513</v>
      </c>
      <c r="H1239" s="13">
        <v>518</v>
      </c>
      <c r="I1239" s="14">
        <v>2670</v>
      </c>
      <c r="J1239" s="15" t="str">
        <f>_xlfn.XLOOKUP(C1239,'0. Master Data Group Name'!B:B,'0. Master Data Group Name'!C:C)</f>
        <v>EQP-LAWPACK1</v>
      </c>
      <c r="K1239" s="16">
        <f>IFERROR(ROUNDDOWN(_xlfn.XLOOKUP(E1239,[2]All!$B:$B,[2]All!$K:$K),0),"")</f>
        <v>217</v>
      </c>
      <c r="L1239" s="16">
        <f t="shared" si="38"/>
        <v>195.3</v>
      </c>
      <c r="M1239" s="16">
        <f t="shared" si="39"/>
        <v>238.70000000000002</v>
      </c>
    </row>
    <row r="1240" spans="2:13" x14ac:dyDescent="0.3">
      <c r="B1240" s="10">
        <v>20</v>
      </c>
      <c r="C1240" s="11" t="s">
        <v>13</v>
      </c>
      <c r="D1240" s="11" t="s">
        <v>1505</v>
      </c>
      <c r="E1240" s="11">
        <v>96605</v>
      </c>
      <c r="F1240" s="17">
        <v>44508.631435185198</v>
      </c>
      <c r="G1240" s="14" t="s">
        <v>1514</v>
      </c>
      <c r="H1240" s="13">
        <v>1952</v>
      </c>
      <c r="I1240" s="14">
        <v>96605</v>
      </c>
      <c r="J1240" s="15" t="str">
        <f>_xlfn.XLOOKUP(C1240,'0. Master Data Group Name'!B:B,'0. Master Data Group Name'!C:C)</f>
        <v>EQP-LAWPACK1</v>
      </c>
      <c r="K1240" s="16">
        <f>IFERROR(ROUNDDOWN(_xlfn.XLOOKUP(E1240,[2]All!$B:$B,[2]All!$K:$K),0),"")</f>
        <v>347</v>
      </c>
      <c r="L1240" s="16">
        <f t="shared" si="38"/>
        <v>312.3</v>
      </c>
      <c r="M1240" s="16">
        <f t="shared" si="39"/>
        <v>381.70000000000005</v>
      </c>
    </row>
    <row r="1241" spans="2:13" x14ac:dyDescent="0.3">
      <c r="B1241" s="10">
        <v>20</v>
      </c>
      <c r="C1241" s="11" t="s">
        <v>13</v>
      </c>
      <c r="D1241" s="11" t="s">
        <v>1515</v>
      </c>
      <c r="E1241" s="11">
        <v>23905</v>
      </c>
      <c r="F1241" s="17">
        <v>44508.936678240701</v>
      </c>
      <c r="G1241" s="14" t="s">
        <v>1516</v>
      </c>
      <c r="H1241" s="13">
        <v>679</v>
      </c>
      <c r="I1241" s="14">
        <v>23905</v>
      </c>
      <c r="J1241" s="15" t="str">
        <f>_xlfn.XLOOKUP(C1241,'0. Master Data Group Name'!B:B,'0. Master Data Group Name'!C:C)</f>
        <v>EQP-LAWPACK1</v>
      </c>
      <c r="K1241" s="16">
        <f>IFERROR(ROUNDDOWN(_xlfn.XLOOKUP(E1241,[2]All!$B:$B,[2]All!$K:$K),0),"")</f>
        <v>364</v>
      </c>
      <c r="L1241" s="16">
        <f t="shared" si="38"/>
        <v>327.60000000000002</v>
      </c>
      <c r="M1241" s="16">
        <f t="shared" si="39"/>
        <v>400.40000000000003</v>
      </c>
    </row>
    <row r="1242" spans="2:13" x14ac:dyDescent="0.3">
      <c r="B1242" s="10">
        <v>20</v>
      </c>
      <c r="C1242" s="11" t="s">
        <v>13</v>
      </c>
      <c r="D1242" s="11" t="s">
        <v>1515</v>
      </c>
      <c r="E1242" s="11">
        <v>24961</v>
      </c>
      <c r="F1242" s="17">
        <v>44509.176446759302</v>
      </c>
      <c r="G1242" s="14" t="s">
        <v>1517</v>
      </c>
      <c r="H1242" s="13">
        <v>453</v>
      </c>
      <c r="I1242" s="14">
        <v>24961</v>
      </c>
      <c r="J1242" s="15" t="str">
        <f>_xlfn.XLOOKUP(C1242,'0. Master Data Group Name'!B:B,'0. Master Data Group Name'!C:C)</f>
        <v>EQP-LAWPACK1</v>
      </c>
      <c r="K1242" s="16">
        <f>IFERROR(ROUNDDOWN(_xlfn.XLOOKUP(E1242,[2]All!$B:$B,[2]All!$K:$K),0),"")</f>
        <v>364</v>
      </c>
      <c r="L1242" s="16">
        <f t="shared" si="38"/>
        <v>327.60000000000002</v>
      </c>
      <c r="M1242" s="16">
        <f t="shared" si="39"/>
        <v>400.40000000000003</v>
      </c>
    </row>
    <row r="1243" spans="2:13" x14ac:dyDescent="0.3">
      <c r="B1243" s="10">
        <v>20</v>
      </c>
      <c r="C1243" s="11" t="s">
        <v>13</v>
      </c>
      <c r="D1243" s="11" t="s">
        <v>1515</v>
      </c>
      <c r="E1243" s="11">
        <v>88888</v>
      </c>
      <c r="F1243" s="17">
        <v>44509.427951388898</v>
      </c>
      <c r="G1243" s="14" t="s">
        <v>1518</v>
      </c>
      <c r="H1243" s="13">
        <v>0</v>
      </c>
      <c r="I1243" s="14">
        <v>88888</v>
      </c>
      <c r="J1243" s="15" t="str">
        <f>_xlfn.XLOOKUP(C1243,'0. Master Data Group Name'!B:B,'0. Master Data Group Name'!C:C)</f>
        <v>EQP-LAWPACK1</v>
      </c>
      <c r="K1243" s="16" t="str">
        <f>IFERROR(ROUNDDOWN(_xlfn.XLOOKUP(E1243,[2]All!$B:$B,[2]All!$K:$K),0),"")</f>
        <v/>
      </c>
      <c r="L1243" s="16" t="str">
        <f t="shared" si="38"/>
        <v/>
      </c>
      <c r="M1243" s="16" t="str">
        <f t="shared" si="39"/>
        <v/>
      </c>
    </row>
    <row r="1244" spans="2:13" x14ac:dyDescent="0.3">
      <c r="B1244" s="10">
        <v>20</v>
      </c>
      <c r="C1244" s="11" t="s">
        <v>13</v>
      </c>
      <c r="D1244" s="11" t="s">
        <v>1515</v>
      </c>
      <c r="E1244" s="11">
        <v>99999</v>
      </c>
      <c r="F1244" s="17">
        <v>44509.626678240696</v>
      </c>
      <c r="G1244" s="14" t="s">
        <v>1519</v>
      </c>
      <c r="H1244" s="13">
        <v>0</v>
      </c>
      <c r="I1244" s="14">
        <v>99999</v>
      </c>
      <c r="J1244" s="15" t="str">
        <f>_xlfn.XLOOKUP(C1244,'0. Master Data Group Name'!B:B,'0. Master Data Group Name'!C:C)</f>
        <v>EQP-LAWPACK1</v>
      </c>
      <c r="K1244" s="16" t="str">
        <f>IFERROR(ROUNDDOWN(_xlfn.XLOOKUP(E1244,[2]All!$B:$B,[2]All!$K:$K),0),"")</f>
        <v/>
      </c>
      <c r="L1244" s="16" t="str">
        <f t="shared" si="38"/>
        <v/>
      </c>
      <c r="M1244" s="16" t="str">
        <f t="shared" si="39"/>
        <v/>
      </c>
    </row>
    <row r="1245" spans="2:13" x14ac:dyDescent="0.3">
      <c r="B1245" s="10">
        <v>20</v>
      </c>
      <c r="C1245" s="11" t="s">
        <v>13</v>
      </c>
      <c r="D1245" s="11" t="s">
        <v>1515</v>
      </c>
      <c r="E1245" s="11">
        <v>24961</v>
      </c>
      <c r="F1245" s="17">
        <v>44509.626909722203</v>
      </c>
      <c r="G1245" s="14" t="s">
        <v>1520</v>
      </c>
      <c r="H1245" s="13">
        <v>222</v>
      </c>
      <c r="I1245" s="14">
        <v>24961</v>
      </c>
      <c r="J1245" s="15" t="str">
        <f>_xlfn.XLOOKUP(C1245,'0. Master Data Group Name'!B:B,'0. Master Data Group Name'!C:C)</f>
        <v>EQP-LAWPACK1</v>
      </c>
      <c r="K1245" s="16">
        <f>IFERROR(ROUNDDOWN(_xlfn.XLOOKUP(E1245,[2]All!$B:$B,[2]All!$K:$K),0),"")</f>
        <v>364</v>
      </c>
      <c r="L1245" s="16">
        <f t="shared" si="38"/>
        <v>327.60000000000002</v>
      </c>
      <c r="M1245" s="16">
        <f t="shared" si="39"/>
        <v>400.40000000000003</v>
      </c>
    </row>
    <row r="1246" spans="2:13" x14ac:dyDescent="0.3">
      <c r="B1246" s="10">
        <v>20</v>
      </c>
      <c r="C1246" s="11" t="s">
        <v>13</v>
      </c>
      <c r="D1246" s="11" t="s">
        <v>1515</v>
      </c>
      <c r="E1246" s="11">
        <v>99999</v>
      </c>
      <c r="F1246" s="17">
        <v>44509.666423611103</v>
      </c>
      <c r="G1246" s="14" t="s">
        <v>1521</v>
      </c>
      <c r="H1246" s="13">
        <v>0</v>
      </c>
      <c r="I1246" s="14">
        <v>99999</v>
      </c>
      <c r="J1246" s="15" t="str">
        <f>_xlfn.XLOOKUP(C1246,'0. Master Data Group Name'!B:B,'0. Master Data Group Name'!C:C)</f>
        <v>EQP-LAWPACK1</v>
      </c>
      <c r="K1246" s="16" t="str">
        <f>IFERROR(ROUNDDOWN(_xlfn.XLOOKUP(E1246,[2]All!$B:$B,[2]All!$K:$K),0),"")</f>
        <v/>
      </c>
      <c r="L1246" s="16" t="str">
        <f t="shared" si="38"/>
        <v/>
      </c>
      <c r="M1246" s="16" t="str">
        <f t="shared" si="39"/>
        <v/>
      </c>
    </row>
    <row r="1247" spans="2:13" x14ac:dyDescent="0.3">
      <c r="B1247" s="10">
        <v>20</v>
      </c>
      <c r="C1247" s="11" t="s">
        <v>13</v>
      </c>
      <c r="D1247" s="11" t="s">
        <v>1522</v>
      </c>
      <c r="E1247" s="11">
        <v>24970</v>
      </c>
      <c r="F1247" s="17">
        <v>44509.698414351798</v>
      </c>
      <c r="G1247" s="14" t="s">
        <v>1523</v>
      </c>
      <c r="H1247" s="13">
        <v>2707</v>
      </c>
      <c r="I1247" s="14">
        <v>24970</v>
      </c>
      <c r="J1247" s="15" t="str">
        <f>_xlfn.XLOOKUP(C1247,'0. Master Data Group Name'!B:B,'0. Master Data Group Name'!C:C)</f>
        <v>EQP-LAWPACK1</v>
      </c>
      <c r="K1247" s="16">
        <f>IFERROR(ROUNDDOWN(_xlfn.XLOOKUP(E1247,[2]All!$B:$B,[2]All!$K:$K),0),"")</f>
        <v>364</v>
      </c>
      <c r="L1247" s="16">
        <f t="shared" si="38"/>
        <v>327.60000000000002</v>
      </c>
      <c r="M1247" s="16">
        <f t="shared" si="39"/>
        <v>400.40000000000003</v>
      </c>
    </row>
    <row r="1248" spans="2:13" x14ac:dyDescent="0.3">
      <c r="B1248" s="10">
        <v>20</v>
      </c>
      <c r="C1248" s="11" t="s">
        <v>13</v>
      </c>
      <c r="D1248" s="11" t="s">
        <v>1522</v>
      </c>
      <c r="E1248" s="11">
        <v>99999</v>
      </c>
      <c r="F1248" s="17">
        <v>44510.1017013889</v>
      </c>
      <c r="G1248" s="14" t="s">
        <v>1524</v>
      </c>
      <c r="H1248" s="13">
        <v>3</v>
      </c>
      <c r="I1248" s="14">
        <v>99999</v>
      </c>
      <c r="J1248" s="15" t="str">
        <f>_xlfn.XLOOKUP(C1248,'0. Master Data Group Name'!B:B,'0. Master Data Group Name'!C:C)</f>
        <v>EQP-LAWPACK1</v>
      </c>
      <c r="K1248" s="16" t="str">
        <f>IFERROR(ROUNDDOWN(_xlfn.XLOOKUP(E1248,[2]All!$B:$B,[2]All!$K:$K),0),"")</f>
        <v/>
      </c>
      <c r="L1248" s="16" t="str">
        <f t="shared" si="38"/>
        <v/>
      </c>
      <c r="M1248" s="16" t="str">
        <f t="shared" si="39"/>
        <v/>
      </c>
    </row>
    <row r="1249" spans="2:13" x14ac:dyDescent="0.3">
      <c r="B1249" s="10">
        <v>20</v>
      </c>
      <c r="C1249" s="11" t="s">
        <v>13</v>
      </c>
      <c r="D1249" s="11" t="s">
        <v>1522</v>
      </c>
      <c r="E1249" s="11">
        <v>6670</v>
      </c>
      <c r="F1249" s="17">
        <v>44510.1254976852</v>
      </c>
      <c r="G1249" s="14" t="s">
        <v>1525</v>
      </c>
      <c r="H1249" s="13">
        <v>611</v>
      </c>
      <c r="I1249" s="14">
        <v>6670</v>
      </c>
      <c r="J1249" s="15" t="str">
        <f>_xlfn.XLOOKUP(C1249,'0. Master Data Group Name'!B:B,'0. Master Data Group Name'!C:C)</f>
        <v>EQP-LAWPACK1</v>
      </c>
      <c r="K1249" s="16">
        <f>IFERROR(ROUNDDOWN(_xlfn.XLOOKUP(E1249,[2]All!$B:$B,[2]All!$K:$K),0),"")</f>
        <v>352</v>
      </c>
      <c r="L1249" s="16">
        <f t="shared" si="38"/>
        <v>316.8</v>
      </c>
      <c r="M1249" s="16">
        <f t="shared" si="39"/>
        <v>387.20000000000005</v>
      </c>
    </row>
    <row r="1250" spans="2:13" x14ac:dyDescent="0.3">
      <c r="B1250" s="10">
        <v>20</v>
      </c>
      <c r="C1250" s="11" t="s">
        <v>13</v>
      </c>
      <c r="D1250" s="11" t="s">
        <v>1522</v>
      </c>
      <c r="E1250" s="11">
        <v>2991</v>
      </c>
      <c r="F1250" s="17">
        <v>44510.322488425903</v>
      </c>
      <c r="G1250" s="14" t="s">
        <v>1526</v>
      </c>
      <c r="H1250" s="13">
        <v>611</v>
      </c>
      <c r="I1250" s="14">
        <v>2991</v>
      </c>
      <c r="J1250" s="15" t="str">
        <f>_xlfn.XLOOKUP(C1250,'0. Master Data Group Name'!B:B,'0. Master Data Group Name'!C:C)</f>
        <v>EQP-LAWPACK1</v>
      </c>
      <c r="K1250" s="16">
        <f>IFERROR(ROUNDDOWN(_xlfn.XLOOKUP(E1250,[2]All!$B:$B,[2]All!$K:$K),0),"")</f>
        <v>217</v>
      </c>
      <c r="L1250" s="16">
        <f t="shared" si="38"/>
        <v>195.3</v>
      </c>
      <c r="M1250" s="16">
        <f t="shared" si="39"/>
        <v>238.70000000000002</v>
      </c>
    </row>
    <row r="1251" spans="2:13" x14ac:dyDescent="0.3">
      <c r="B1251" s="10">
        <v>20</v>
      </c>
      <c r="C1251" s="11" t="s">
        <v>13</v>
      </c>
      <c r="D1251" s="11" t="s">
        <v>1522</v>
      </c>
      <c r="E1251" s="11">
        <v>2661</v>
      </c>
      <c r="F1251" s="17">
        <v>44510.456817129598</v>
      </c>
      <c r="G1251" s="14" t="s">
        <v>1527</v>
      </c>
      <c r="H1251" s="13">
        <v>2033</v>
      </c>
      <c r="I1251" s="14">
        <v>2661</v>
      </c>
      <c r="J1251" s="15" t="str">
        <f>_xlfn.XLOOKUP(C1251,'0. Master Data Group Name'!B:B,'0. Master Data Group Name'!C:C)</f>
        <v>EQP-LAWPACK1</v>
      </c>
      <c r="K1251" s="16">
        <f>IFERROR(ROUNDDOWN(_xlfn.XLOOKUP(E1251,[2]All!$B:$B,[2]All!$K:$K),0),"")</f>
        <v>217</v>
      </c>
      <c r="L1251" s="16">
        <f t="shared" si="38"/>
        <v>195.3</v>
      </c>
      <c r="M1251" s="16">
        <f t="shared" si="39"/>
        <v>238.70000000000002</v>
      </c>
    </row>
    <row r="1252" spans="2:13" x14ac:dyDescent="0.3">
      <c r="B1252" s="10">
        <v>20</v>
      </c>
      <c r="C1252" s="11" t="s">
        <v>13</v>
      </c>
      <c r="D1252" s="11" t="s">
        <v>1522</v>
      </c>
      <c r="E1252" s="11">
        <v>2991</v>
      </c>
      <c r="F1252" s="17">
        <v>44510.882650462998</v>
      </c>
      <c r="G1252" s="14" t="s">
        <v>1528</v>
      </c>
      <c r="H1252" s="13">
        <v>0</v>
      </c>
      <c r="I1252" s="14">
        <v>2991</v>
      </c>
      <c r="J1252" s="15" t="str">
        <f>_xlfn.XLOOKUP(C1252,'0. Master Data Group Name'!B:B,'0. Master Data Group Name'!C:C)</f>
        <v>EQP-LAWPACK1</v>
      </c>
      <c r="K1252" s="16">
        <f>IFERROR(ROUNDDOWN(_xlfn.XLOOKUP(E1252,[2]All!$B:$B,[2]All!$K:$K),0),"")</f>
        <v>217</v>
      </c>
      <c r="L1252" s="16">
        <f t="shared" si="38"/>
        <v>195.3</v>
      </c>
      <c r="M1252" s="16">
        <f t="shared" si="39"/>
        <v>238.70000000000002</v>
      </c>
    </row>
    <row r="1253" spans="2:13" x14ac:dyDescent="0.3">
      <c r="B1253" s="10">
        <v>20</v>
      </c>
      <c r="C1253" s="11" t="s">
        <v>13</v>
      </c>
      <c r="D1253" s="11" t="s">
        <v>1522</v>
      </c>
      <c r="E1253" s="11">
        <v>2661</v>
      </c>
      <c r="F1253" s="17">
        <v>44510.883182870399</v>
      </c>
      <c r="G1253" s="14" t="s">
        <v>1529</v>
      </c>
      <c r="H1253" s="13">
        <v>1</v>
      </c>
      <c r="I1253" s="14">
        <v>2661</v>
      </c>
      <c r="J1253" s="15" t="str">
        <f>_xlfn.XLOOKUP(C1253,'0. Master Data Group Name'!B:B,'0. Master Data Group Name'!C:C)</f>
        <v>EQP-LAWPACK1</v>
      </c>
      <c r="K1253" s="16">
        <f>IFERROR(ROUNDDOWN(_xlfn.XLOOKUP(E1253,[2]All!$B:$B,[2]All!$K:$K),0),"")</f>
        <v>217</v>
      </c>
      <c r="L1253" s="16">
        <f t="shared" si="38"/>
        <v>195.3</v>
      </c>
      <c r="M1253" s="16">
        <f t="shared" si="39"/>
        <v>238.70000000000002</v>
      </c>
    </row>
    <row r="1254" spans="2:13" x14ac:dyDescent="0.3">
      <c r="B1254" s="10">
        <v>20</v>
      </c>
      <c r="C1254" s="11" t="s">
        <v>13</v>
      </c>
      <c r="D1254" s="11" t="s">
        <v>1522</v>
      </c>
      <c r="E1254" s="11">
        <v>2991</v>
      </c>
      <c r="F1254" s="17">
        <v>44510.883518518502</v>
      </c>
      <c r="G1254" s="14" t="s">
        <v>1530</v>
      </c>
      <c r="H1254" s="13">
        <v>507</v>
      </c>
      <c r="I1254" s="14">
        <v>2991</v>
      </c>
      <c r="J1254" s="15" t="str">
        <f>_xlfn.XLOOKUP(C1254,'0. Master Data Group Name'!B:B,'0. Master Data Group Name'!C:C)</f>
        <v>EQP-LAWPACK1</v>
      </c>
      <c r="K1254" s="16">
        <f>IFERROR(ROUNDDOWN(_xlfn.XLOOKUP(E1254,[2]All!$B:$B,[2]All!$K:$K),0),"")</f>
        <v>217</v>
      </c>
      <c r="L1254" s="16">
        <f t="shared" si="38"/>
        <v>195.3</v>
      </c>
      <c r="M1254" s="16">
        <f t="shared" si="39"/>
        <v>238.70000000000002</v>
      </c>
    </row>
    <row r="1255" spans="2:13" x14ac:dyDescent="0.3">
      <c r="B1255" s="10">
        <v>20</v>
      </c>
      <c r="C1255" s="11" t="s">
        <v>13</v>
      </c>
      <c r="D1255" s="11" t="s">
        <v>1522</v>
      </c>
      <c r="E1255" s="11">
        <v>2946</v>
      </c>
      <c r="F1255" s="17">
        <v>44510.997673611098</v>
      </c>
      <c r="G1255" s="14" t="s">
        <v>1531</v>
      </c>
      <c r="H1255" s="13">
        <v>0</v>
      </c>
      <c r="I1255" s="14">
        <v>2946</v>
      </c>
      <c r="J1255" s="15" t="str">
        <f>_xlfn.XLOOKUP(C1255,'0. Master Data Group Name'!B:B,'0. Master Data Group Name'!C:C)</f>
        <v>EQP-LAWPACK1</v>
      </c>
      <c r="K1255" s="16">
        <f>IFERROR(ROUNDDOWN(_xlfn.XLOOKUP(E1255,[2]All!$B:$B,[2]All!$K:$K),0),"")</f>
        <v>217</v>
      </c>
      <c r="L1255" s="16">
        <f t="shared" si="38"/>
        <v>195.3</v>
      </c>
      <c r="M1255" s="16">
        <f t="shared" si="39"/>
        <v>238.70000000000002</v>
      </c>
    </row>
    <row r="1256" spans="2:13" x14ac:dyDescent="0.3">
      <c r="B1256" s="10">
        <v>20</v>
      </c>
      <c r="C1256" s="11" t="s">
        <v>13</v>
      </c>
      <c r="D1256" s="11" t="s">
        <v>1532</v>
      </c>
      <c r="E1256" s="11">
        <v>2991</v>
      </c>
      <c r="F1256" s="17">
        <v>44510.997858796298</v>
      </c>
      <c r="G1256" s="14" t="s">
        <v>1533</v>
      </c>
      <c r="H1256" s="13">
        <v>241</v>
      </c>
      <c r="I1256" s="14">
        <v>2991</v>
      </c>
      <c r="J1256" s="15" t="str">
        <f>_xlfn.XLOOKUP(C1256,'0. Master Data Group Name'!B:B,'0. Master Data Group Name'!C:C)</f>
        <v>EQP-LAWPACK1</v>
      </c>
      <c r="K1256" s="16">
        <f>IFERROR(ROUNDDOWN(_xlfn.XLOOKUP(E1256,[2]All!$B:$B,[2]All!$K:$K),0),"")</f>
        <v>217</v>
      </c>
      <c r="L1256" s="16">
        <f t="shared" si="38"/>
        <v>195.3</v>
      </c>
      <c r="M1256" s="16">
        <f t="shared" si="39"/>
        <v>238.70000000000002</v>
      </c>
    </row>
    <row r="1257" spans="2:13" x14ac:dyDescent="0.3">
      <c r="B1257" s="10">
        <v>20</v>
      </c>
      <c r="C1257" s="11" t="s">
        <v>13</v>
      </c>
      <c r="D1257" s="11" t="s">
        <v>1532</v>
      </c>
      <c r="E1257" s="11">
        <v>2946</v>
      </c>
      <c r="F1257" s="17">
        <v>44511.058981481503</v>
      </c>
      <c r="G1257" s="14" t="s">
        <v>1534</v>
      </c>
      <c r="H1257" s="13">
        <v>817</v>
      </c>
      <c r="I1257" s="14">
        <v>2946</v>
      </c>
      <c r="J1257" s="15" t="str">
        <f>_xlfn.XLOOKUP(C1257,'0. Master Data Group Name'!B:B,'0. Master Data Group Name'!C:C)</f>
        <v>EQP-LAWPACK1</v>
      </c>
      <c r="K1257" s="16">
        <f>IFERROR(ROUNDDOWN(_xlfn.XLOOKUP(E1257,[2]All!$B:$B,[2]All!$K:$K),0),"")</f>
        <v>217</v>
      </c>
      <c r="L1257" s="16">
        <f t="shared" si="38"/>
        <v>195.3</v>
      </c>
      <c r="M1257" s="16">
        <f t="shared" si="39"/>
        <v>238.70000000000002</v>
      </c>
    </row>
    <row r="1258" spans="2:13" x14ac:dyDescent="0.3">
      <c r="B1258" s="10">
        <v>20</v>
      </c>
      <c r="C1258" s="11" t="s">
        <v>13</v>
      </c>
      <c r="D1258" s="11" t="s">
        <v>1532</v>
      </c>
      <c r="E1258" s="11">
        <v>2670</v>
      </c>
      <c r="F1258" s="17">
        <v>44511.492534722202</v>
      </c>
      <c r="G1258" s="14" t="s">
        <v>1535</v>
      </c>
      <c r="H1258" s="13">
        <v>0</v>
      </c>
      <c r="I1258" s="14">
        <v>2670</v>
      </c>
      <c r="J1258" s="15" t="str">
        <f>_xlfn.XLOOKUP(C1258,'0. Master Data Group Name'!B:B,'0. Master Data Group Name'!C:C)</f>
        <v>EQP-LAWPACK1</v>
      </c>
      <c r="K1258" s="16">
        <f>IFERROR(ROUNDDOWN(_xlfn.XLOOKUP(E1258,[2]All!$B:$B,[2]All!$K:$K),0),"")</f>
        <v>217</v>
      </c>
      <c r="L1258" s="16">
        <f t="shared" si="38"/>
        <v>195.3</v>
      </c>
      <c r="M1258" s="16">
        <f t="shared" si="39"/>
        <v>238.70000000000002</v>
      </c>
    </row>
    <row r="1259" spans="2:13" x14ac:dyDescent="0.3">
      <c r="B1259" s="10">
        <v>31</v>
      </c>
      <c r="C1259" s="11" t="s">
        <v>836</v>
      </c>
      <c r="D1259" s="11" t="s">
        <v>1532</v>
      </c>
      <c r="E1259" s="11">
        <v>12228</v>
      </c>
      <c r="F1259" s="17">
        <v>44501.634039351899</v>
      </c>
      <c r="G1259" s="14" t="s">
        <v>1536</v>
      </c>
      <c r="H1259" s="13">
        <v>4112</v>
      </c>
      <c r="I1259" s="14">
        <v>12228</v>
      </c>
      <c r="J1259" s="15" t="str">
        <f>_xlfn.XLOOKUP(C1259,'0. Master Data Group Name'!B:B,'0. Master Data Group Name'!C:C)</f>
        <v>SW-COMAS-PACKL</v>
      </c>
      <c r="K1259" s="16">
        <f>IFERROR(ROUNDDOWN(_xlfn.XLOOKUP(E1259,[2]All!$B:$B,[2]All!$K:$K),0),"")</f>
        <v>100</v>
      </c>
      <c r="L1259" s="16">
        <f t="shared" si="38"/>
        <v>90</v>
      </c>
      <c r="M1259" s="16">
        <f t="shared" si="39"/>
        <v>110.00000000000001</v>
      </c>
    </row>
    <row r="1260" spans="2:13" x14ac:dyDescent="0.3">
      <c r="B1260" s="10">
        <v>31</v>
      </c>
      <c r="C1260" s="11" t="s">
        <v>836</v>
      </c>
      <c r="D1260" s="11" t="s">
        <v>1532</v>
      </c>
      <c r="E1260" s="11">
        <v>88888</v>
      </c>
      <c r="F1260" s="17">
        <v>44511.770057870403</v>
      </c>
      <c r="G1260" s="14" t="s">
        <v>1537</v>
      </c>
      <c r="H1260" s="13">
        <v>0</v>
      </c>
      <c r="I1260" s="14">
        <v>12228</v>
      </c>
      <c r="J1260" s="15" t="str">
        <f>_xlfn.XLOOKUP(C1260,'0. Master Data Group Name'!B:B,'0. Master Data Group Name'!C:C)</f>
        <v>SW-COMAS-PACKL</v>
      </c>
      <c r="K1260" s="16" t="str">
        <f>IFERROR(ROUNDDOWN(_xlfn.XLOOKUP(E1260,[2]All!$B:$B,[2]All!$K:$K),0),"")</f>
        <v/>
      </c>
      <c r="L1260" s="16" t="str">
        <f t="shared" si="38"/>
        <v/>
      </c>
      <c r="M1260" s="16" t="str">
        <f t="shared" si="39"/>
        <v/>
      </c>
    </row>
    <row r="1261" spans="2:13" x14ac:dyDescent="0.3">
      <c r="B1261" s="10">
        <v>20</v>
      </c>
      <c r="C1261" s="11" t="s">
        <v>13</v>
      </c>
      <c r="D1261" s="11" t="s">
        <v>1532</v>
      </c>
      <c r="E1261" s="11">
        <v>2670</v>
      </c>
      <c r="F1261" s="17">
        <v>44511.4927314815</v>
      </c>
      <c r="G1261" s="14" t="s">
        <v>1538</v>
      </c>
      <c r="H1261" s="13">
        <v>1937</v>
      </c>
      <c r="I1261" s="14">
        <v>2670</v>
      </c>
      <c r="J1261" s="15" t="str">
        <f>_xlfn.XLOOKUP(C1261,'0. Master Data Group Name'!B:B,'0. Master Data Group Name'!C:C)</f>
        <v>EQP-LAWPACK1</v>
      </c>
      <c r="K1261" s="16">
        <f>IFERROR(ROUNDDOWN(_xlfn.XLOOKUP(E1261,[2]All!$B:$B,[2]All!$K:$K),0),"")</f>
        <v>217</v>
      </c>
      <c r="L1261" s="16">
        <f t="shared" si="38"/>
        <v>195.3</v>
      </c>
      <c r="M1261" s="16">
        <f t="shared" si="39"/>
        <v>238.70000000000002</v>
      </c>
    </row>
    <row r="1262" spans="2:13" x14ac:dyDescent="0.3">
      <c r="B1262" s="10">
        <v>20</v>
      </c>
      <c r="C1262" s="11" t="s">
        <v>13</v>
      </c>
      <c r="D1262" s="11" t="s">
        <v>1539</v>
      </c>
      <c r="E1262" s="11">
        <v>2661</v>
      </c>
      <c r="F1262" s="17">
        <v>44511.909942129598</v>
      </c>
      <c r="G1262" s="14" t="s">
        <v>1540</v>
      </c>
      <c r="H1262" s="13">
        <v>778</v>
      </c>
      <c r="I1262" s="14">
        <v>2661</v>
      </c>
      <c r="J1262" s="15" t="str">
        <f>_xlfn.XLOOKUP(C1262,'0. Master Data Group Name'!B:B,'0. Master Data Group Name'!C:C)</f>
        <v>EQP-LAWPACK1</v>
      </c>
      <c r="K1262" s="16">
        <f>IFERROR(ROUNDDOWN(_xlfn.XLOOKUP(E1262,[2]All!$B:$B,[2]All!$K:$K),0),"")</f>
        <v>217</v>
      </c>
      <c r="L1262" s="16">
        <f t="shared" si="38"/>
        <v>195.3</v>
      </c>
      <c r="M1262" s="16">
        <f t="shared" si="39"/>
        <v>238.70000000000002</v>
      </c>
    </row>
    <row r="1263" spans="2:13" x14ac:dyDescent="0.3">
      <c r="B1263" s="10">
        <v>31</v>
      </c>
      <c r="C1263" s="11" t="s">
        <v>836</v>
      </c>
      <c r="D1263" s="11" t="s">
        <v>1539</v>
      </c>
      <c r="E1263" s="11">
        <v>12258</v>
      </c>
      <c r="F1263" s="17">
        <v>44511.770138888904</v>
      </c>
      <c r="G1263" s="14" t="s">
        <v>1541</v>
      </c>
      <c r="H1263" s="13">
        <v>183</v>
      </c>
      <c r="I1263" s="14">
        <v>88888</v>
      </c>
      <c r="J1263" s="15" t="str">
        <f>_xlfn.XLOOKUP(C1263,'0. Master Data Group Name'!B:B,'0. Master Data Group Name'!C:C)</f>
        <v>SW-COMAS-PACKL</v>
      </c>
      <c r="K1263" s="16">
        <f>IFERROR(ROUNDDOWN(_xlfn.XLOOKUP(E1263,[2]All!$B:$B,[2]All!$K:$K),0),"")</f>
        <v>69</v>
      </c>
      <c r="L1263" s="16">
        <f t="shared" si="38"/>
        <v>62.1</v>
      </c>
      <c r="M1263" s="16">
        <f t="shared" si="39"/>
        <v>75.900000000000006</v>
      </c>
    </row>
    <row r="1264" spans="2:13" x14ac:dyDescent="0.3">
      <c r="B1264" s="10">
        <v>20</v>
      </c>
      <c r="C1264" s="11" t="s">
        <v>13</v>
      </c>
      <c r="D1264" s="11" t="s">
        <v>1539</v>
      </c>
      <c r="E1264" s="11">
        <v>99999</v>
      </c>
      <c r="F1264" s="17">
        <v>44512.187256944402</v>
      </c>
      <c r="G1264" s="14" t="s">
        <v>1542</v>
      </c>
      <c r="H1264" s="13">
        <v>4</v>
      </c>
      <c r="I1264" s="14">
        <v>99999</v>
      </c>
      <c r="J1264" s="15" t="str">
        <f>_xlfn.XLOOKUP(C1264,'0. Master Data Group Name'!B:B,'0. Master Data Group Name'!C:C)</f>
        <v>EQP-LAWPACK1</v>
      </c>
      <c r="K1264" s="16" t="str">
        <f>IFERROR(ROUNDDOWN(_xlfn.XLOOKUP(E1264,[2]All!$B:$B,[2]All!$K:$K),0),"")</f>
        <v/>
      </c>
      <c r="L1264" s="16" t="str">
        <f t="shared" si="38"/>
        <v/>
      </c>
      <c r="M1264" s="16" t="str">
        <f t="shared" si="39"/>
        <v/>
      </c>
    </row>
    <row r="1265" spans="2:13" x14ac:dyDescent="0.3">
      <c r="B1265" s="10">
        <v>20</v>
      </c>
      <c r="C1265" s="11" t="s">
        <v>13</v>
      </c>
      <c r="D1265" s="11" t="s">
        <v>1539</v>
      </c>
      <c r="E1265" s="11">
        <v>99999</v>
      </c>
      <c r="F1265" s="17">
        <v>44512.335717592599</v>
      </c>
      <c r="G1265" s="14" t="s">
        <v>1543</v>
      </c>
      <c r="H1265" s="13">
        <v>0</v>
      </c>
      <c r="I1265" s="14">
        <v>99999</v>
      </c>
      <c r="J1265" s="15" t="str">
        <f>_xlfn.XLOOKUP(C1265,'0. Master Data Group Name'!B:B,'0. Master Data Group Name'!C:C)</f>
        <v>EQP-LAWPACK1</v>
      </c>
      <c r="K1265" s="16" t="str">
        <f>IFERROR(ROUNDDOWN(_xlfn.XLOOKUP(E1265,[2]All!$B:$B,[2]All!$K:$K),0),"")</f>
        <v/>
      </c>
      <c r="L1265" s="16" t="str">
        <f t="shared" si="38"/>
        <v/>
      </c>
      <c r="M1265" s="16" t="str">
        <f t="shared" si="39"/>
        <v/>
      </c>
    </row>
    <row r="1266" spans="2:13" x14ac:dyDescent="0.3">
      <c r="B1266" s="10">
        <v>20</v>
      </c>
      <c r="C1266" s="11" t="s">
        <v>13</v>
      </c>
      <c r="D1266" s="11" t="s">
        <v>1544</v>
      </c>
      <c r="E1266" s="11">
        <v>99999</v>
      </c>
      <c r="F1266" s="17">
        <v>44513.040474537003</v>
      </c>
      <c r="G1266" s="14" t="s">
        <v>1547</v>
      </c>
      <c r="H1266" s="13">
        <v>0</v>
      </c>
      <c r="I1266" s="14">
        <v>99999</v>
      </c>
      <c r="J1266" s="15" t="str">
        <f>_xlfn.XLOOKUP(C1266,'0. Master Data Group Name'!B:B,'0. Master Data Group Name'!C:C)</f>
        <v>EQP-LAWPACK1</v>
      </c>
      <c r="K1266" s="16" t="str">
        <f>IFERROR(ROUNDDOWN(_xlfn.XLOOKUP(E1266,[2]All!$B:$B,[2]All!$K:$K),0),"")</f>
        <v/>
      </c>
      <c r="L1266" s="16" t="str">
        <f t="shared" si="38"/>
        <v/>
      </c>
      <c r="M1266" s="16" t="str">
        <f t="shared" si="39"/>
        <v/>
      </c>
    </row>
    <row r="1267" spans="2:13" x14ac:dyDescent="0.3">
      <c r="B1267" s="10">
        <v>20</v>
      </c>
      <c r="C1267" s="11" t="s">
        <v>13</v>
      </c>
      <c r="D1267" s="11" t="s">
        <v>1545</v>
      </c>
      <c r="E1267" s="11">
        <v>27405</v>
      </c>
      <c r="F1267" s="17">
        <v>44518.340925925899</v>
      </c>
      <c r="G1267" s="14" t="s">
        <v>1548</v>
      </c>
      <c r="H1267" s="13">
        <v>1539</v>
      </c>
      <c r="I1267" s="14">
        <v>27405</v>
      </c>
      <c r="J1267" s="15" t="str">
        <f>_xlfn.XLOOKUP(C1267,'0. Master Data Group Name'!B:B,'0. Master Data Group Name'!C:C)</f>
        <v>EQP-LAWPACK1</v>
      </c>
      <c r="K1267" s="16">
        <f>IFERROR(ROUNDDOWN(_xlfn.XLOOKUP(E1267,[2]All!$B:$B,[2]All!$K:$K),0),"")</f>
        <v>260</v>
      </c>
      <c r="L1267" s="16">
        <f t="shared" si="38"/>
        <v>234</v>
      </c>
      <c r="M1267" s="16">
        <f t="shared" si="39"/>
        <v>286</v>
      </c>
    </row>
    <row r="1268" spans="2:13" x14ac:dyDescent="0.3">
      <c r="B1268" s="10">
        <v>20</v>
      </c>
      <c r="C1268" s="11" t="s">
        <v>13</v>
      </c>
      <c r="D1268" s="11" t="s">
        <v>1549</v>
      </c>
      <c r="E1268" s="11">
        <v>2670</v>
      </c>
      <c r="F1268" s="17">
        <v>44520.6488425926</v>
      </c>
      <c r="G1268" s="14" t="s">
        <v>1550</v>
      </c>
      <c r="H1268" s="13">
        <v>1165</v>
      </c>
      <c r="I1268" s="14">
        <v>2670</v>
      </c>
      <c r="J1268" s="15" t="str">
        <f>_xlfn.XLOOKUP(C1268,'0. Master Data Group Name'!B:B,'0. Master Data Group Name'!C:C)</f>
        <v>EQP-LAWPACK1</v>
      </c>
      <c r="K1268" s="16">
        <f>IFERROR(ROUNDDOWN(_xlfn.XLOOKUP(E1268,[2]All!$B:$B,[2]All!$K:$K),0),"")</f>
        <v>217</v>
      </c>
      <c r="L1268" s="16">
        <f t="shared" si="38"/>
        <v>195.3</v>
      </c>
      <c r="M1268" s="16">
        <f t="shared" si="39"/>
        <v>238.70000000000002</v>
      </c>
    </row>
    <row r="1269" spans="2:13" x14ac:dyDescent="0.3">
      <c r="B1269" s="10">
        <v>20</v>
      </c>
      <c r="C1269" s="11" t="s">
        <v>13</v>
      </c>
      <c r="D1269" s="11" t="s">
        <v>1551</v>
      </c>
      <c r="E1269" s="11">
        <v>99999</v>
      </c>
      <c r="F1269" s="17">
        <v>44520.9534837963</v>
      </c>
      <c r="G1269" s="14" t="s">
        <v>1552</v>
      </c>
      <c r="H1269" s="13">
        <v>0</v>
      </c>
      <c r="I1269" s="14">
        <v>99999</v>
      </c>
      <c r="J1269" s="15" t="str">
        <f>_xlfn.XLOOKUP(C1269,'0. Master Data Group Name'!B:B,'0. Master Data Group Name'!C:C)</f>
        <v>EQP-LAWPACK1</v>
      </c>
      <c r="K1269" s="16" t="str">
        <f>IFERROR(ROUNDDOWN(_xlfn.XLOOKUP(E1269,[2]All!$B:$B,[2]All!$K:$K),0),"")</f>
        <v/>
      </c>
      <c r="L1269" s="16" t="str">
        <f t="shared" si="38"/>
        <v/>
      </c>
      <c r="M1269" s="16" t="str">
        <f t="shared" si="39"/>
        <v/>
      </c>
    </row>
    <row r="1270" spans="2:13" x14ac:dyDescent="0.3">
      <c r="B1270" s="10">
        <v>20</v>
      </c>
      <c r="C1270" s="11" t="s">
        <v>13</v>
      </c>
      <c r="D1270" s="11" t="s">
        <v>1544</v>
      </c>
      <c r="E1270" s="11">
        <v>24670</v>
      </c>
      <c r="F1270" s="17">
        <v>44513.682777777802</v>
      </c>
      <c r="G1270" s="14" t="s">
        <v>1553</v>
      </c>
      <c r="H1270" s="13">
        <v>1766</v>
      </c>
      <c r="I1270" s="14">
        <v>24670</v>
      </c>
      <c r="J1270" s="15" t="str">
        <f>_xlfn.XLOOKUP(C1270,'0. Master Data Group Name'!B:B,'0. Master Data Group Name'!C:C)</f>
        <v>EQP-LAWPACK1</v>
      </c>
      <c r="K1270" s="16">
        <f>IFERROR(ROUNDDOWN(_xlfn.XLOOKUP(E1270,[2]All!$B:$B,[2]All!$K:$K),0),"")</f>
        <v>364</v>
      </c>
      <c r="L1270" s="16">
        <f t="shared" si="38"/>
        <v>327.60000000000002</v>
      </c>
      <c r="M1270" s="16">
        <f t="shared" si="39"/>
        <v>400.40000000000003</v>
      </c>
    </row>
    <row r="1271" spans="2:13" x14ac:dyDescent="0.3">
      <c r="B1271" s="10">
        <v>20</v>
      </c>
      <c r="C1271" s="11" t="s">
        <v>13</v>
      </c>
      <c r="D1271" s="11" t="s">
        <v>1554</v>
      </c>
      <c r="E1271" s="11">
        <v>99999</v>
      </c>
      <c r="F1271" s="17">
        <v>44513.948402777802</v>
      </c>
      <c r="G1271" s="14" t="s">
        <v>1555</v>
      </c>
      <c r="H1271" s="13">
        <v>0</v>
      </c>
      <c r="I1271" s="14">
        <v>99999</v>
      </c>
      <c r="J1271" s="15" t="str">
        <f>_xlfn.XLOOKUP(C1271,'0. Master Data Group Name'!B:B,'0. Master Data Group Name'!C:C)</f>
        <v>EQP-LAWPACK1</v>
      </c>
      <c r="K1271" s="16" t="str">
        <f>IFERROR(ROUNDDOWN(_xlfn.XLOOKUP(E1271,[2]All!$B:$B,[2]All!$K:$K),0),"")</f>
        <v/>
      </c>
      <c r="L1271" s="16" t="str">
        <f t="shared" si="38"/>
        <v/>
      </c>
      <c r="M1271" s="16" t="str">
        <f t="shared" si="39"/>
        <v/>
      </c>
    </row>
    <row r="1272" spans="2:13" x14ac:dyDescent="0.3">
      <c r="B1272" s="10">
        <v>20</v>
      </c>
      <c r="C1272" s="11" t="s">
        <v>13</v>
      </c>
      <c r="D1272" s="11" t="s">
        <v>1549</v>
      </c>
      <c r="E1272" s="11">
        <v>99999</v>
      </c>
      <c r="F1272" s="17">
        <v>44519.965324074103</v>
      </c>
      <c r="G1272" s="14" t="s">
        <v>1556</v>
      </c>
      <c r="H1272" s="13">
        <v>0</v>
      </c>
      <c r="I1272" s="14">
        <v>99999</v>
      </c>
      <c r="J1272" s="15" t="str">
        <f>_xlfn.XLOOKUP(C1272,'0. Master Data Group Name'!B:B,'0. Master Data Group Name'!C:C)</f>
        <v>EQP-LAWPACK1</v>
      </c>
      <c r="K1272" s="16" t="str">
        <f>IFERROR(ROUNDDOWN(_xlfn.XLOOKUP(E1272,[2]All!$B:$B,[2]All!$K:$K),0),"")</f>
        <v/>
      </c>
      <c r="L1272" s="16" t="str">
        <f t="shared" si="38"/>
        <v/>
      </c>
      <c r="M1272" s="16" t="str">
        <f t="shared" si="39"/>
        <v/>
      </c>
    </row>
    <row r="1273" spans="2:13" x14ac:dyDescent="0.3">
      <c r="B1273" s="10">
        <v>20</v>
      </c>
      <c r="C1273" s="11" t="s">
        <v>13</v>
      </c>
      <c r="D1273" s="11" t="s">
        <v>1549</v>
      </c>
      <c r="E1273" s="11">
        <v>2661</v>
      </c>
      <c r="F1273" s="17">
        <v>44520.295648148101</v>
      </c>
      <c r="G1273" s="14" t="s">
        <v>1557</v>
      </c>
      <c r="H1273" s="13">
        <v>1257</v>
      </c>
      <c r="I1273" s="14">
        <v>2661</v>
      </c>
      <c r="J1273" s="15" t="str">
        <f>_xlfn.XLOOKUP(C1273,'0. Master Data Group Name'!B:B,'0. Master Data Group Name'!C:C)</f>
        <v>EQP-LAWPACK1</v>
      </c>
      <c r="K1273" s="16">
        <f>IFERROR(ROUNDDOWN(_xlfn.XLOOKUP(E1273,[2]All!$B:$B,[2]All!$K:$K),0),"")</f>
        <v>217</v>
      </c>
      <c r="L1273" s="16">
        <f t="shared" si="38"/>
        <v>195.3</v>
      </c>
      <c r="M1273" s="16">
        <f t="shared" si="39"/>
        <v>238.70000000000002</v>
      </c>
    </row>
    <row r="1274" spans="2:13" x14ac:dyDescent="0.3">
      <c r="B1274" s="10">
        <v>31</v>
      </c>
      <c r="C1274" s="11" t="s">
        <v>836</v>
      </c>
      <c r="D1274" s="11" t="s">
        <v>1551</v>
      </c>
      <c r="E1274" s="11">
        <v>12258</v>
      </c>
      <c r="F1274" s="17">
        <v>44519.2756828704</v>
      </c>
      <c r="G1274" s="14" t="s">
        <v>1558</v>
      </c>
      <c r="H1274" s="13">
        <v>592</v>
      </c>
      <c r="I1274" s="14">
        <v>12228</v>
      </c>
      <c r="J1274" s="15" t="str">
        <f>_xlfn.XLOOKUP(C1274,'0. Master Data Group Name'!B:B,'0. Master Data Group Name'!C:C)</f>
        <v>SW-COMAS-PACKL</v>
      </c>
      <c r="K1274" s="16">
        <f>IFERROR(ROUNDDOWN(_xlfn.XLOOKUP(E1274,[2]All!$B:$B,[2]All!$K:$K),0),"")</f>
        <v>69</v>
      </c>
      <c r="L1274" s="16">
        <f t="shared" si="38"/>
        <v>62.1</v>
      </c>
      <c r="M1274" s="16">
        <f t="shared" si="39"/>
        <v>75.900000000000006</v>
      </c>
    </row>
    <row r="1275" spans="2:13" x14ac:dyDescent="0.3">
      <c r="B1275" s="10">
        <v>20</v>
      </c>
      <c r="C1275" s="11" t="s">
        <v>13</v>
      </c>
      <c r="D1275" s="11" t="s">
        <v>1551</v>
      </c>
      <c r="E1275" s="11">
        <v>24961</v>
      </c>
      <c r="F1275" s="17">
        <v>44522.265370370398</v>
      </c>
      <c r="G1275" s="14" t="s">
        <v>1559</v>
      </c>
      <c r="H1275" s="13">
        <v>419</v>
      </c>
      <c r="I1275" s="14">
        <v>24961</v>
      </c>
      <c r="J1275" s="15" t="str">
        <f>_xlfn.XLOOKUP(C1275,'0. Master Data Group Name'!B:B,'0. Master Data Group Name'!C:C)</f>
        <v>EQP-LAWPACK1</v>
      </c>
      <c r="K1275" s="16">
        <f>IFERROR(ROUNDDOWN(_xlfn.XLOOKUP(E1275,[2]All!$B:$B,[2]All!$K:$K),0),"")</f>
        <v>364</v>
      </c>
      <c r="L1275" s="16">
        <f t="shared" si="38"/>
        <v>327.60000000000002</v>
      </c>
      <c r="M1275" s="16">
        <f t="shared" si="39"/>
        <v>400.40000000000003</v>
      </c>
    </row>
    <row r="1276" spans="2:13" x14ac:dyDescent="0.3">
      <c r="B1276" s="10">
        <v>20</v>
      </c>
      <c r="C1276" s="11" t="s">
        <v>13</v>
      </c>
      <c r="D1276" s="11" t="s">
        <v>1551</v>
      </c>
      <c r="E1276" s="11">
        <v>2670</v>
      </c>
      <c r="F1276" s="17">
        <v>44522.401145833297</v>
      </c>
      <c r="G1276" s="14" t="s">
        <v>1560</v>
      </c>
      <c r="H1276" s="13">
        <v>0</v>
      </c>
      <c r="I1276" s="14">
        <v>2670</v>
      </c>
      <c r="J1276" s="15" t="str">
        <f>_xlfn.XLOOKUP(C1276,'0. Master Data Group Name'!B:B,'0. Master Data Group Name'!C:C)</f>
        <v>EQP-LAWPACK1</v>
      </c>
      <c r="K1276" s="16">
        <f>IFERROR(ROUNDDOWN(_xlfn.XLOOKUP(E1276,[2]All!$B:$B,[2]All!$K:$K),0),"")</f>
        <v>217</v>
      </c>
      <c r="L1276" s="16">
        <f t="shared" si="38"/>
        <v>195.3</v>
      </c>
      <c r="M1276" s="16">
        <f t="shared" si="39"/>
        <v>238.70000000000002</v>
      </c>
    </row>
    <row r="1277" spans="2:13" x14ac:dyDescent="0.3">
      <c r="B1277" s="10">
        <v>31</v>
      </c>
      <c r="C1277" s="11" t="s">
        <v>836</v>
      </c>
      <c r="D1277" s="11" t="s">
        <v>1551</v>
      </c>
      <c r="E1277" s="11">
        <v>12228</v>
      </c>
      <c r="F1277" s="17">
        <v>44522.290300925903</v>
      </c>
      <c r="G1277" s="14" t="s">
        <v>1561</v>
      </c>
      <c r="H1277" s="13">
        <v>114</v>
      </c>
      <c r="I1277" s="14">
        <v>12258</v>
      </c>
      <c r="J1277" s="15" t="str">
        <f>_xlfn.XLOOKUP(C1277,'0. Master Data Group Name'!B:B,'0. Master Data Group Name'!C:C)</f>
        <v>SW-COMAS-PACKL</v>
      </c>
      <c r="K1277" s="16">
        <f>IFERROR(ROUNDDOWN(_xlfn.XLOOKUP(E1277,[2]All!$B:$B,[2]All!$K:$K),0),"")</f>
        <v>100</v>
      </c>
      <c r="L1277" s="16">
        <f t="shared" si="38"/>
        <v>90</v>
      </c>
      <c r="M1277" s="16">
        <f t="shared" si="39"/>
        <v>110.00000000000001</v>
      </c>
    </row>
    <row r="1278" spans="2:13" x14ac:dyDescent="0.3">
      <c r="B1278" s="10">
        <v>20</v>
      </c>
      <c r="C1278" s="11" t="s">
        <v>13</v>
      </c>
      <c r="D1278" s="11" t="s">
        <v>1551</v>
      </c>
      <c r="E1278" s="11">
        <v>24961</v>
      </c>
      <c r="F1278" s="17">
        <v>44522.402395833298</v>
      </c>
      <c r="G1278" s="14" t="s">
        <v>1562</v>
      </c>
      <c r="H1278" s="13">
        <v>651</v>
      </c>
      <c r="I1278" s="14">
        <v>24961</v>
      </c>
      <c r="J1278" s="15" t="str">
        <f>_xlfn.XLOOKUP(C1278,'0. Master Data Group Name'!B:B,'0. Master Data Group Name'!C:C)</f>
        <v>EQP-LAWPACK1</v>
      </c>
      <c r="K1278" s="16">
        <f>IFERROR(ROUNDDOWN(_xlfn.XLOOKUP(E1278,[2]All!$B:$B,[2]All!$K:$K),0),"")</f>
        <v>364</v>
      </c>
      <c r="L1278" s="16">
        <f t="shared" si="38"/>
        <v>327.60000000000002</v>
      </c>
      <c r="M1278" s="16">
        <f t="shared" si="39"/>
        <v>400.40000000000003</v>
      </c>
    </row>
    <row r="1279" spans="2:13" x14ac:dyDescent="0.3">
      <c r="B1279" s="10">
        <v>20</v>
      </c>
      <c r="C1279" s="11" t="s">
        <v>13</v>
      </c>
      <c r="D1279" s="11" t="s">
        <v>1551</v>
      </c>
      <c r="E1279" s="11">
        <v>24961</v>
      </c>
      <c r="F1279" s="17">
        <v>44522.622187499997</v>
      </c>
      <c r="G1279" s="14" t="s">
        <v>1563</v>
      </c>
      <c r="H1279" s="13">
        <v>229</v>
      </c>
      <c r="I1279" s="14">
        <v>24961</v>
      </c>
      <c r="J1279" s="15" t="str">
        <f>_xlfn.XLOOKUP(C1279,'0. Master Data Group Name'!B:B,'0. Master Data Group Name'!C:C)</f>
        <v>EQP-LAWPACK1</v>
      </c>
      <c r="K1279" s="16">
        <f>IFERROR(ROUNDDOWN(_xlfn.XLOOKUP(E1279,[2]All!$B:$B,[2]All!$K:$K),0),"")</f>
        <v>364</v>
      </c>
      <c r="L1279" s="16">
        <f t="shared" si="38"/>
        <v>327.60000000000002</v>
      </c>
      <c r="M1279" s="16">
        <f t="shared" si="39"/>
        <v>400.40000000000003</v>
      </c>
    </row>
    <row r="1280" spans="2:13" x14ac:dyDescent="0.3">
      <c r="B1280" s="10">
        <v>20</v>
      </c>
      <c r="C1280" s="11" t="s">
        <v>13</v>
      </c>
      <c r="D1280" s="11" t="s">
        <v>1564</v>
      </c>
      <c r="E1280" s="11">
        <v>27805</v>
      </c>
      <c r="F1280" s="17">
        <v>44522.689375000002</v>
      </c>
      <c r="G1280" s="14" t="s">
        <v>1565</v>
      </c>
      <c r="H1280" s="13">
        <v>706</v>
      </c>
      <c r="I1280" s="14">
        <v>27805</v>
      </c>
      <c r="J1280" s="15" t="str">
        <f>_xlfn.XLOOKUP(C1280,'0. Master Data Group Name'!B:B,'0. Master Data Group Name'!C:C)</f>
        <v>EQP-LAWPACK1</v>
      </c>
      <c r="K1280" s="16">
        <f>IFERROR(ROUNDDOWN(_xlfn.XLOOKUP(E1280,[2]All!$B:$B,[2]All!$K:$K),0),"")</f>
        <v>260</v>
      </c>
      <c r="L1280" s="16">
        <f t="shared" si="38"/>
        <v>234</v>
      </c>
      <c r="M1280" s="16">
        <f t="shared" si="39"/>
        <v>286</v>
      </c>
    </row>
    <row r="1281" spans="2:13" x14ac:dyDescent="0.3">
      <c r="B1281" s="10">
        <v>20</v>
      </c>
      <c r="C1281" s="11" t="s">
        <v>13</v>
      </c>
      <c r="D1281" s="11" t="s">
        <v>1544</v>
      </c>
      <c r="E1281" s="11">
        <v>24661</v>
      </c>
      <c r="F1281" s="17">
        <v>44513.297627314802</v>
      </c>
      <c r="G1281" s="14" t="s">
        <v>1566</v>
      </c>
      <c r="H1281" s="13">
        <v>2176</v>
      </c>
      <c r="I1281" s="14">
        <v>24661</v>
      </c>
      <c r="J1281" s="15" t="str">
        <f>_xlfn.XLOOKUP(C1281,'0. Master Data Group Name'!B:B,'0. Master Data Group Name'!C:C)</f>
        <v>EQP-LAWPACK1</v>
      </c>
      <c r="K1281" s="16">
        <f>IFERROR(ROUNDDOWN(_xlfn.XLOOKUP(E1281,[2]All!$B:$B,[2]All!$K:$K),0),"")</f>
        <v>364</v>
      </c>
      <c r="L1281" s="16">
        <f t="shared" si="38"/>
        <v>327.60000000000002</v>
      </c>
      <c r="M1281" s="16">
        <f t="shared" si="39"/>
        <v>400.40000000000003</v>
      </c>
    </row>
    <row r="1282" spans="2:13" x14ac:dyDescent="0.3">
      <c r="B1282" s="10">
        <v>31</v>
      </c>
      <c r="C1282" s="11" t="s">
        <v>836</v>
      </c>
      <c r="D1282" s="11" t="s">
        <v>1554</v>
      </c>
      <c r="E1282" s="11">
        <v>15228</v>
      </c>
      <c r="F1282" s="17">
        <v>44512.282881944397</v>
      </c>
      <c r="G1282" s="14" t="s">
        <v>1567</v>
      </c>
      <c r="H1282" s="13">
        <v>1054</v>
      </c>
      <c r="I1282" s="14">
        <v>12258</v>
      </c>
      <c r="J1282" s="15" t="str">
        <f>_xlfn.XLOOKUP(C1282,'0. Master Data Group Name'!B:B,'0. Master Data Group Name'!C:C)</f>
        <v>SW-COMAS-PACKL</v>
      </c>
      <c r="K1282" s="16">
        <f>IFERROR(ROUNDDOWN(_xlfn.XLOOKUP(E1282,[2]All!$B:$B,[2]All!$K:$K),0),"")</f>
        <v>200</v>
      </c>
      <c r="L1282" s="16">
        <f t="shared" si="38"/>
        <v>180</v>
      </c>
      <c r="M1282" s="16">
        <f t="shared" si="39"/>
        <v>220.00000000000003</v>
      </c>
    </row>
    <row r="1283" spans="2:13" x14ac:dyDescent="0.3">
      <c r="B1283" s="10">
        <v>20</v>
      </c>
      <c r="C1283" s="11" t="s">
        <v>13</v>
      </c>
      <c r="D1283" s="11" t="s">
        <v>1564</v>
      </c>
      <c r="E1283" s="11">
        <v>99999</v>
      </c>
      <c r="F1283" s="17">
        <v>44523.090474536999</v>
      </c>
      <c r="G1283" s="14" t="s">
        <v>1568</v>
      </c>
      <c r="H1283" s="13">
        <v>0</v>
      </c>
      <c r="I1283" s="14">
        <v>99999</v>
      </c>
      <c r="J1283" s="15" t="str">
        <f>_xlfn.XLOOKUP(C1283,'0. Master Data Group Name'!B:B,'0. Master Data Group Name'!C:C)</f>
        <v>EQP-LAWPACK1</v>
      </c>
      <c r="K1283" s="16" t="str">
        <f>IFERROR(ROUNDDOWN(_xlfn.XLOOKUP(E1283,[2]All!$B:$B,[2]All!$K:$K),0),"")</f>
        <v/>
      </c>
      <c r="L1283" s="16" t="str">
        <f t="shared" si="38"/>
        <v/>
      </c>
      <c r="M1283" s="16" t="str">
        <f t="shared" si="39"/>
        <v/>
      </c>
    </row>
    <row r="1284" spans="2:13" x14ac:dyDescent="0.3">
      <c r="B1284" s="10">
        <v>31</v>
      </c>
      <c r="C1284" s="11" t="s">
        <v>836</v>
      </c>
      <c r="D1284" s="11" t="s">
        <v>1564</v>
      </c>
      <c r="E1284" s="11">
        <v>14528</v>
      </c>
      <c r="F1284" s="17">
        <v>44522.472199074102</v>
      </c>
      <c r="G1284" s="14" t="s">
        <v>1569</v>
      </c>
      <c r="H1284" s="13">
        <v>159</v>
      </c>
      <c r="I1284" s="14">
        <v>12228</v>
      </c>
      <c r="J1284" s="15" t="str">
        <f>_xlfn.XLOOKUP(C1284,'0. Master Data Group Name'!B:B,'0. Master Data Group Name'!C:C)</f>
        <v>SW-COMAS-PACKL</v>
      </c>
      <c r="K1284" s="16" t="str">
        <f>IFERROR(ROUNDDOWN(_xlfn.XLOOKUP(E1284,[2]All!$B:$B,[2]All!$K:$K),0),"")</f>
        <v/>
      </c>
      <c r="L1284" s="16" t="str">
        <f t="shared" ref="L1284:L1347" si="40">IFERROR(K1284*0.9,"")</f>
        <v/>
      </c>
      <c r="M1284" s="16" t="str">
        <f t="shared" ref="M1284:M1347" si="41">IFERROR(K1284*1.1,"")</f>
        <v/>
      </c>
    </row>
    <row r="1285" spans="2:13" x14ac:dyDescent="0.3">
      <c r="B1285" s="10">
        <v>20</v>
      </c>
      <c r="C1285" s="11" t="s">
        <v>13</v>
      </c>
      <c r="D1285" s="11" t="s">
        <v>1564</v>
      </c>
      <c r="E1285" s="11">
        <v>27805</v>
      </c>
      <c r="F1285" s="17">
        <v>44523.245925925898</v>
      </c>
      <c r="G1285" s="14" t="s">
        <v>1570</v>
      </c>
      <c r="H1285" s="13">
        <v>723</v>
      </c>
      <c r="I1285" s="14">
        <v>27805</v>
      </c>
      <c r="J1285" s="15" t="str">
        <f>_xlfn.XLOOKUP(C1285,'0. Master Data Group Name'!B:B,'0. Master Data Group Name'!C:C)</f>
        <v>EQP-LAWPACK1</v>
      </c>
      <c r="K1285" s="16">
        <f>IFERROR(ROUNDDOWN(_xlfn.XLOOKUP(E1285,[2]All!$B:$B,[2]All!$K:$K),0),"")</f>
        <v>260</v>
      </c>
      <c r="L1285" s="16">
        <f t="shared" si="40"/>
        <v>234</v>
      </c>
      <c r="M1285" s="16">
        <f t="shared" si="41"/>
        <v>286</v>
      </c>
    </row>
    <row r="1286" spans="2:13" x14ac:dyDescent="0.3">
      <c r="B1286" s="10">
        <v>20</v>
      </c>
      <c r="C1286" s="11" t="s">
        <v>13</v>
      </c>
      <c r="D1286" s="11" t="s">
        <v>1564</v>
      </c>
      <c r="E1286" s="11">
        <v>27405</v>
      </c>
      <c r="F1286" s="17">
        <v>44523.455671296302</v>
      </c>
      <c r="G1286" s="14" t="s">
        <v>1571</v>
      </c>
      <c r="H1286" s="13">
        <v>1362</v>
      </c>
      <c r="I1286" s="14">
        <v>27405</v>
      </c>
      <c r="J1286" s="15" t="str">
        <f>_xlfn.XLOOKUP(C1286,'0. Master Data Group Name'!B:B,'0. Master Data Group Name'!C:C)</f>
        <v>EQP-LAWPACK1</v>
      </c>
      <c r="K1286" s="16">
        <f>IFERROR(ROUNDDOWN(_xlfn.XLOOKUP(E1286,[2]All!$B:$B,[2]All!$K:$K),0),"")</f>
        <v>260</v>
      </c>
      <c r="L1286" s="16">
        <f t="shared" si="40"/>
        <v>234</v>
      </c>
      <c r="M1286" s="16">
        <f t="shared" si="41"/>
        <v>286</v>
      </c>
    </row>
    <row r="1287" spans="2:13" x14ac:dyDescent="0.3">
      <c r="B1287" s="10">
        <v>31</v>
      </c>
      <c r="C1287" s="11" t="s">
        <v>836</v>
      </c>
      <c r="D1287" s="11" t="s">
        <v>1554</v>
      </c>
      <c r="E1287" s="11">
        <v>12228</v>
      </c>
      <c r="F1287" s="17">
        <v>44515.330034722203</v>
      </c>
      <c r="G1287" s="14" t="s">
        <v>1572</v>
      </c>
      <c r="H1287" s="13">
        <v>27</v>
      </c>
      <c r="I1287" s="14">
        <v>15228</v>
      </c>
      <c r="J1287" s="15" t="str">
        <f>_xlfn.XLOOKUP(C1287,'0. Master Data Group Name'!B:B,'0. Master Data Group Name'!C:C)</f>
        <v>SW-COMAS-PACKL</v>
      </c>
      <c r="K1287" s="16">
        <f>IFERROR(ROUNDDOWN(_xlfn.XLOOKUP(E1287,[2]All!$B:$B,[2]All!$K:$K),0),"")</f>
        <v>100</v>
      </c>
      <c r="L1287" s="16">
        <f t="shared" si="40"/>
        <v>90</v>
      </c>
      <c r="M1287" s="16">
        <f t="shared" si="41"/>
        <v>110.00000000000001</v>
      </c>
    </row>
    <row r="1288" spans="2:13" x14ac:dyDescent="0.3">
      <c r="B1288" s="10">
        <v>20</v>
      </c>
      <c r="C1288" s="11" t="s">
        <v>13</v>
      </c>
      <c r="D1288" s="11" t="s">
        <v>1564</v>
      </c>
      <c r="E1288" s="11">
        <v>2941</v>
      </c>
      <c r="F1288" s="17">
        <v>44523.741701388899</v>
      </c>
      <c r="G1288" s="14" t="s">
        <v>1573</v>
      </c>
      <c r="H1288" s="13">
        <v>204</v>
      </c>
      <c r="I1288" s="14">
        <v>2941</v>
      </c>
      <c r="J1288" s="15" t="str">
        <f>_xlfn.XLOOKUP(C1288,'0. Master Data Group Name'!B:B,'0. Master Data Group Name'!C:C)</f>
        <v>EQP-LAWPACK1</v>
      </c>
      <c r="K1288" s="16">
        <f>IFERROR(ROUNDDOWN(_xlfn.XLOOKUP(E1288,[2]All!$B:$B,[2]All!$K:$K),0),"")</f>
        <v>217</v>
      </c>
      <c r="L1288" s="16">
        <f t="shared" si="40"/>
        <v>195.3</v>
      </c>
      <c r="M1288" s="16">
        <f t="shared" si="41"/>
        <v>238.70000000000002</v>
      </c>
    </row>
    <row r="1289" spans="2:13" x14ac:dyDescent="0.3">
      <c r="B1289" s="10">
        <v>20</v>
      </c>
      <c r="C1289" s="11" t="s">
        <v>13</v>
      </c>
      <c r="D1289" s="11" t="s">
        <v>1574</v>
      </c>
      <c r="E1289" s="11">
        <v>99999</v>
      </c>
      <c r="F1289" s="17">
        <v>44523.948784722197</v>
      </c>
      <c r="G1289" s="14" t="s">
        <v>1575</v>
      </c>
      <c r="H1289" s="13">
        <v>0</v>
      </c>
      <c r="I1289" s="14">
        <v>99999</v>
      </c>
      <c r="J1289" s="15" t="str">
        <f>_xlfn.XLOOKUP(C1289,'0. Master Data Group Name'!B:B,'0. Master Data Group Name'!C:C)</f>
        <v>EQP-LAWPACK1</v>
      </c>
      <c r="K1289" s="16" t="str">
        <f>IFERROR(ROUNDDOWN(_xlfn.XLOOKUP(E1289,[2]All!$B:$B,[2]All!$K:$K),0),"")</f>
        <v/>
      </c>
      <c r="L1289" s="16" t="str">
        <f t="shared" si="40"/>
        <v/>
      </c>
      <c r="M1289" s="16" t="str">
        <f t="shared" si="41"/>
        <v/>
      </c>
    </row>
    <row r="1290" spans="2:13" x14ac:dyDescent="0.3">
      <c r="B1290" s="10">
        <v>31</v>
      </c>
      <c r="C1290" s="11" t="s">
        <v>836</v>
      </c>
      <c r="D1290" s="11" t="s">
        <v>1574</v>
      </c>
      <c r="E1290" s="11">
        <v>12228</v>
      </c>
      <c r="F1290" s="17">
        <v>44523.308229166701</v>
      </c>
      <c r="G1290" s="14" t="s">
        <v>1576</v>
      </c>
      <c r="H1290" s="13">
        <v>398</v>
      </c>
      <c r="I1290" s="14">
        <v>14528</v>
      </c>
      <c r="J1290" s="15" t="str">
        <f>_xlfn.XLOOKUP(C1290,'0. Master Data Group Name'!B:B,'0. Master Data Group Name'!C:C)</f>
        <v>SW-COMAS-PACKL</v>
      </c>
      <c r="K1290" s="16">
        <f>IFERROR(ROUNDDOWN(_xlfn.XLOOKUP(E1290,[2]All!$B:$B,[2]All!$K:$K),0),"")</f>
        <v>100</v>
      </c>
      <c r="L1290" s="16">
        <f t="shared" si="40"/>
        <v>90</v>
      </c>
      <c r="M1290" s="16">
        <f t="shared" si="41"/>
        <v>110.00000000000001</v>
      </c>
    </row>
    <row r="1291" spans="2:13" x14ac:dyDescent="0.3">
      <c r="B1291" s="10">
        <v>20</v>
      </c>
      <c r="C1291" s="11" t="s">
        <v>13</v>
      </c>
      <c r="D1291" s="11" t="s">
        <v>1574</v>
      </c>
      <c r="E1291" s="11">
        <v>2941</v>
      </c>
      <c r="F1291" s="17">
        <v>44524.261111111096</v>
      </c>
      <c r="G1291" s="14" t="s">
        <v>1577</v>
      </c>
      <c r="H1291" s="13">
        <v>198</v>
      </c>
      <c r="I1291" s="14">
        <v>2941</v>
      </c>
      <c r="J1291" s="15" t="str">
        <f>_xlfn.XLOOKUP(C1291,'0. Master Data Group Name'!B:B,'0. Master Data Group Name'!C:C)</f>
        <v>EQP-LAWPACK1</v>
      </c>
      <c r="K1291" s="16">
        <f>IFERROR(ROUNDDOWN(_xlfn.XLOOKUP(E1291,[2]All!$B:$B,[2]All!$K:$K),0),"")</f>
        <v>217</v>
      </c>
      <c r="L1291" s="16">
        <f t="shared" si="40"/>
        <v>195.3</v>
      </c>
      <c r="M1291" s="16">
        <f t="shared" si="41"/>
        <v>238.70000000000002</v>
      </c>
    </row>
    <row r="1292" spans="2:13" x14ac:dyDescent="0.3">
      <c r="B1292" s="10">
        <v>31</v>
      </c>
      <c r="C1292" s="11" t="s">
        <v>836</v>
      </c>
      <c r="D1292" s="11" t="s">
        <v>1574</v>
      </c>
      <c r="E1292" s="11">
        <v>14528</v>
      </c>
      <c r="F1292" s="17">
        <v>44524.305625000001</v>
      </c>
      <c r="G1292" s="14" t="s">
        <v>1578</v>
      </c>
      <c r="H1292" s="13">
        <v>481</v>
      </c>
      <c r="I1292" s="14">
        <v>12228</v>
      </c>
      <c r="J1292" s="15" t="str">
        <f>_xlfn.XLOOKUP(C1292,'0. Master Data Group Name'!B:B,'0. Master Data Group Name'!C:C)</f>
        <v>SW-COMAS-PACKL</v>
      </c>
      <c r="K1292" s="16" t="str">
        <f>IFERROR(ROUNDDOWN(_xlfn.XLOOKUP(E1292,[2]All!$B:$B,[2]All!$K:$K),0),"")</f>
        <v/>
      </c>
      <c r="L1292" s="16" t="str">
        <f t="shared" si="40"/>
        <v/>
      </c>
      <c r="M1292" s="16" t="str">
        <f t="shared" si="41"/>
        <v/>
      </c>
    </row>
    <row r="1293" spans="2:13" x14ac:dyDescent="0.3">
      <c r="B1293" s="10">
        <v>20</v>
      </c>
      <c r="C1293" s="11" t="s">
        <v>13</v>
      </c>
      <c r="D1293" s="11" t="s">
        <v>1574</v>
      </c>
      <c r="E1293" s="11">
        <v>7941</v>
      </c>
      <c r="F1293" s="17">
        <v>44524.534432870401</v>
      </c>
      <c r="G1293" s="14" t="s">
        <v>1579</v>
      </c>
      <c r="H1293" s="13">
        <v>373</v>
      </c>
      <c r="I1293" s="14">
        <v>7941</v>
      </c>
      <c r="J1293" s="15" t="str">
        <f>_xlfn.XLOOKUP(C1293,'0. Master Data Group Name'!B:B,'0. Master Data Group Name'!C:C)</f>
        <v>EQP-LAWPACK1</v>
      </c>
      <c r="K1293" s="16">
        <f>IFERROR(ROUNDDOWN(_xlfn.XLOOKUP(E1293,[2]All!$B:$B,[2]All!$K:$K),0),"")</f>
        <v>349</v>
      </c>
      <c r="L1293" s="16">
        <f t="shared" si="40"/>
        <v>314.10000000000002</v>
      </c>
      <c r="M1293" s="16">
        <f t="shared" si="41"/>
        <v>383.90000000000003</v>
      </c>
    </row>
    <row r="1294" spans="2:13" x14ac:dyDescent="0.3">
      <c r="B1294" s="10">
        <v>20</v>
      </c>
      <c r="C1294" s="11" t="s">
        <v>13</v>
      </c>
      <c r="D1294" s="11" t="s">
        <v>1574</v>
      </c>
      <c r="E1294" s="11">
        <v>7910</v>
      </c>
      <c r="F1294" s="17">
        <v>44524.657569444404</v>
      </c>
      <c r="G1294" s="14" t="s">
        <v>1580</v>
      </c>
      <c r="H1294" s="13">
        <v>692</v>
      </c>
      <c r="I1294" s="14">
        <v>7910</v>
      </c>
      <c r="J1294" s="15" t="str">
        <f>_xlfn.XLOOKUP(C1294,'0. Master Data Group Name'!B:B,'0. Master Data Group Name'!C:C)</f>
        <v>EQP-LAWPACK1</v>
      </c>
      <c r="K1294" s="16">
        <f>IFERROR(ROUNDDOWN(_xlfn.XLOOKUP(E1294,[2]All!$B:$B,[2]All!$K:$K),0),"")</f>
        <v>349</v>
      </c>
      <c r="L1294" s="16">
        <f t="shared" si="40"/>
        <v>314.10000000000002</v>
      </c>
      <c r="M1294" s="16">
        <f t="shared" si="41"/>
        <v>383.90000000000003</v>
      </c>
    </row>
    <row r="1295" spans="2:13" x14ac:dyDescent="0.3">
      <c r="B1295" s="10">
        <v>31</v>
      </c>
      <c r="C1295" s="11" t="s">
        <v>836</v>
      </c>
      <c r="D1295" s="11" t="s">
        <v>1546</v>
      </c>
      <c r="E1295" s="11">
        <v>12228</v>
      </c>
      <c r="F1295" s="17">
        <v>44516.411921296298</v>
      </c>
      <c r="G1295" s="14" t="s">
        <v>1581</v>
      </c>
      <c r="H1295" s="13">
        <v>2413</v>
      </c>
      <c r="I1295" s="14">
        <v>12258</v>
      </c>
      <c r="J1295" s="15" t="str">
        <f>_xlfn.XLOOKUP(C1295,'0. Master Data Group Name'!B:B,'0. Master Data Group Name'!C:C)</f>
        <v>SW-COMAS-PACKL</v>
      </c>
      <c r="K1295" s="16">
        <f>IFERROR(ROUNDDOWN(_xlfn.XLOOKUP(E1295,[2]All!$B:$B,[2]All!$K:$K),0),"")</f>
        <v>100</v>
      </c>
      <c r="L1295" s="16">
        <f t="shared" si="40"/>
        <v>90</v>
      </c>
      <c r="M1295" s="16">
        <f t="shared" si="41"/>
        <v>110.00000000000001</v>
      </c>
    </row>
    <row r="1296" spans="2:13" x14ac:dyDescent="0.3">
      <c r="B1296" s="10">
        <v>20</v>
      </c>
      <c r="C1296" s="11" t="s">
        <v>13</v>
      </c>
      <c r="D1296" s="11" t="s">
        <v>1554</v>
      </c>
      <c r="E1296" s="11">
        <v>2661</v>
      </c>
      <c r="F1296" s="17">
        <v>44515.293101851901</v>
      </c>
      <c r="G1296" s="14" t="s">
        <v>1582</v>
      </c>
      <c r="H1296" s="13">
        <v>1619</v>
      </c>
      <c r="I1296" s="14">
        <v>2661</v>
      </c>
      <c r="J1296" s="15" t="str">
        <f>_xlfn.XLOOKUP(C1296,'0. Master Data Group Name'!B:B,'0. Master Data Group Name'!C:C)</f>
        <v>EQP-LAWPACK1</v>
      </c>
      <c r="K1296" s="16">
        <f>IFERROR(ROUNDDOWN(_xlfn.XLOOKUP(E1296,[2]All!$B:$B,[2]All!$K:$K),0),"")</f>
        <v>217</v>
      </c>
      <c r="L1296" s="16">
        <f t="shared" si="40"/>
        <v>195.3</v>
      </c>
      <c r="M1296" s="16">
        <f t="shared" si="41"/>
        <v>238.70000000000002</v>
      </c>
    </row>
    <row r="1297" spans="2:13" x14ac:dyDescent="0.3">
      <c r="B1297" s="10">
        <v>20</v>
      </c>
      <c r="C1297" s="11" t="s">
        <v>13</v>
      </c>
      <c r="D1297" s="11" t="s">
        <v>1545</v>
      </c>
      <c r="E1297" s="11">
        <v>99999</v>
      </c>
      <c r="F1297" s="17">
        <v>44517.985601851899</v>
      </c>
      <c r="G1297" s="14" t="s">
        <v>1583</v>
      </c>
      <c r="H1297" s="13">
        <v>0</v>
      </c>
      <c r="I1297" s="14">
        <v>99999</v>
      </c>
      <c r="J1297" s="15" t="str">
        <f>_xlfn.XLOOKUP(C1297,'0. Master Data Group Name'!B:B,'0. Master Data Group Name'!C:C)</f>
        <v>EQP-LAWPACK1</v>
      </c>
      <c r="K1297" s="16" t="str">
        <f>IFERROR(ROUNDDOWN(_xlfn.XLOOKUP(E1297,[2]All!$B:$B,[2]All!$K:$K),0),"")</f>
        <v/>
      </c>
      <c r="L1297" s="16" t="str">
        <f t="shared" si="40"/>
        <v/>
      </c>
      <c r="M1297" s="16" t="str">
        <f t="shared" si="41"/>
        <v/>
      </c>
    </row>
    <row r="1298" spans="2:13" x14ac:dyDescent="0.3">
      <c r="B1298" s="10">
        <v>20</v>
      </c>
      <c r="C1298" s="11" t="s">
        <v>13</v>
      </c>
      <c r="D1298" s="11" t="s">
        <v>1545</v>
      </c>
      <c r="E1298" s="11">
        <v>27805</v>
      </c>
      <c r="F1298" s="17">
        <v>44518.295474537001</v>
      </c>
      <c r="G1298" s="14" t="s">
        <v>1584</v>
      </c>
      <c r="H1298" s="13">
        <v>246</v>
      </c>
      <c r="I1298" s="14">
        <v>27805</v>
      </c>
      <c r="J1298" s="15" t="str">
        <f>_xlfn.XLOOKUP(C1298,'0. Master Data Group Name'!B:B,'0. Master Data Group Name'!C:C)</f>
        <v>EQP-LAWPACK1</v>
      </c>
      <c r="K1298" s="16">
        <f>IFERROR(ROUNDDOWN(_xlfn.XLOOKUP(E1298,[2]All!$B:$B,[2]All!$K:$K),0),"")</f>
        <v>260</v>
      </c>
      <c r="L1298" s="16">
        <f t="shared" si="40"/>
        <v>234</v>
      </c>
      <c r="M1298" s="16">
        <f t="shared" si="41"/>
        <v>286</v>
      </c>
    </row>
    <row r="1299" spans="2:13" x14ac:dyDescent="0.3">
      <c r="B1299" s="10">
        <v>20</v>
      </c>
      <c r="C1299" s="11" t="s">
        <v>13</v>
      </c>
      <c r="D1299" s="11" t="s">
        <v>1545</v>
      </c>
      <c r="E1299" s="11">
        <v>27805</v>
      </c>
      <c r="F1299" s="17">
        <v>44518.339224536998</v>
      </c>
      <c r="G1299" s="14" t="s">
        <v>1585</v>
      </c>
      <c r="H1299" s="13">
        <v>1</v>
      </c>
      <c r="I1299" s="14">
        <v>27805</v>
      </c>
      <c r="J1299" s="15" t="str">
        <f>_xlfn.XLOOKUP(C1299,'0. Master Data Group Name'!B:B,'0. Master Data Group Name'!C:C)</f>
        <v>EQP-LAWPACK1</v>
      </c>
      <c r="K1299" s="16">
        <f>IFERROR(ROUNDDOWN(_xlfn.XLOOKUP(E1299,[2]All!$B:$B,[2]All!$K:$K),0),"")</f>
        <v>260</v>
      </c>
      <c r="L1299" s="16">
        <f t="shared" si="40"/>
        <v>234</v>
      </c>
      <c r="M1299" s="16">
        <f t="shared" si="41"/>
        <v>286</v>
      </c>
    </row>
    <row r="1300" spans="2:13" x14ac:dyDescent="0.3">
      <c r="B1300" s="10">
        <v>20</v>
      </c>
      <c r="C1300" s="11" t="s">
        <v>13</v>
      </c>
      <c r="D1300" s="11" t="s">
        <v>1546</v>
      </c>
      <c r="E1300" s="11">
        <v>99999</v>
      </c>
      <c r="F1300" s="17">
        <v>44519.003645833298</v>
      </c>
      <c r="G1300" s="14" t="s">
        <v>1586</v>
      </c>
      <c r="H1300" s="13">
        <v>0</v>
      </c>
      <c r="I1300" s="14">
        <v>99999</v>
      </c>
      <c r="J1300" s="15" t="str">
        <f>_xlfn.XLOOKUP(C1300,'0. Master Data Group Name'!B:B,'0. Master Data Group Name'!C:C)</f>
        <v>EQP-LAWPACK1</v>
      </c>
      <c r="K1300" s="16" t="str">
        <f>IFERROR(ROUNDDOWN(_xlfn.XLOOKUP(E1300,[2]All!$B:$B,[2]All!$K:$K),0),"")</f>
        <v/>
      </c>
      <c r="L1300" s="16" t="str">
        <f t="shared" si="40"/>
        <v/>
      </c>
      <c r="M1300" s="16" t="str">
        <f t="shared" si="41"/>
        <v/>
      </c>
    </row>
    <row r="1301" spans="2:13" x14ac:dyDescent="0.3">
      <c r="B1301" s="10">
        <v>20</v>
      </c>
      <c r="C1301" s="11" t="s">
        <v>13</v>
      </c>
      <c r="D1301" s="11" t="s">
        <v>1587</v>
      </c>
      <c r="E1301" s="11">
        <v>24675</v>
      </c>
      <c r="F1301" s="17">
        <v>44532.253981481503</v>
      </c>
      <c r="G1301" s="14" t="s">
        <v>1588</v>
      </c>
      <c r="H1301" s="13">
        <v>1549</v>
      </c>
      <c r="I1301" s="14">
        <v>24675</v>
      </c>
      <c r="J1301" s="15" t="str">
        <f>_xlfn.XLOOKUP(C1301,'0. Master Data Group Name'!B:B,'0. Master Data Group Name'!C:C)</f>
        <v>EQP-LAWPACK1</v>
      </c>
      <c r="K1301" s="16">
        <f>IFERROR(ROUNDDOWN(_xlfn.XLOOKUP(E1301,[2]All!$B:$B,[2]All!$K:$K),0),"")</f>
        <v>364</v>
      </c>
      <c r="L1301" s="16">
        <f t="shared" si="40"/>
        <v>327.60000000000002</v>
      </c>
      <c r="M1301" s="16">
        <f t="shared" si="41"/>
        <v>400.40000000000003</v>
      </c>
    </row>
    <row r="1302" spans="2:13" x14ac:dyDescent="0.3">
      <c r="B1302" s="10">
        <v>20</v>
      </c>
      <c r="C1302" s="11" t="s">
        <v>13</v>
      </c>
      <c r="D1302" s="11" t="s">
        <v>1589</v>
      </c>
      <c r="E1302" s="11">
        <v>24670</v>
      </c>
      <c r="F1302" s="17">
        <v>44532.621249999997</v>
      </c>
      <c r="G1302" s="14" t="s">
        <v>1590</v>
      </c>
      <c r="H1302" s="13">
        <v>3312</v>
      </c>
      <c r="I1302" s="14">
        <v>24670</v>
      </c>
      <c r="J1302" s="15" t="str">
        <f>_xlfn.XLOOKUP(C1302,'0. Master Data Group Name'!B:B,'0. Master Data Group Name'!C:C)</f>
        <v>EQP-LAWPACK1</v>
      </c>
      <c r="K1302" s="16">
        <f>IFERROR(ROUNDDOWN(_xlfn.XLOOKUP(E1302,[2]All!$B:$B,[2]All!$K:$K),0),"")</f>
        <v>364</v>
      </c>
      <c r="L1302" s="16">
        <f t="shared" si="40"/>
        <v>327.60000000000002</v>
      </c>
      <c r="M1302" s="16">
        <f t="shared" si="41"/>
        <v>400.40000000000003</v>
      </c>
    </row>
    <row r="1303" spans="2:13" x14ac:dyDescent="0.3">
      <c r="B1303" s="10">
        <v>20</v>
      </c>
      <c r="C1303" s="11" t="s">
        <v>13</v>
      </c>
      <c r="D1303" s="11" t="s">
        <v>1587</v>
      </c>
      <c r="E1303" s="11">
        <v>24670</v>
      </c>
      <c r="F1303" s="17">
        <v>44532.5449884259</v>
      </c>
      <c r="G1303" s="14" t="s">
        <v>1591</v>
      </c>
      <c r="H1303" s="13">
        <v>0</v>
      </c>
      <c r="I1303" s="14">
        <v>24670</v>
      </c>
      <c r="J1303" s="15" t="str">
        <f>_xlfn.XLOOKUP(C1303,'0. Master Data Group Name'!B:B,'0. Master Data Group Name'!C:C)</f>
        <v>EQP-LAWPACK1</v>
      </c>
      <c r="K1303" s="16">
        <f>IFERROR(ROUNDDOWN(_xlfn.XLOOKUP(E1303,[2]All!$B:$B,[2]All!$K:$K),0),"")</f>
        <v>364</v>
      </c>
      <c r="L1303" s="16">
        <f t="shared" si="40"/>
        <v>327.60000000000002</v>
      </c>
      <c r="M1303" s="16">
        <f t="shared" si="41"/>
        <v>400.40000000000003</v>
      </c>
    </row>
    <row r="1304" spans="2:13" x14ac:dyDescent="0.3">
      <c r="B1304" s="10">
        <v>20</v>
      </c>
      <c r="C1304" s="11" t="s">
        <v>13</v>
      </c>
      <c r="D1304" s="11" t="s">
        <v>1587</v>
      </c>
      <c r="E1304" s="11">
        <v>24670</v>
      </c>
      <c r="F1304" s="17">
        <v>44532.546307870398</v>
      </c>
      <c r="G1304" s="14" t="s">
        <v>1592</v>
      </c>
      <c r="H1304" s="13">
        <v>123</v>
      </c>
      <c r="I1304" s="14">
        <v>24670</v>
      </c>
      <c r="J1304" s="15" t="str">
        <f>_xlfn.XLOOKUP(C1304,'0. Master Data Group Name'!B:B,'0. Master Data Group Name'!C:C)</f>
        <v>EQP-LAWPACK1</v>
      </c>
      <c r="K1304" s="16">
        <f>IFERROR(ROUNDDOWN(_xlfn.XLOOKUP(E1304,[2]All!$B:$B,[2]All!$K:$K),0),"")</f>
        <v>364</v>
      </c>
      <c r="L1304" s="16">
        <f t="shared" si="40"/>
        <v>327.60000000000002</v>
      </c>
      <c r="M1304" s="16">
        <f t="shared" si="41"/>
        <v>400.40000000000003</v>
      </c>
    </row>
    <row r="1305" spans="2:13" x14ac:dyDescent="0.3">
      <c r="B1305" s="10">
        <v>20</v>
      </c>
      <c r="C1305" s="11" t="s">
        <v>13</v>
      </c>
      <c r="D1305" s="11" t="s">
        <v>1593</v>
      </c>
      <c r="E1305" s="11">
        <v>99999</v>
      </c>
      <c r="F1305" s="17">
        <v>44534.097372685203</v>
      </c>
      <c r="G1305" s="14" t="s">
        <v>1594</v>
      </c>
      <c r="H1305" s="13">
        <v>0</v>
      </c>
      <c r="I1305" s="14">
        <v>99999</v>
      </c>
      <c r="J1305" s="15" t="str">
        <f>_xlfn.XLOOKUP(C1305,'0. Master Data Group Name'!B:B,'0. Master Data Group Name'!C:C)</f>
        <v>EQP-LAWPACK1</v>
      </c>
      <c r="K1305" s="16" t="str">
        <f>IFERROR(ROUNDDOWN(_xlfn.XLOOKUP(E1305,[2]All!$B:$B,[2]All!$K:$K),0),"")</f>
        <v/>
      </c>
      <c r="L1305" s="16" t="str">
        <f t="shared" si="40"/>
        <v/>
      </c>
      <c r="M1305" s="16" t="str">
        <f t="shared" si="41"/>
        <v/>
      </c>
    </row>
    <row r="1306" spans="2:13" x14ac:dyDescent="0.3">
      <c r="B1306" s="10">
        <v>20</v>
      </c>
      <c r="C1306" s="11" t="s">
        <v>13</v>
      </c>
      <c r="D1306" s="11" t="s">
        <v>1593</v>
      </c>
      <c r="E1306" s="11">
        <v>96605</v>
      </c>
      <c r="F1306" s="17">
        <v>44534.595104166699</v>
      </c>
      <c r="G1306" s="14" t="s">
        <v>1596</v>
      </c>
      <c r="H1306" s="13">
        <v>1057</v>
      </c>
      <c r="I1306" s="14">
        <v>96605</v>
      </c>
      <c r="J1306" s="15" t="str">
        <f>_xlfn.XLOOKUP(C1306,'0. Master Data Group Name'!B:B,'0. Master Data Group Name'!C:C)</f>
        <v>EQP-LAWPACK1</v>
      </c>
      <c r="K1306" s="16">
        <f>IFERROR(ROUNDDOWN(_xlfn.XLOOKUP(E1306,[2]All!$B:$B,[2]All!$K:$K),0),"")</f>
        <v>347</v>
      </c>
      <c r="L1306" s="16">
        <f t="shared" si="40"/>
        <v>312.3</v>
      </c>
      <c r="M1306" s="16">
        <f t="shared" si="41"/>
        <v>381.70000000000005</v>
      </c>
    </row>
    <row r="1307" spans="2:13" x14ac:dyDescent="0.3">
      <c r="B1307" s="10">
        <v>20</v>
      </c>
      <c r="C1307" s="11" t="s">
        <v>13</v>
      </c>
      <c r="D1307" s="11" t="s">
        <v>1595</v>
      </c>
      <c r="E1307" s="11">
        <v>99999</v>
      </c>
      <c r="F1307" s="17">
        <v>44534.922442129602</v>
      </c>
      <c r="G1307" s="14" t="s">
        <v>1597</v>
      </c>
      <c r="H1307" s="13">
        <v>0</v>
      </c>
      <c r="I1307" s="14">
        <v>99999</v>
      </c>
      <c r="J1307" s="15" t="str">
        <f>_xlfn.XLOOKUP(C1307,'0. Master Data Group Name'!B:B,'0. Master Data Group Name'!C:C)</f>
        <v>EQP-LAWPACK1</v>
      </c>
      <c r="K1307" s="16" t="str">
        <f>IFERROR(ROUNDDOWN(_xlfn.XLOOKUP(E1307,[2]All!$B:$B,[2]All!$K:$K),0),"")</f>
        <v/>
      </c>
      <c r="L1307" s="16" t="str">
        <f t="shared" si="40"/>
        <v/>
      </c>
      <c r="M1307" s="16" t="str">
        <f t="shared" si="41"/>
        <v/>
      </c>
    </row>
    <row r="1308" spans="2:13" x14ac:dyDescent="0.3">
      <c r="B1308" s="10">
        <v>20</v>
      </c>
      <c r="C1308" s="11" t="s">
        <v>13</v>
      </c>
      <c r="D1308" s="11" t="s">
        <v>1598</v>
      </c>
      <c r="E1308" s="11">
        <v>2661</v>
      </c>
      <c r="F1308" s="17">
        <v>44536.7109837963</v>
      </c>
      <c r="G1308" s="14" t="s">
        <v>1599</v>
      </c>
      <c r="H1308" s="13">
        <v>1446</v>
      </c>
      <c r="I1308" s="14">
        <v>2661</v>
      </c>
      <c r="J1308" s="15" t="str">
        <f>_xlfn.XLOOKUP(C1308,'0. Master Data Group Name'!B:B,'0. Master Data Group Name'!C:C)</f>
        <v>EQP-LAWPACK1</v>
      </c>
      <c r="K1308" s="16">
        <f>IFERROR(ROUNDDOWN(_xlfn.XLOOKUP(E1308,[2]All!$B:$B,[2]All!$K:$K),0),"")</f>
        <v>217</v>
      </c>
      <c r="L1308" s="16">
        <f t="shared" si="40"/>
        <v>195.3</v>
      </c>
      <c r="M1308" s="16">
        <f t="shared" si="41"/>
        <v>238.70000000000002</v>
      </c>
    </row>
    <row r="1309" spans="2:13" x14ac:dyDescent="0.3">
      <c r="B1309" s="10">
        <v>20</v>
      </c>
      <c r="C1309" s="11" t="s">
        <v>13</v>
      </c>
      <c r="D1309" s="11" t="s">
        <v>1598</v>
      </c>
      <c r="E1309" s="11">
        <v>99999</v>
      </c>
      <c r="F1309" s="17">
        <v>44537.050462963001</v>
      </c>
      <c r="G1309" s="14" t="s">
        <v>1600</v>
      </c>
      <c r="H1309" s="13">
        <v>0</v>
      </c>
      <c r="I1309" s="14">
        <v>99999</v>
      </c>
      <c r="J1309" s="15" t="str">
        <f>_xlfn.XLOOKUP(C1309,'0. Master Data Group Name'!B:B,'0. Master Data Group Name'!C:C)</f>
        <v>EQP-LAWPACK1</v>
      </c>
      <c r="K1309" s="16" t="str">
        <f>IFERROR(ROUNDDOWN(_xlfn.XLOOKUP(E1309,[2]All!$B:$B,[2]All!$K:$K),0),"")</f>
        <v/>
      </c>
      <c r="L1309" s="16" t="str">
        <f t="shared" si="40"/>
        <v/>
      </c>
      <c r="M1309" s="16" t="str">
        <f t="shared" si="41"/>
        <v/>
      </c>
    </row>
    <row r="1310" spans="2:13" x14ac:dyDescent="0.3">
      <c r="B1310" s="10">
        <v>20</v>
      </c>
      <c r="C1310" s="11" t="s">
        <v>13</v>
      </c>
      <c r="D1310" s="11" t="s">
        <v>1598</v>
      </c>
      <c r="E1310" s="11">
        <v>2670</v>
      </c>
      <c r="F1310" s="17">
        <v>44537.251053240703</v>
      </c>
      <c r="G1310" s="14" t="s">
        <v>1601</v>
      </c>
      <c r="H1310" s="13">
        <v>1180</v>
      </c>
      <c r="I1310" s="14">
        <v>2670</v>
      </c>
      <c r="J1310" s="15" t="str">
        <f>_xlfn.XLOOKUP(C1310,'0. Master Data Group Name'!B:B,'0. Master Data Group Name'!C:C)</f>
        <v>EQP-LAWPACK1</v>
      </c>
      <c r="K1310" s="16">
        <f>IFERROR(ROUNDDOWN(_xlfn.XLOOKUP(E1310,[2]All!$B:$B,[2]All!$K:$K),0),"")</f>
        <v>217</v>
      </c>
      <c r="L1310" s="16">
        <f t="shared" si="40"/>
        <v>195.3</v>
      </c>
      <c r="M1310" s="16">
        <f t="shared" si="41"/>
        <v>238.70000000000002</v>
      </c>
    </row>
    <row r="1311" spans="2:13" x14ac:dyDescent="0.3">
      <c r="B1311" s="10">
        <v>20</v>
      </c>
      <c r="C1311" s="11" t="s">
        <v>13</v>
      </c>
      <c r="D1311" s="11" t="s">
        <v>1598</v>
      </c>
      <c r="E1311" s="11">
        <v>24961</v>
      </c>
      <c r="F1311" s="17">
        <v>44537.793506944399</v>
      </c>
      <c r="G1311" s="14" t="s">
        <v>1602</v>
      </c>
      <c r="H1311" s="13">
        <v>646</v>
      </c>
      <c r="I1311" s="14">
        <v>24961</v>
      </c>
      <c r="J1311" s="15" t="str">
        <f>_xlfn.XLOOKUP(C1311,'0. Master Data Group Name'!B:B,'0. Master Data Group Name'!C:C)</f>
        <v>EQP-LAWPACK1</v>
      </c>
      <c r="K1311" s="16">
        <f>IFERROR(ROUNDDOWN(_xlfn.XLOOKUP(E1311,[2]All!$B:$B,[2]All!$K:$K),0),"")</f>
        <v>364</v>
      </c>
      <c r="L1311" s="16">
        <f t="shared" si="40"/>
        <v>327.60000000000002</v>
      </c>
      <c r="M1311" s="16">
        <f t="shared" si="41"/>
        <v>400.40000000000003</v>
      </c>
    </row>
    <row r="1312" spans="2:13" x14ac:dyDescent="0.3">
      <c r="B1312" s="10">
        <v>20</v>
      </c>
      <c r="C1312" s="11" t="s">
        <v>13</v>
      </c>
      <c r="D1312" s="11" t="s">
        <v>1603</v>
      </c>
      <c r="E1312" s="11">
        <v>6666</v>
      </c>
      <c r="F1312" s="17">
        <v>44537.9235416667</v>
      </c>
      <c r="G1312" s="14" t="s">
        <v>1604</v>
      </c>
      <c r="H1312" s="13">
        <v>645</v>
      </c>
      <c r="I1312" s="14">
        <v>6666</v>
      </c>
      <c r="J1312" s="15" t="str">
        <f>_xlfn.XLOOKUP(C1312,'0. Master Data Group Name'!B:B,'0. Master Data Group Name'!C:C)</f>
        <v>EQP-LAWPACK1</v>
      </c>
      <c r="K1312" s="16">
        <f>IFERROR(ROUNDDOWN(_xlfn.XLOOKUP(E1312,[2]All!$B:$B,[2]All!$K:$K),0),"")</f>
        <v>352</v>
      </c>
      <c r="L1312" s="16">
        <f t="shared" si="40"/>
        <v>316.8</v>
      </c>
      <c r="M1312" s="16">
        <f t="shared" si="41"/>
        <v>387.20000000000005</v>
      </c>
    </row>
    <row r="1313" spans="2:13" x14ac:dyDescent="0.3">
      <c r="B1313" s="10">
        <v>20</v>
      </c>
      <c r="C1313" s="11" t="s">
        <v>13</v>
      </c>
      <c r="D1313" s="11" t="s">
        <v>1603</v>
      </c>
      <c r="E1313" s="11">
        <v>6670</v>
      </c>
      <c r="F1313" s="17">
        <v>44538.064039351899</v>
      </c>
      <c r="G1313" s="14" t="s">
        <v>1605</v>
      </c>
      <c r="H1313" s="13">
        <v>184</v>
      </c>
      <c r="I1313" s="14">
        <v>6670</v>
      </c>
      <c r="J1313" s="15" t="str">
        <f>_xlfn.XLOOKUP(C1313,'0. Master Data Group Name'!B:B,'0. Master Data Group Name'!C:C)</f>
        <v>EQP-LAWPACK1</v>
      </c>
      <c r="K1313" s="16">
        <f>IFERROR(ROUNDDOWN(_xlfn.XLOOKUP(E1313,[2]All!$B:$B,[2]All!$K:$K),0),"")</f>
        <v>352</v>
      </c>
      <c r="L1313" s="16">
        <f t="shared" si="40"/>
        <v>316.8</v>
      </c>
      <c r="M1313" s="16">
        <f t="shared" si="41"/>
        <v>387.20000000000005</v>
      </c>
    </row>
    <row r="1314" spans="2:13" x14ac:dyDescent="0.3">
      <c r="B1314" s="10">
        <v>20</v>
      </c>
      <c r="C1314" s="11" t="s">
        <v>13</v>
      </c>
      <c r="D1314" s="11" t="s">
        <v>1595</v>
      </c>
      <c r="E1314" s="11">
        <v>96605</v>
      </c>
      <c r="F1314" s="17">
        <v>44536.253518518497</v>
      </c>
      <c r="G1314" s="14" t="s">
        <v>1606</v>
      </c>
      <c r="H1314" s="13">
        <v>1385</v>
      </c>
      <c r="I1314" s="14">
        <v>96605</v>
      </c>
      <c r="J1314" s="15" t="str">
        <f>_xlfn.XLOOKUP(C1314,'0. Master Data Group Name'!B:B,'0. Master Data Group Name'!C:C)</f>
        <v>EQP-LAWPACK1</v>
      </c>
      <c r="K1314" s="16">
        <f>IFERROR(ROUNDDOWN(_xlfn.XLOOKUP(E1314,[2]All!$B:$B,[2]All!$K:$K),0),"")</f>
        <v>347</v>
      </c>
      <c r="L1314" s="16">
        <f t="shared" si="40"/>
        <v>312.3</v>
      </c>
      <c r="M1314" s="16">
        <f t="shared" si="41"/>
        <v>381.70000000000005</v>
      </c>
    </row>
    <row r="1315" spans="2:13" x14ac:dyDescent="0.3">
      <c r="B1315" s="10">
        <v>20</v>
      </c>
      <c r="C1315" s="11" t="s">
        <v>13</v>
      </c>
      <c r="D1315" s="11" t="s">
        <v>1598</v>
      </c>
      <c r="E1315" s="11">
        <v>23905</v>
      </c>
      <c r="F1315" s="17">
        <v>44537.6726388889</v>
      </c>
      <c r="G1315" s="14" t="s">
        <v>1607</v>
      </c>
      <c r="H1315" s="13">
        <v>573</v>
      </c>
      <c r="I1315" s="14">
        <v>23905</v>
      </c>
      <c r="J1315" s="15" t="str">
        <f>_xlfn.XLOOKUP(C1315,'0. Master Data Group Name'!B:B,'0. Master Data Group Name'!C:C)</f>
        <v>EQP-LAWPACK1</v>
      </c>
      <c r="K1315" s="16">
        <f>IFERROR(ROUNDDOWN(_xlfn.XLOOKUP(E1315,[2]All!$B:$B,[2]All!$K:$K),0),"")</f>
        <v>364</v>
      </c>
      <c r="L1315" s="16">
        <f t="shared" si="40"/>
        <v>327.60000000000002</v>
      </c>
      <c r="M1315" s="16">
        <f t="shared" si="41"/>
        <v>400.40000000000003</v>
      </c>
    </row>
    <row r="1316" spans="2:13" x14ac:dyDescent="0.3">
      <c r="B1316" s="10">
        <v>20</v>
      </c>
      <c r="C1316" s="11" t="s">
        <v>13</v>
      </c>
      <c r="D1316" s="11" t="s">
        <v>1603</v>
      </c>
      <c r="E1316" s="11">
        <v>99999</v>
      </c>
      <c r="F1316" s="17">
        <v>44538.095439814802</v>
      </c>
      <c r="G1316" s="14" t="s">
        <v>1608</v>
      </c>
      <c r="H1316" s="13">
        <v>0</v>
      </c>
      <c r="I1316" s="14">
        <v>99999</v>
      </c>
      <c r="J1316" s="15" t="str">
        <f>_xlfn.XLOOKUP(C1316,'0. Master Data Group Name'!B:B,'0. Master Data Group Name'!C:C)</f>
        <v>EQP-LAWPACK1</v>
      </c>
      <c r="K1316" s="16" t="str">
        <f>IFERROR(ROUNDDOWN(_xlfn.XLOOKUP(E1316,[2]All!$B:$B,[2]All!$K:$K),0),"")</f>
        <v/>
      </c>
      <c r="L1316" s="16" t="str">
        <f t="shared" si="40"/>
        <v/>
      </c>
      <c r="M1316" s="16" t="str">
        <f t="shared" si="41"/>
        <v/>
      </c>
    </row>
    <row r="1317" spans="2:13" x14ac:dyDescent="0.3">
      <c r="B1317" s="10">
        <v>20</v>
      </c>
      <c r="C1317" s="11" t="s">
        <v>13</v>
      </c>
      <c r="D1317" s="11" t="s">
        <v>1603</v>
      </c>
      <c r="E1317" s="11">
        <v>2941</v>
      </c>
      <c r="F1317" s="17">
        <v>44538.426331018498</v>
      </c>
      <c r="G1317" s="14" t="s">
        <v>1609</v>
      </c>
      <c r="H1317" s="13">
        <v>732</v>
      </c>
      <c r="I1317" s="14">
        <v>2941</v>
      </c>
      <c r="J1317" s="15" t="str">
        <f>_xlfn.XLOOKUP(C1317,'0. Master Data Group Name'!B:B,'0. Master Data Group Name'!C:C)</f>
        <v>EQP-LAWPACK1</v>
      </c>
      <c r="K1317" s="16">
        <f>IFERROR(ROUNDDOWN(_xlfn.XLOOKUP(E1317,[2]All!$B:$B,[2]All!$K:$K),0),"")</f>
        <v>217</v>
      </c>
      <c r="L1317" s="16">
        <f t="shared" si="40"/>
        <v>195.3</v>
      </c>
      <c r="M1317" s="16">
        <f t="shared" si="41"/>
        <v>238.70000000000002</v>
      </c>
    </row>
    <row r="1318" spans="2:13" x14ac:dyDescent="0.3">
      <c r="B1318" s="10">
        <v>20</v>
      </c>
      <c r="C1318" s="11" t="s">
        <v>13</v>
      </c>
      <c r="D1318" s="11" t="s">
        <v>1603</v>
      </c>
      <c r="E1318" s="11">
        <v>7941</v>
      </c>
      <c r="F1318" s="17">
        <v>44538.598935185197</v>
      </c>
      <c r="G1318" s="14" t="s">
        <v>1610</v>
      </c>
      <c r="H1318" s="13">
        <v>765</v>
      </c>
      <c r="I1318" s="14">
        <v>7941</v>
      </c>
      <c r="J1318" s="15" t="str">
        <f>_xlfn.XLOOKUP(C1318,'0. Master Data Group Name'!B:B,'0. Master Data Group Name'!C:C)</f>
        <v>EQP-LAWPACK1</v>
      </c>
      <c r="K1318" s="16">
        <f>IFERROR(ROUNDDOWN(_xlfn.XLOOKUP(E1318,[2]All!$B:$B,[2]All!$K:$K),0),"")</f>
        <v>349</v>
      </c>
      <c r="L1318" s="16">
        <f t="shared" si="40"/>
        <v>314.10000000000002</v>
      </c>
      <c r="M1318" s="16">
        <f t="shared" si="41"/>
        <v>383.90000000000003</v>
      </c>
    </row>
    <row r="1319" spans="2:13" x14ac:dyDescent="0.3">
      <c r="B1319" s="10">
        <v>20</v>
      </c>
      <c r="C1319" s="11" t="s">
        <v>13</v>
      </c>
      <c r="D1319" s="11" t="s">
        <v>1611</v>
      </c>
      <c r="E1319" s="11">
        <v>2661</v>
      </c>
      <c r="F1319" s="17">
        <v>44538.740868055596</v>
      </c>
      <c r="G1319" s="14" t="s">
        <v>1612</v>
      </c>
      <c r="H1319" s="13">
        <v>1455</v>
      </c>
      <c r="I1319" s="14">
        <v>2661</v>
      </c>
      <c r="J1319" s="15" t="str">
        <f>_xlfn.XLOOKUP(C1319,'0. Master Data Group Name'!B:B,'0. Master Data Group Name'!C:C)</f>
        <v>EQP-LAWPACK1</v>
      </c>
      <c r="K1319" s="16">
        <f>IFERROR(ROUNDDOWN(_xlfn.XLOOKUP(E1319,[2]All!$B:$B,[2]All!$K:$K),0),"")</f>
        <v>217</v>
      </c>
      <c r="L1319" s="16">
        <f t="shared" si="40"/>
        <v>195.3</v>
      </c>
      <c r="M1319" s="16">
        <f t="shared" si="41"/>
        <v>238.70000000000002</v>
      </c>
    </row>
    <row r="1320" spans="2:13" x14ac:dyDescent="0.3">
      <c r="B1320" s="10">
        <v>20</v>
      </c>
      <c r="C1320" s="11" t="s">
        <v>13</v>
      </c>
      <c r="D1320" s="11" t="s">
        <v>1611</v>
      </c>
      <c r="E1320" s="11">
        <v>99999</v>
      </c>
      <c r="F1320" s="17">
        <v>44539.059386574103</v>
      </c>
      <c r="G1320" s="14" t="s">
        <v>1613</v>
      </c>
      <c r="H1320" s="13">
        <v>0</v>
      </c>
      <c r="I1320" s="14">
        <v>99999</v>
      </c>
      <c r="J1320" s="15" t="str">
        <f>_xlfn.XLOOKUP(C1320,'0. Master Data Group Name'!B:B,'0. Master Data Group Name'!C:C)</f>
        <v>EQP-LAWPACK1</v>
      </c>
      <c r="K1320" s="16" t="str">
        <f>IFERROR(ROUNDDOWN(_xlfn.XLOOKUP(E1320,[2]All!$B:$B,[2]All!$K:$K),0),"")</f>
        <v/>
      </c>
      <c r="L1320" s="16" t="str">
        <f t="shared" si="40"/>
        <v/>
      </c>
      <c r="M1320" s="16" t="str">
        <f t="shared" si="41"/>
        <v/>
      </c>
    </row>
    <row r="1321" spans="2:13" x14ac:dyDescent="0.3">
      <c r="B1321" s="10">
        <v>20</v>
      </c>
      <c r="C1321" s="11" t="s">
        <v>13</v>
      </c>
      <c r="D1321" s="11" t="s">
        <v>1603</v>
      </c>
      <c r="E1321" s="11">
        <v>2946</v>
      </c>
      <c r="F1321" s="17">
        <v>44538.253263888902</v>
      </c>
      <c r="G1321" s="14" t="s">
        <v>1614</v>
      </c>
      <c r="H1321" s="13">
        <v>699</v>
      </c>
      <c r="I1321" s="14">
        <v>2946</v>
      </c>
      <c r="J1321" s="15" t="str">
        <f>_xlfn.XLOOKUP(C1321,'0. Master Data Group Name'!B:B,'0. Master Data Group Name'!C:C)</f>
        <v>EQP-LAWPACK1</v>
      </c>
      <c r="K1321" s="16">
        <f>IFERROR(ROUNDDOWN(_xlfn.XLOOKUP(E1321,[2]All!$B:$B,[2]All!$K:$K),0),"")</f>
        <v>217</v>
      </c>
      <c r="L1321" s="16">
        <f t="shared" si="40"/>
        <v>195.3</v>
      </c>
      <c r="M1321" s="16">
        <f t="shared" si="41"/>
        <v>238.70000000000002</v>
      </c>
    </row>
    <row r="1322" spans="2:13" x14ac:dyDescent="0.3">
      <c r="B1322" s="10">
        <v>20</v>
      </c>
      <c r="C1322" s="11" t="s">
        <v>13</v>
      </c>
      <c r="D1322" s="11" t="s">
        <v>1611</v>
      </c>
      <c r="E1322" s="11">
        <v>2661</v>
      </c>
      <c r="F1322" s="17">
        <v>44539.257326388899</v>
      </c>
      <c r="G1322" s="14" t="s">
        <v>1615</v>
      </c>
      <c r="H1322" s="13">
        <v>1002</v>
      </c>
      <c r="I1322" s="14">
        <v>2661</v>
      </c>
      <c r="J1322" s="15" t="str">
        <f>_xlfn.XLOOKUP(C1322,'0. Master Data Group Name'!B:B,'0. Master Data Group Name'!C:C)</f>
        <v>EQP-LAWPACK1</v>
      </c>
      <c r="K1322" s="16">
        <f>IFERROR(ROUNDDOWN(_xlfn.XLOOKUP(E1322,[2]All!$B:$B,[2]All!$K:$K),0),"")</f>
        <v>217</v>
      </c>
      <c r="L1322" s="16">
        <f t="shared" si="40"/>
        <v>195.3</v>
      </c>
      <c r="M1322" s="16">
        <f t="shared" si="41"/>
        <v>238.70000000000002</v>
      </c>
    </row>
    <row r="1323" spans="2:13" x14ac:dyDescent="0.3">
      <c r="B1323" s="10">
        <v>20</v>
      </c>
      <c r="C1323" s="11" t="s">
        <v>13</v>
      </c>
      <c r="D1323" s="11" t="s">
        <v>1611</v>
      </c>
      <c r="E1323" s="11">
        <v>2670</v>
      </c>
      <c r="F1323" s="17">
        <v>44539.488252314797</v>
      </c>
      <c r="G1323" s="14" t="s">
        <v>1616</v>
      </c>
      <c r="H1323" s="13">
        <v>505</v>
      </c>
      <c r="I1323" s="14">
        <v>2670</v>
      </c>
      <c r="J1323" s="15" t="str">
        <f>_xlfn.XLOOKUP(C1323,'0. Master Data Group Name'!B:B,'0. Master Data Group Name'!C:C)</f>
        <v>EQP-LAWPACK1</v>
      </c>
      <c r="K1323" s="16">
        <f>IFERROR(ROUNDDOWN(_xlfn.XLOOKUP(E1323,[2]All!$B:$B,[2]All!$K:$K),0),"")</f>
        <v>217</v>
      </c>
      <c r="L1323" s="16">
        <f t="shared" si="40"/>
        <v>195.3</v>
      </c>
      <c r="M1323" s="16">
        <f t="shared" si="41"/>
        <v>238.70000000000002</v>
      </c>
    </row>
    <row r="1324" spans="2:13" x14ac:dyDescent="0.3">
      <c r="B1324" s="10">
        <v>20</v>
      </c>
      <c r="C1324" s="11" t="s">
        <v>13</v>
      </c>
      <c r="D1324" s="11" t="s">
        <v>1595</v>
      </c>
      <c r="E1324" s="11">
        <v>2666</v>
      </c>
      <c r="F1324" s="17">
        <v>44536.516712962999</v>
      </c>
      <c r="G1324" s="14" t="s">
        <v>1617</v>
      </c>
      <c r="H1324" s="13">
        <v>903</v>
      </c>
      <c r="I1324" s="14">
        <v>2666</v>
      </c>
      <c r="J1324" s="15" t="str">
        <f>_xlfn.XLOOKUP(C1324,'0. Master Data Group Name'!B:B,'0. Master Data Group Name'!C:C)</f>
        <v>EQP-LAWPACK1</v>
      </c>
      <c r="K1324" s="16">
        <f>IFERROR(ROUNDDOWN(_xlfn.XLOOKUP(E1324,[2]All!$B:$B,[2]All!$K:$K),0),"")</f>
        <v>217</v>
      </c>
      <c r="L1324" s="16">
        <f t="shared" si="40"/>
        <v>195.3</v>
      </c>
      <c r="M1324" s="16">
        <f t="shared" si="41"/>
        <v>238.70000000000002</v>
      </c>
    </row>
    <row r="1325" spans="2:13" x14ac:dyDescent="0.3">
      <c r="B1325" s="10">
        <v>20</v>
      </c>
      <c r="C1325" s="11" t="s">
        <v>13</v>
      </c>
      <c r="D1325" s="11" t="s">
        <v>1611</v>
      </c>
      <c r="E1325" s="11">
        <v>24670</v>
      </c>
      <c r="F1325" s="17">
        <v>44539.604456018496</v>
      </c>
      <c r="G1325" s="14" t="s">
        <v>1618</v>
      </c>
      <c r="H1325" s="13">
        <v>1443</v>
      </c>
      <c r="I1325" s="14">
        <v>24670</v>
      </c>
      <c r="J1325" s="15" t="str">
        <f>_xlfn.XLOOKUP(C1325,'0. Master Data Group Name'!B:B,'0. Master Data Group Name'!C:C)</f>
        <v>EQP-LAWPACK1</v>
      </c>
      <c r="K1325" s="16">
        <f>IFERROR(ROUNDDOWN(_xlfn.XLOOKUP(E1325,[2]All!$B:$B,[2]All!$K:$K),0),"")</f>
        <v>364</v>
      </c>
      <c r="L1325" s="16">
        <f t="shared" si="40"/>
        <v>327.60000000000002</v>
      </c>
      <c r="M1325" s="16">
        <f t="shared" si="41"/>
        <v>400.40000000000003</v>
      </c>
    </row>
    <row r="1326" spans="2:13" x14ac:dyDescent="0.3">
      <c r="B1326" s="10">
        <v>20</v>
      </c>
      <c r="C1326" s="11" t="s">
        <v>13</v>
      </c>
      <c r="D1326" s="11" t="s">
        <v>1619</v>
      </c>
      <c r="E1326" s="11">
        <v>6670</v>
      </c>
      <c r="F1326" s="17">
        <v>44539.834027777797</v>
      </c>
      <c r="G1326" s="14" t="s">
        <v>1620</v>
      </c>
      <c r="H1326" s="13">
        <v>1375</v>
      </c>
      <c r="I1326" s="14">
        <v>6670</v>
      </c>
      <c r="J1326" s="15" t="str">
        <f>_xlfn.XLOOKUP(C1326,'0. Master Data Group Name'!B:B,'0. Master Data Group Name'!C:C)</f>
        <v>EQP-LAWPACK1</v>
      </c>
      <c r="K1326" s="16">
        <f>IFERROR(ROUNDDOWN(_xlfn.XLOOKUP(E1326,[2]All!$B:$B,[2]All!$K:$K),0),"")</f>
        <v>352</v>
      </c>
      <c r="L1326" s="16">
        <f t="shared" si="40"/>
        <v>316.8</v>
      </c>
      <c r="M1326" s="16">
        <f t="shared" si="41"/>
        <v>387.20000000000005</v>
      </c>
    </row>
    <row r="1327" spans="2:13" x14ac:dyDescent="0.3">
      <c r="B1327" s="10">
        <v>20</v>
      </c>
      <c r="C1327" s="11" t="s">
        <v>13</v>
      </c>
      <c r="D1327" s="11" t="s">
        <v>1619</v>
      </c>
      <c r="E1327" s="11">
        <v>99999</v>
      </c>
      <c r="F1327" s="17">
        <v>44540.044467592597</v>
      </c>
      <c r="G1327" s="14" t="s">
        <v>1621</v>
      </c>
      <c r="H1327" s="13">
        <v>0</v>
      </c>
      <c r="I1327" s="14">
        <v>99999</v>
      </c>
      <c r="J1327" s="15" t="str">
        <f>_xlfn.XLOOKUP(C1327,'0. Master Data Group Name'!B:B,'0. Master Data Group Name'!C:C)</f>
        <v>EQP-LAWPACK1</v>
      </c>
      <c r="K1327" s="16" t="str">
        <f>IFERROR(ROUNDDOWN(_xlfn.XLOOKUP(E1327,[2]All!$B:$B,[2]All!$K:$K),0),"")</f>
        <v/>
      </c>
      <c r="L1327" s="16" t="str">
        <f t="shared" si="40"/>
        <v/>
      </c>
      <c r="M1327" s="16" t="str">
        <f t="shared" si="41"/>
        <v/>
      </c>
    </row>
    <row r="1328" spans="2:13" x14ac:dyDescent="0.3">
      <c r="B1328" s="10">
        <v>20</v>
      </c>
      <c r="C1328" s="11" t="s">
        <v>13</v>
      </c>
      <c r="D1328" s="11" t="s">
        <v>1619</v>
      </c>
      <c r="E1328" s="11">
        <v>99999</v>
      </c>
      <c r="F1328" s="17">
        <v>44540.044872685197</v>
      </c>
      <c r="G1328" s="14" t="s">
        <v>1622</v>
      </c>
      <c r="H1328" s="13">
        <v>0</v>
      </c>
      <c r="I1328" s="14">
        <v>99999</v>
      </c>
      <c r="J1328" s="15" t="str">
        <f>_xlfn.XLOOKUP(C1328,'0. Master Data Group Name'!B:B,'0. Master Data Group Name'!C:C)</f>
        <v>EQP-LAWPACK1</v>
      </c>
      <c r="K1328" s="16" t="str">
        <f>IFERROR(ROUNDDOWN(_xlfn.XLOOKUP(E1328,[2]All!$B:$B,[2]All!$K:$K),0),"")</f>
        <v/>
      </c>
      <c r="L1328" s="16" t="str">
        <f t="shared" si="40"/>
        <v/>
      </c>
      <c r="M1328" s="16" t="str">
        <f t="shared" si="41"/>
        <v/>
      </c>
    </row>
    <row r="1329" spans="2:13" x14ac:dyDescent="0.3">
      <c r="B1329" s="10">
        <v>20</v>
      </c>
      <c r="C1329" s="11" t="s">
        <v>13</v>
      </c>
      <c r="D1329" s="11" t="s">
        <v>1623</v>
      </c>
      <c r="E1329" s="11">
        <v>99999</v>
      </c>
      <c r="F1329" s="17">
        <v>44541.080787036997</v>
      </c>
      <c r="G1329" s="14" t="s">
        <v>1624</v>
      </c>
      <c r="H1329" s="13">
        <v>0</v>
      </c>
      <c r="I1329" s="14">
        <v>99999</v>
      </c>
      <c r="J1329" s="15" t="str">
        <f>_xlfn.XLOOKUP(C1329,'0. Master Data Group Name'!B:B,'0. Master Data Group Name'!C:C)</f>
        <v>EQP-LAWPACK1</v>
      </c>
      <c r="K1329" s="16" t="str">
        <f>IFERROR(ROUNDDOWN(_xlfn.XLOOKUP(E1329,[2]All!$B:$B,[2]All!$K:$K),0),"")</f>
        <v/>
      </c>
      <c r="L1329" s="16" t="str">
        <f t="shared" si="40"/>
        <v/>
      </c>
      <c r="M1329" s="16" t="str">
        <f t="shared" si="41"/>
        <v/>
      </c>
    </row>
    <row r="1330" spans="2:13" x14ac:dyDescent="0.3">
      <c r="B1330" s="10">
        <v>31</v>
      </c>
      <c r="C1330" s="11" t="s">
        <v>836</v>
      </c>
      <c r="D1330" s="11" t="s">
        <v>1625</v>
      </c>
      <c r="E1330" s="11">
        <v>12258</v>
      </c>
      <c r="F1330" s="17">
        <v>44543.322060185201</v>
      </c>
      <c r="G1330" s="14" t="s">
        <v>1626</v>
      </c>
      <c r="H1330" s="13">
        <v>691</v>
      </c>
      <c r="I1330" s="14">
        <v>12228</v>
      </c>
      <c r="J1330" s="15" t="str">
        <f>_xlfn.XLOOKUP(C1330,'0. Master Data Group Name'!B:B,'0. Master Data Group Name'!C:C)</f>
        <v>SW-COMAS-PACKL</v>
      </c>
      <c r="K1330" s="16">
        <f>IFERROR(ROUNDDOWN(_xlfn.XLOOKUP(E1330,[2]All!$B:$B,[2]All!$K:$K),0),"")</f>
        <v>69</v>
      </c>
      <c r="L1330" s="16">
        <f t="shared" si="40"/>
        <v>62.1</v>
      </c>
      <c r="M1330" s="16">
        <f t="shared" si="41"/>
        <v>75.900000000000006</v>
      </c>
    </row>
    <row r="1331" spans="2:13" x14ac:dyDescent="0.3">
      <c r="B1331" s="10">
        <v>20</v>
      </c>
      <c r="C1331" s="11" t="s">
        <v>13</v>
      </c>
      <c r="D1331" s="11" t="s">
        <v>1625</v>
      </c>
      <c r="E1331" s="11">
        <v>24670</v>
      </c>
      <c r="F1331" s="17">
        <v>44544.253807870402</v>
      </c>
      <c r="G1331" s="14" t="s">
        <v>1627</v>
      </c>
      <c r="H1331" s="13">
        <v>757</v>
      </c>
      <c r="I1331" s="14">
        <v>24670</v>
      </c>
      <c r="J1331" s="15" t="str">
        <f>_xlfn.XLOOKUP(C1331,'0. Master Data Group Name'!B:B,'0. Master Data Group Name'!C:C)</f>
        <v>EQP-LAWPACK1</v>
      </c>
      <c r="K1331" s="16">
        <f>IFERROR(ROUNDDOWN(_xlfn.XLOOKUP(E1331,[2]All!$B:$B,[2]All!$K:$K),0),"")</f>
        <v>364</v>
      </c>
      <c r="L1331" s="16">
        <f t="shared" si="40"/>
        <v>327.60000000000002</v>
      </c>
      <c r="M1331" s="16">
        <f t="shared" si="41"/>
        <v>400.40000000000003</v>
      </c>
    </row>
    <row r="1332" spans="2:13" x14ac:dyDescent="0.3">
      <c r="B1332" s="10">
        <v>20</v>
      </c>
      <c r="C1332" s="11" t="s">
        <v>13</v>
      </c>
      <c r="D1332" s="11" t="s">
        <v>1625</v>
      </c>
      <c r="E1332" s="11">
        <v>2941</v>
      </c>
      <c r="F1332" s="17">
        <v>44544.474398148202</v>
      </c>
      <c r="G1332" s="14" t="s">
        <v>1628</v>
      </c>
      <c r="H1332" s="13">
        <v>45</v>
      </c>
      <c r="I1332" s="14">
        <v>2941</v>
      </c>
      <c r="J1332" s="15" t="str">
        <f>_xlfn.XLOOKUP(C1332,'0. Master Data Group Name'!B:B,'0. Master Data Group Name'!C:C)</f>
        <v>EQP-LAWPACK1</v>
      </c>
      <c r="K1332" s="16">
        <f>IFERROR(ROUNDDOWN(_xlfn.XLOOKUP(E1332,[2]All!$B:$B,[2]All!$K:$K),0),"")</f>
        <v>217</v>
      </c>
      <c r="L1332" s="16">
        <f t="shared" si="40"/>
        <v>195.3</v>
      </c>
      <c r="M1332" s="16">
        <f t="shared" si="41"/>
        <v>238.70000000000002</v>
      </c>
    </row>
    <row r="1333" spans="2:13" x14ac:dyDescent="0.3">
      <c r="B1333" s="10">
        <v>20</v>
      </c>
      <c r="C1333" s="11" t="s">
        <v>13</v>
      </c>
      <c r="D1333" s="11" t="s">
        <v>1625</v>
      </c>
      <c r="E1333" s="11">
        <v>24970</v>
      </c>
      <c r="F1333" s="17">
        <v>44544.483101851903</v>
      </c>
      <c r="G1333" s="14" t="s">
        <v>1629</v>
      </c>
      <c r="H1333" s="13">
        <v>511</v>
      </c>
      <c r="I1333" s="14">
        <v>24970</v>
      </c>
      <c r="J1333" s="15" t="str">
        <f>_xlfn.XLOOKUP(C1333,'0. Master Data Group Name'!B:B,'0. Master Data Group Name'!C:C)</f>
        <v>EQP-LAWPACK1</v>
      </c>
      <c r="K1333" s="16">
        <f>IFERROR(ROUNDDOWN(_xlfn.XLOOKUP(E1333,[2]All!$B:$B,[2]All!$K:$K),0),"")</f>
        <v>364</v>
      </c>
      <c r="L1333" s="16">
        <f t="shared" si="40"/>
        <v>327.60000000000002</v>
      </c>
      <c r="M1333" s="16">
        <f t="shared" si="41"/>
        <v>400.40000000000003</v>
      </c>
    </row>
    <row r="1334" spans="2:13" x14ac:dyDescent="0.3">
      <c r="B1334" s="10">
        <v>20</v>
      </c>
      <c r="C1334" s="11" t="s">
        <v>13</v>
      </c>
      <c r="D1334" s="11" t="s">
        <v>1623</v>
      </c>
      <c r="E1334" s="11">
        <v>2675</v>
      </c>
      <c r="F1334" s="17">
        <v>44541.673240740703</v>
      </c>
      <c r="G1334" s="14" t="s">
        <v>1630</v>
      </c>
      <c r="H1334" s="13">
        <v>0</v>
      </c>
      <c r="I1334" s="14">
        <v>2675</v>
      </c>
      <c r="J1334" s="15" t="str">
        <f>_xlfn.XLOOKUP(C1334,'0. Master Data Group Name'!B:B,'0. Master Data Group Name'!C:C)</f>
        <v>EQP-LAWPACK1</v>
      </c>
      <c r="K1334" s="16">
        <f>IFERROR(ROUNDDOWN(_xlfn.XLOOKUP(E1334,[2]All!$B:$B,[2]All!$K:$K),0),"")</f>
        <v>217</v>
      </c>
      <c r="L1334" s="16">
        <f t="shared" si="40"/>
        <v>195.3</v>
      </c>
      <c r="M1334" s="16">
        <f t="shared" si="41"/>
        <v>238.70000000000002</v>
      </c>
    </row>
    <row r="1335" spans="2:13" x14ac:dyDescent="0.3">
      <c r="B1335" s="10">
        <v>20</v>
      </c>
      <c r="C1335" s="11" t="s">
        <v>13</v>
      </c>
      <c r="D1335" s="11" t="s">
        <v>1631</v>
      </c>
      <c r="E1335" s="11">
        <v>24661</v>
      </c>
      <c r="F1335" s="17">
        <v>44544.934108796297</v>
      </c>
      <c r="G1335" s="14" t="s">
        <v>1632</v>
      </c>
      <c r="H1335" s="13">
        <v>550</v>
      </c>
      <c r="I1335" s="14">
        <v>24661</v>
      </c>
      <c r="J1335" s="15" t="str">
        <f>_xlfn.XLOOKUP(C1335,'0. Master Data Group Name'!B:B,'0. Master Data Group Name'!C:C)</f>
        <v>EQP-LAWPACK1</v>
      </c>
      <c r="K1335" s="16">
        <f>IFERROR(ROUNDDOWN(_xlfn.XLOOKUP(E1335,[2]All!$B:$B,[2]All!$K:$K),0),"")</f>
        <v>364</v>
      </c>
      <c r="L1335" s="16">
        <f t="shared" si="40"/>
        <v>327.60000000000002</v>
      </c>
      <c r="M1335" s="16">
        <f t="shared" si="41"/>
        <v>400.40000000000003</v>
      </c>
    </row>
    <row r="1336" spans="2:13" x14ac:dyDescent="0.3">
      <c r="B1336" s="10">
        <v>20</v>
      </c>
      <c r="C1336" s="11" t="s">
        <v>13</v>
      </c>
      <c r="D1336" s="11" t="s">
        <v>1631</v>
      </c>
      <c r="E1336" s="11">
        <v>7941</v>
      </c>
      <c r="F1336" s="17">
        <v>44545.014108796298</v>
      </c>
      <c r="G1336" s="14" t="s">
        <v>1633</v>
      </c>
      <c r="H1336" s="13">
        <v>347</v>
      </c>
      <c r="I1336" s="14">
        <v>7941</v>
      </c>
      <c r="J1336" s="15" t="str">
        <f>_xlfn.XLOOKUP(C1336,'0. Master Data Group Name'!B:B,'0. Master Data Group Name'!C:C)</f>
        <v>EQP-LAWPACK1</v>
      </c>
      <c r="K1336" s="16">
        <f>IFERROR(ROUNDDOWN(_xlfn.XLOOKUP(E1336,[2]All!$B:$B,[2]All!$K:$K),0),"")</f>
        <v>349</v>
      </c>
      <c r="L1336" s="16">
        <f t="shared" si="40"/>
        <v>314.10000000000002</v>
      </c>
      <c r="M1336" s="16">
        <f t="shared" si="41"/>
        <v>383.90000000000003</v>
      </c>
    </row>
    <row r="1337" spans="2:13" x14ac:dyDescent="0.3">
      <c r="B1337" s="10">
        <v>20</v>
      </c>
      <c r="C1337" s="11" t="s">
        <v>13</v>
      </c>
      <c r="D1337" s="11" t="s">
        <v>1623</v>
      </c>
      <c r="E1337" s="11">
        <v>2666</v>
      </c>
      <c r="F1337" s="17">
        <v>44541.873159722199</v>
      </c>
      <c r="G1337" s="14" t="s">
        <v>1634</v>
      </c>
      <c r="H1337" s="13">
        <v>260</v>
      </c>
      <c r="I1337" s="14">
        <v>2666</v>
      </c>
      <c r="J1337" s="15" t="str">
        <f>_xlfn.XLOOKUP(C1337,'0. Master Data Group Name'!B:B,'0. Master Data Group Name'!C:C)</f>
        <v>EQP-LAWPACK1</v>
      </c>
      <c r="K1337" s="16">
        <f>IFERROR(ROUNDDOWN(_xlfn.XLOOKUP(E1337,[2]All!$B:$B,[2]All!$K:$K),0),"")</f>
        <v>217</v>
      </c>
      <c r="L1337" s="16">
        <f t="shared" si="40"/>
        <v>195.3</v>
      </c>
      <c r="M1337" s="16">
        <f t="shared" si="41"/>
        <v>238.70000000000002</v>
      </c>
    </row>
    <row r="1338" spans="2:13" x14ac:dyDescent="0.3">
      <c r="B1338" s="10">
        <v>20</v>
      </c>
      <c r="C1338" s="11" t="s">
        <v>13</v>
      </c>
      <c r="D1338" s="11" t="s">
        <v>1631</v>
      </c>
      <c r="E1338" s="11">
        <v>99999</v>
      </c>
      <c r="F1338" s="17">
        <v>44545.088530092602</v>
      </c>
      <c r="G1338" s="14" t="s">
        <v>1635</v>
      </c>
      <c r="H1338" s="13">
        <v>0</v>
      </c>
      <c r="I1338" s="14">
        <v>99999</v>
      </c>
      <c r="J1338" s="15" t="str">
        <f>_xlfn.XLOOKUP(C1338,'0. Master Data Group Name'!B:B,'0. Master Data Group Name'!C:C)</f>
        <v>EQP-LAWPACK1</v>
      </c>
      <c r="K1338" s="16" t="str">
        <f>IFERROR(ROUNDDOWN(_xlfn.XLOOKUP(E1338,[2]All!$B:$B,[2]All!$K:$K),0),"")</f>
        <v/>
      </c>
      <c r="L1338" s="16" t="str">
        <f t="shared" si="40"/>
        <v/>
      </c>
      <c r="M1338" s="16" t="str">
        <f t="shared" si="41"/>
        <v/>
      </c>
    </row>
    <row r="1339" spans="2:13" x14ac:dyDescent="0.3">
      <c r="B1339" s="10">
        <v>20</v>
      </c>
      <c r="C1339" s="11" t="s">
        <v>13</v>
      </c>
      <c r="D1339" s="11" t="s">
        <v>1631</v>
      </c>
      <c r="E1339" s="11">
        <v>7940</v>
      </c>
      <c r="F1339" s="17">
        <v>44545.381307870397</v>
      </c>
      <c r="G1339" s="14" t="s">
        <v>1636</v>
      </c>
      <c r="H1339" s="13">
        <v>587</v>
      </c>
      <c r="I1339" s="14">
        <v>7940</v>
      </c>
      <c r="J1339" s="15" t="str">
        <f>_xlfn.XLOOKUP(C1339,'0. Master Data Group Name'!B:B,'0. Master Data Group Name'!C:C)</f>
        <v>EQP-LAWPACK1</v>
      </c>
      <c r="K1339" s="16">
        <f>IFERROR(ROUNDDOWN(_xlfn.XLOOKUP(E1339,[2]All!$B:$B,[2]All!$K:$K),0),"")</f>
        <v>188</v>
      </c>
      <c r="L1339" s="16">
        <f t="shared" si="40"/>
        <v>169.20000000000002</v>
      </c>
      <c r="M1339" s="16">
        <f t="shared" si="41"/>
        <v>206.8</v>
      </c>
    </row>
    <row r="1340" spans="2:13" x14ac:dyDescent="0.3">
      <c r="B1340" s="10">
        <v>20</v>
      </c>
      <c r="C1340" s="11" t="s">
        <v>13</v>
      </c>
      <c r="D1340" s="11" t="s">
        <v>1631</v>
      </c>
      <c r="E1340" s="11">
        <v>2941</v>
      </c>
      <c r="F1340" s="17">
        <v>44545.495706018497</v>
      </c>
      <c r="G1340" s="14" t="s">
        <v>1637</v>
      </c>
      <c r="H1340" s="13">
        <v>477</v>
      </c>
      <c r="I1340" s="14">
        <v>2941</v>
      </c>
      <c r="J1340" s="15" t="str">
        <f>_xlfn.XLOOKUP(C1340,'0. Master Data Group Name'!B:B,'0. Master Data Group Name'!C:C)</f>
        <v>EQP-LAWPACK1</v>
      </c>
      <c r="K1340" s="16">
        <f>IFERROR(ROUNDDOWN(_xlfn.XLOOKUP(E1340,[2]All!$B:$B,[2]All!$K:$K),0),"")</f>
        <v>217</v>
      </c>
      <c r="L1340" s="16">
        <f t="shared" si="40"/>
        <v>195.3</v>
      </c>
      <c r="M1340" s="16">
        <f t="shared" si="41"/>
        <v>238.70000000000002</v>
      </c>
    </row>
    <row r="1341" spans="2:13" x14ac:dyDescent="0.3">
      <c r="B1341" s="10">
        <v>20</v>
      </c>
      <c r="C1341" s="11" t="s">
        <v>13</v>
      </c>
      <c r="D1341" s="11" t="s">
        <v>1631</v>
      </c>
      <c r="E1341" s="11">
        <v>2991</v>
      </c>
      <c r="F1341" s="17">
        <v>44545.6335763889</v>
      </c>
      <c r="G1341" s="14" t="s">
        <v>1638</v>
      </c>
      <c r="H1341" s="13">
        <v>320</v>
      </c>
      <c r="I1341" s="14">
        <v>2991</v>
      </c>
      <c r="J1341" s="15" t="str">
        <f>_xlfn.XLOOKUP(C1341,'0. Master Data Group Name'!B:B,'0. Master Data Group Name'!C:C)</f>
        <v>EQP-LAWPACK1</v>
      </c>
      <c r="K1341" s="16">
        <f>IFERROR(ROUNDDOWN(_xlfn.XLOOKUP(E1341,[2]All!$B:$B,[2]All!$K:$K),0),"")</f>
        <v>217</v>
      </c>
      <c r="L1341" s="16">
        <f t="shared" si="40"/>
        <v>195.3</v>
      </c>
      <c r="M1341" s="16">
        <f t="shared" si="41"/>
        <v>238.70000000000002</v>
      </c>
    </row>
    <row r="1342" spans="2:13" x14ac:dyDescent="0.3">
      <c r="B1342" s="10">
        <v>20</v>
      </c>
      <c r="C1342" s="11" t="s">
        <v>13</v>
      </c>
      <c r="D1342" s="11" t="s">
        <v>1631</v>
      </c>
      <c r="E1342" s="11">
        <v>2946</v>
      </c>
      <c r="F1342" s="17">
        <v>44545.774004629602</v>
      </c>
      <c r="G1342" s="14" t="s">
        <v>1639</v>
      </c>
      <c r="H1342" s="13">
        <v>305</v>
      </c>
      <c r="I1342" s="14">
        <v>2946</v>
      </c>
      <c r="J1342" s="15" t="str">
        <f>_xlfn.XLOOKUP(C1342,'0. Master Data Group Name'!B:B,'0. Master Data Group Name'!C:C)</f>
        <v>EQP-LAWPACK1</v>
      </c>
      <c r="K1342" s="16">
        <f>IFERROR(ROUNDDOWN(_xlfn.XLOOKUP(E1342,[2]All!$B:$B,[2]All!$K:$K),0),"")</f>
        <v>217</v>
      </c>
      <c r="L1342" s="16">
        <f t="shared" si="40"/>
        <v>195.3</v>
      </c>
      <c r="M1342" s="16">
        <f t="shared" si="41"/>
        <v>238.70000000000002</v>
      </c>
    </row>
    <row r="1343" spans="2:13" x14ac:dyDescent="0.3">
      <c r="B1343" s="10">
        <v>20</v>
      </c>
      <c r="C1343" s="11" t="s">
        <v>13</v>
      </c>
      <c r="D1343" s="11" t="s">
        <v>1631</v>
      </c>
      <c r="E1343" s="11">
        <v>2946</v>
      </c>
      <c r="F1343" s="17">
        <v>44545.878877314797</v>
      </c>
      <c r="G1343" s="14" t="s">
        <v>1640</v>
      </c>
      <c r="H1343" s="13">
        <v>2</v>
      </c>
      <c r="I1343" s="14">
        <v>2946</v>
      </c>
      <c r="J1343" s="15" t="str">
        <f>_xlfn.XLOOKUP(C1343,'0. Master Data Group Name'!B:B,'0. Master Data Group Name'!C:C)</f>
        <v>EQP-LAWPACK1</v>
      </c>
      <c r="K1343" s="16">
        <f>IFERROR(ROUNDDOWN(_xlfn.XLOOKUP(E1343,[2]All!$B:$B,[2]All!$K:$K),0),"")</f>
        <v>217</v>
      </c>
      <c r="L1343" s="16">
        <f t="shared" si="40"/>
        <v>195.3</v>
      </c>
      <c r="M1343" s="16">
        <f t="shared" si="41"/>
        <v>238.70000000000002</v>
      </c>
    </row>
    <row r="1344" spans="2:13" x14ac:dyDescent="0.3">
      <c r="B1344" s="10">
        <v>20</v>
      </c>
      <c r="C1344" s="11" t="s">
        <v>13</v>
      </c>
      <c r="D1344" s="11" t="s">
        <v>1631</v>
      </c>
      <c r="E1344" s="11">
        <v>2940</v>
      </c>
      <c r="F1344" s="17">
        <v>44545.879513888904</v>
      </c>
      <c r="G1344" s="14" t="s">
        <v>1641</v>
      </c>
      <c r="H1344" s="13">
        <v>265</v>
      </c>
      <c r="I1344" s="14">
        <v>2940</v>
      </c>
      <c r="J1344" s="15" t="str">
        <f>_xlfn.XLOOKUP(C1344,'0. Master Data Group Name'!B:B,'0. Master Data Group Name'!C:C)</f>
        <v>EQP-LAWPACK1</v>
      </c>
      <c r="K1344" s="16">
        <f>IFERROR(ROUNDDOWN(_xlfn.XLOOKUP(E1344,[2]All!$B:$B,[2]All!$K:$K),0),"")</f>
        <v>217</v>
      </c>
      <c r="L1344" s="16">
        <f t="shared" si="40"/>
        <v>195.3</v>
      </c>
      <c r="M1344" s="16">
        <f t="shared" si="41"/>
        <v>238.70000000000002</v>
      </c>
    </row>
    <row r="1345" spans="2:13" x14ac:dyDescent="0.3">
      <c r="B1345" s="10">
        <v>20</v>
      </c>
      <c r="C1345" s="11" t="s">
        <v>13</v>
      </c>
      <c r="D1345" s="11" t="s">
        <v>1623</v>
      </c>
      <c r="E1345" s="11">
        <v>2675</v>
      </c>
      <c r="F1345" s="17">
        <v>44541.675509259301</v>
      </c>
      <c r="G1345" s="14" t="s">
        <v>1643</v>
      </c>
      <c r="H1345" s="13">
        <v>905</v>
      </c>
      <c r="I1345" s="14">
        <v>2675</v>
      </c>
      <c r="J1345" s="15" t="str">
        <f>_xlfn.XLOOKUP(C1345,'0. Master Data Group Name'!B:B,'0. Master Data Group Name'!C:C)</f>
        <v>EQP-LAWPACK1</v>
      </c>
      <c r="K1345" s="16">
        <f>IFERROR(ROUNDDOWN(_xlfn.XLOOKUP(E1345,[2]All!$B:$B,[2]All!$K:$K),0),"")</f>
        <v>217</v>
      </c>
      <c r="L1345" s="16">
        <f t="shared" si="40"/>
        <v>195.3</v>
      </c>
      <c r="M1345" s="16">
        <f t="shared" si="41"/>
        <v>238.70000000000002</v>
      </c>
    </row>
    <row r="1346" spans="2:13" x14ac:dyDescent="0.3">
      <c r="B1346" s="10">
        <v>20</v>
      </c>
      <c r="C1346" s="11" t="s">
        <v>13</v>
      </c>
      <c r="D1346" s="11" t="s">
        <v>1644</v>
      </c>
      <c r="E1346" s="11">
        <v>99999</v>
      </c>
      <c r="F1346" s="17">
        <v>44541.923564814802</v>
      </c>
      <c r="G1346" s="14" t="s">
        <v>1645</v>
      </c>
      <c r="H1346" s="13">
        <v>0</v>
      </c>
      <c r="I1346" s="14">
        <v>99999</v>
      </c>
      <c r="J1346" s="15" t="str">
        <f>_xlfn.XLOOKUP(C1346,'0. Master Data Group Name'!B:B,'0. Master Data Group Name'!C:C)</f>
        <v>EQP-LAWPACK1</v>
      </c>
      <c r="K1346" s="16" t="str">
        <f>IFERROR(ROUNDDOWN(_xlfn.XLOOKUP(E1346,[2]All!$B:$B,[2]All!$K:$K),0),"")</f>
        <v/>
      </c>
      <c r="L1346" s="16" t="str">
        <f t="shared" si="40"/>
        <v/>
      </c>
      <c r="M1346" s="16" t="str">
        <f t="shared" si="41"/>
        <v/>
      </c>
    </row>
    <row r="1347" spans="2:13" x14ac:dyDescent="0.3">
      <c r="B1347" s="10">
        <v>20</v>
      </c>
      <c r="C1347" s="11" t="s">
        <v>13</v>
      </c>
      <c r="D1347" s="11" t="s">
        <v>1631</v>
      </c>
      <c r="E1347" s="11">
        <v>7941</v>
      </c>
      <c r="F1347" s="17">
        <v>44545.254814814798</v>
      </c>
      <c r="G1347" s="14" t="s">
        <v>1646</v>
      </c>
      <c r="H1347" s="13">
        <v>397</v>
      </c>
      <c r="I1347" s="14">
        <v>7941</v>
      </c>
      <c r="J1347" s="15" t="str">
        <f>_xlfn.XLOOKUP(C1347,'0. Master Data Group Name'!B:B,'0. Master Data Group Name'!C:C)</f>
        <v>EQP-LAWPACK1</v>
      </c>
      <c r="K1347" s="16">
        <f>IFERROR(ROUNDDOWN(_xlfn.XLOOKUP(E1347,[2]All!$B:$B,[2]All!$K:$K),0),"")</f>
        <v>349</v>
      </c>
      <c r="L1347" s="16">
        <f t="shared" si="40"/>
        <v>314.10000000000002</v>
      </c>
      <c r="M1347" s="16">
        <f t="shared" si="41"/>
        <v>383.90000000000003</v>
      </c>
    </row>
    <row r="1348" spans="2:13" x14ac:dyDescent="0.3">
      <c r="B1348" s="10">
        <v>20</v>
      </c>
      <c r="C1348" s="11" t="s">
        <v>13</v>
      </c>
      <c r="D1348" s="11" t="s">
        <v>1642</v>
      </c>
      <c r="E1348" s="11">
        <v>2670</v>
      </c>
      <c r="F1348" s="17">
        <v>44545.948877314797</v>
      </c>
      <c r="G1348" s="14" t="s">
        <v>1647</v>
      </c>
      <c r="H1348" s="13">
        <v>556</v>
      </c>
      <c r="I1348" s="14">
        <v>2670</v>
      </c>
      <c r="J1348" s="15" t="str">
        <f>_xlfn.XLOOKUP(C1348,'0. Master Data Group Name'!B:B,'0. Master Data Group Name'!C:C)</f>
        <v>EQP-LAWPACK1</v>
      </c>
      <c r="K1348" s="16">
        <f>IFERROR(ROUNDDOWN(_xlfn.XLOOKUP(E1348,[2]All!$B:$B,[2]All!$K:$K),0),"")</f>
        <v>217</v>
      </c>
      <c r="L1348" s="16">
        <f t="shared" ref="L1348:L1411" si="42">IFERROR(K1348*0.9,"")</f>
        <v>195.3</v>
      </c>
      <c r="M1348" s="16">
        <f t="shared" ref="M1348:M1411" si="43">IFERROR(K1348*1.1,"")</f>
        <v>238.70000000000002</v>
      </c>
    </row>
    <row r="1349" spans="2:13" x14ac:dyDescent="0.3">
      <c r="B1349" s="10">
        <v>20</v>
      </c>
      <c r="C1349" s="11" t="s">
        <v>13</v>
      </c>
      <c r="D1349" s="11" t="s">
        <v>1642</v>
      </c>
      <c r="E1349" s="11">
        <v>99999</v>
      </c>
      <c r="F1349" s="17">
        <v>44546.080937500003</v>
      </c>
      <c r="G1349" s="14" t="s">
        <v>1648</v>
      </c>
      <c r="H1349" s="13">
        <v>0</v>
      </c>
      <c r="I1349" s="14">
        <v>99999</v>
      </c>
      <c r="J1349" s="15" t="str">
        <f>_xlfn.XLOOKUP(C1349,'0. Master Data Group Name'!B:B,'0. Master Data Group Name'!C:C)</f>
        <v>EQP-LAWPACK1</v>
      </c>
      <c r="K1349" s="16" t="str">
        <f>IFERROR(ROUNDDOWN(_xlfn.XLOOKUP(E1349,[2]All!$B:$B,[2]All!$K:$K),0),"")</f>
        <v/>
      </c>
      <c r="L1349" s="16" t="str">
        <f t="shared" si="42"/>
        <v/>
      </c>
      <c r="M1349" s="16" t="str">
        <f t="shared" si="43"/>
        <v/>
      </c>
    </row>
    <row r="1350" spans="2:13" x14ac:dyDescent="0.3">
      <c r="B1350" s="10">
        <v>31</v>
      </c>
      <c r="C1350" s="11" t="s">
        <v>836</v>
      </c>
      <c r="D1350" s="11" t="s">
        <v>1642</v>
      </c>
      <c r="E1350" s="11">
        <v>12228</v>
      </c>
      <c r="F1350" s="17">
        <v>44544.2961574074</v>
      </c>
      <c r="G1350" s="14" t="s">
        <v>1649</v>
      </c>
      <c r="H1350" s="13">
        <v>850</v>
      </c>
      <c r="I1350" s="14">
        <v>12258</v>
      </c>
      <c r="J1350" s="15" t="str">
        <f>_xlfn.XLOOKUP(C1350,'0. Master Data Group Name'!B:B,'0. Master Data Group Name'!C:C)</f>
        <v>SW-COMAS-PACKL</v>
      </c>
      <c r="K1350" s="16">
        <f>IFERROR(ROUNDDOWN(_xlfn.XLOOKUP(E1350,[2]All!$B:$B,[2]All!$K:$K),0),"")</f>
        <v>100</v>
      </c>
      <c r="L1350" s="16">
        <f t="shared" si="42"/>
        <v>90</v>
      </c>
      <c r="M1350" s="16">
        <f t="shared" si="43"/>
        <v>110.00000000000001</v>
      </c>
    </row>
    <row r="1351" spans="2:13" x14ac:dyDescent="0.3">
      <c r="B1351" s="10">
        <v>31</v>
      </c>
      <c r="C1351" s="11" t="s">
        <v>836</v>
      </c>
      <c r="D1351" s="11" t="s">
        <v>1644</v>
      </c>
      <c r="E1351" s="11">
        <v>12228</v>
      </c>
      <c r="F1351" s="17">
        <v>44531.240937499999</v>
      </c>
      <c r="G1351" s="14" t="s">
        <v>1650</v>
      </c>
      <c r="H1351" s="13">
        <v>5239</v>
      </c>
      <c r="I1351" s="14">
        <v>14558</v>
      </c>
      <c r="J1351" s="15" t="str">
        <f>_xlfn.XLOOKUP(C1351,'0. Master Data Group Name'!B:B,'0. Master Data Group Name'!C:C)</f>
        <v>SW-COMAS-PACKL</v>
      </c>
      <c r="K1351" s="16">
        <f>IFERROR(ROUNDDOWN(_xlfn.XLOOKUP(E1351,[2]All!$B:$B,[2]All!$K:$K),0),"")</f>
        <v>100</v>
      </c>
      <c r="L1351" s="16">
        <f t="shared" si="42"/>
        <v>90</v>
      </c>
      <c r="M1351" s="16">
        <f t="shared" si="43"/>
        <v>110.00000000000001</v>
      </c>
    </row>
    <row r="1352" spans="2:13" x14ac:dyDescent="0.3">
      <c r="B1352" s="10">
        <v>20</v>
      </c>
      <c r="C1352" s="11" t="s">
        <v>13</v>
      </c>
      <c r="D1352" s="11" t="s">
        <v>1642</v>
      </c>
      <c r="E1352" s="11">
        <v>2661</v>
      </c>
      <c r="F1352" s="17">
        <v>44546.254328703697</v>
      </c>
      <c r="G1352" s="14" t="s">
        <v>1651</v>
      </c>
      <c r="H1352" s="13">
        <v>920</v>
      </c>
      <c r="I1352" s="14">
        <v>2661</v>
      </c>
      <c r="J1352" s="15" t="str">
        <f>_xlfn.XLOOKUP(C1352,'0. Master Data Group Name'!B:B,'0. Master Data Group Name'!C:C)</f>
        <v>EQP-LAWPACK1</v>
      </c>
      <c r="K1352" s="16">
        <f>IFERROR(ROUNDDOWN(_xlfn.XLOOKUP(E1352,[2]All!$B:$B,[2]All!$K:$K),0),"")</f>
        <v>217</v>
      </c>
      <c r="L1352" s="16">
        <f t="shared" si="42"/>
        <v>195.3</v>
      </c>
      <c r="M1352" s="16">
        <f t="shared" si="43"/>
        <v>238.70000000000002</v>
      </c>
    </row>
    <row r="1353" spans="2:13" x14ac:dyDescent="0.3">
      <c r="B1353" s="10">
        <v>20</v>
      </c>
      <c r="C1353" s="11" t="s">
        <v>13</v>
      </c>
      <c r="D1353" s="11" t="s">
        <v>1642</v>
      </c>
      <c r="E1353" s="11">
        <v>2670</v>
      </c>
      <c r="F1353" s="17">
        <v>44546.521585648101</v>
      </c>
      <c r="G1353" s="14" t="s">
        <v>1652</v>
      </c>
      <c r="H1353" s="13">
        <v>734</v>
      </c>
      <c r="I1353" s="14">
        <v>2670</v>
      </c>
      <c r="J1353" s="15" t="str">
        <f>_xlfn.XLOOKUP(C1353,'0. Master Data Group Name'!B:B,'0. Master Data Group Name'!C:C)</f>
        <v>EQP-LAWPACK1</v>
      </c>
      <c r="K1353" s="16">
        <f>IFERROR(ROUNDDOWN(_xlfn.XLOOKUP(E1353,[2]All!$B:$B,[2]All!$K:$K),0),"")</f>
        <v>217</v>
      </c>
      <c r="L1353" s="16">
        <f t="shared" si="42"/>
        <v>195.3</v>
      </c>
      <c r="M1353" s="16">
        <f t="shared" si="43"/>
        <v>238.70000000000002</v>
      </c>
    </row>
    <row r="1354" spans="2:13" x14ac:dyDescent="0.3">
      <c r="B1354" s="10">
        <v>20</v>
      </c>
      <c r="C1354" s="11" t="s">
        <v>13</v>
      </c>
      <c r="D1354" s="11" t="s">
        <v>1653</v>
      </c>
      <c r="E1354" s="11">
        <v>24961</v>
      </c>
      <c r="F1354" s="17">
        <v>44550.855578703697</v>
      </c>
      <c r="G1354" s="14" t="s">
        <v>1654</v>
      </c>
      <c r="H1354" s="13">
        <v>1</v>
      </c>
      <c r="I1354" s="14">
        <v>24961</v>
      </c>
      <c r="J1354" s="15" t="str">
        <f>_xlfn.XLOOKUP(C1354,'0. Master Data Group Name'!B:B,'0. Master Data Group Name'!C:C)</f>
        <v>EQP-LAWPACK1</v>
      </c>
      <c r="K1354" s="16">
        <f>IFERROR(ROUNDDOWN(_xlfn.XLOOKUP(E1354,[2]All!$B:$B,[2]All!$K:$K),0),"")</f>
        <v>364</v>
      </c>
      <c r="L1354" s="16">
        <f t="shared" si="42"/>
        <v>327.60000000000002</v>
      </c>
      <c r="M1354" s="16">
        <f t="shared" si="43"/>
        <v>400.40000000000003</v>
      </c>
    </row>
    <row r="1355" spans="2:13" x14ac:dyDescent="0.3">
      <c r="B1355" s="10">
        <v>20</v>
      </c>
      <c r="C1355" s="11" t="s">
        <v>13</v>
      </c>
      <c r="D1355" s="11" t="s">
        <v>1655</v>
      </c>
      <c r="E1355" s="11">
        <v>24661</v>
      </c>
      <c r="F1355" s="17">
        <v>44551.256782407399</v>
      </c>
      <c r="G1355" s="14" t="s">
        <v>1656</v>
      </c>
      <c r="H1355" s="13">
        <v>636</v>
      </c>
      <c r="I1355" s="14">
        <v>24661</v>
      </c>
      <c r="J1355" s="15" t="str">
        <f>_xlfn.XLOOKUP(C1355,'0. Master Data Group Name'!B:B,'0. Master Data Group Name'!C:C)</f>
        <v>EQP-LAWPACK1</v>
      </c>
      <c r="K1355" s="16">
        <f>IFERROR(ROUNDDOWN(_xlfn.XLOOKUP(E1355,[2]All!$B:$B,[2]All!$K:$K),0),"")</f>
        <v>364</v>
      </c>
      <c r="L1355" s="16">
        <f t="shared" si="42"/>
        <v>327.60000000000002</v>
      </c>
      <c r="M1355" s="16">
        <f t="shared" si="43"/>
        <v>400.40000000000003</v>
      </c>
    </row>
    <row r="1356" spans="2:13" x14ac:dyDescent="0.3">
      <c r="B1356" s="10">
        <v>20</v>
      </c>
      <c r="C1356" s="11" t="s">
        <v>13</v>
      </c>
      <c r="D1356" s="11" t="s">
        <v>1655</v>
      </c>
      <c r="E1356" s="11">
        <v>7940</v>
      </c>
      <c r="F1356" s="17">
        <v>44551.352974537003</v>
      </c>
      <c r="G1356" s="14" t="s">
        <v>1657</v>
      </c>
      <c r="H1356" s="13">
        <v>508</v>
      </c>
      <c r="I1356" s="14">
        <v>7940</v>
      </c>
      <c r="J1356" s="15" t="str">
        <f>_xlfn.XLOOKUP(C1356,'0. Master Data Group Name'!B:B,'0. Master Data Group Name'!C:C)</f>
        <v>EQP-LAWPACK1</v>
      </c>
      <c r="K1356" s="16">
        <f>IFERROR(ROUNDDOWN(_xlfn.XLOOKUP(E1356,[2]All!$B:$B,[2]All!$K:$K),0),"")</f>
        <v>188</v>
      </c>
      <c r="L1356" s="16">
        <f t="shared" si="42"/>
        <v>169.20000000000002</v>
      </c>
      <c r="M1356" s="16">
        <f t="shared" si="43"/>
        <v>206.8</v>
      </c>
    </row>
    <row r="1357" spans="2:13" x14ac:dyDescent="0.3">
      <c r="B1357" s="10">
        <v>20</v>
      </c>
      <c r="C1357" s="11" t="s">
        <v>13</v>
      </c>
      <c r="D1357" s="11" t="s">
        <v>1644</v>
      </c>
      <c r="E1357" s="11">
        <v>24670</v>
      </c>
      <c r="F1357" s="17">
        <v>44543.955578703702</v>
      </c>
      <c r="G1357" s="14" t="s">
        <v>1658</v>
      </c>
      <c r="H1357" s="13">
        <v>2</v>
      </c>
      <c r="I1357" s="14">
        <v>24670</v>
      </c>
      <c r="J1357" s="15" t="str">
        <f>_xlfn.XLOOKUP(C1357,'0. Master Data Group Name'!B:B,'0. Master Data Group Name'!C:C)</f>
        <v>EQP-LAWPACK1</v>
      </c>
      <c r="K1357" s="16">
        <f>IFERROR(ROUNDDOWN(_xlfn.XLOOKUP(E1357,[2]All!$B:$B,[2]All!$K:$K),0),"")</f>
        <v>364</v>
      </c>
      <c r="L1357" s="16">
        <f t="shared" si="42"/>
        <v>327.60000000000002</v>
      </c>
      <c r="M1357" s="16">
        <f t="shared" si="43"/>
        <v>400.40000000000003</v>
      </c>
    </row>
    <row r="1358" spans="2:13" x14ac:dyDescent="0.3">
      <c r="B1358" s="10">
        <v>20</v>
      </c>
      <c r="C1358" s="11" t="s">
        <v>13</v>
      </c>
      <c r="D1358" s="11" t="s">
        <v>1659</v>
      </c>
      <c r="E1358" s="11">
        <v>27405</v>
      </c>
      <c r="F1358" s="17">
        <v>44546.842754629601</v>
      </c>
      <c r="G1358" s="14" t="s">
        <v>1660</v>
      </c>
      <c r="H1358" s="13">
        <v>312</v>
      </c>
      <c r="I1358" s="14">
        <v>27405</v>
      </c>
      <c r="J1358" s="15" t="str">
        <f>_xlfn.XLOOKUP(C1358,'0. Master Data Group Name'!B:B,'0. Master Data Group Name'!C:C)</f>
        <v>EQP-LAWPACK1</v>
      </c>
      <c r="K1358" s="16">
        <f>IFERROR(ROUNDDOWN(_xlfn.XLOOKUP(E1358,[2]All!$B:$B,[2]All!$K:$K),0),"")</f>
        <v>260</v>
      </c>
      <c r="L1358" s="16">
        <f t="shared" si="42"/>
        <v>234</v>
      </c>
      <c r="M1358" s="16">
        <f t="shared" si="43"/>
        <v>286</v>
      </c>
    </row>
    <row r="1359" spans="2:13" x14ac:dyDescent="0.3">
      <c r="B1359" s="10">
        <v>20</v>
      </c>
      <c r="C1359" s="11" t="s">
        <v>13</v>
      </c>
      <c r="D1359" s="11" t="s">
        <v>1659</v>
      </c>
      <c r="E1359" s="11">
        <v>99999</v>
      </c>
      <c r="F1359" s="17">
        <v>44547.073113425897</v>
      </c>
      <c r="G1359" s="14" t="s">
        <v>1661</v>
      </c>
      <c r="H1359" s="13">
        <v>0</v>
      </c>
      <c r="I1359" s="14">
        <v>99999</v>
      </c>
      <c r="J1359" s="15" t="str">
        <f>_xlfn.XLOOKUP(C1359,'0. Master Data Group Name'!B:B,'0. Master Data Group Name'!C:C)</f>
        <v>EQP-LAWPACK1</v>
      </c>
      <c r="K1359" s="16" t="str">
        <f>IFERROR(ROUNDDOWN(_xlfn.XLOOKUP(E1359,[2]All!$B:$B,[2]All!$K:$K),0),"")</f>
        <v/>
      </c>
      <c r="L1359" s="16" t="str">
        <f t="shared" si="42"/>
        <v/>
      </c>
      <c r="M1359" s="16" t="str">
        <f t="shared" si="43"/>
        <v/>
      </c>
    </row>
    <row r="1360" spans="2:13" x14ac:dyDescent="0.3">
      <c r="B1360" s="10">
        <v>31</v>
      </c>
      <c r="C1360" s="11" t="s">
        <v>836</v>
      </c>
      <c r="D1360" s="11" t="s">
        <v>1659</v>
      </c>
      <c r="E1360" s="11">
        <v>15228</v>
      </c>
      <c r="F1360" s="17">
        <v>44546.305960648097</v>
      </c>
      <c r="G1360" s="14" t="s">
        <v>1662</v>
      </c>
      <c r="H1360" s="13">
        <v>916</v>
      </c>
      <c r="I1360" s="14">
        <v>15228</v>
      </c>
      <c r="J1360" s="15" t="str">
        <f>_xlfn.XLOOKUP(C1360,'0. Master Data Group Name'!B:B,'0. Master Data Group Name'!C:C)</f>
        <v>SW-COMAS-PACKL</v>
      </c>
      <c r="K1360" s="16">
        <f>IFERROR(ROUNDDOWN(_xlfn.XLOOKUP(E1360,[2]All!$B:$B,[2]All!$K:$K),0),"")</f>
        <v>200</v>
      </c>
      <c r="L1360" s="16">
        <f t="shared" si="42"/>
        <v>180</v>
      </c>
      <c r="M1360" s="16">
        <f t="shared" si="43"/>
        <v>220.00000000000003</v>
      </c>
    </row>
    <row r="1361" spans="2:13" x14ac:dyDescent="0.3">
      <c r="B1361" s="10">
        <v>20</v>
      </c>
      <c r="C1361" s="11" t="s">
        <v>13</v>
      </c>
      <c r="D1361" s="11" t="s">
        <v>1644</v>
      </c>
      <c r="E1361" s="11">
        <v>27405</v>
      </c>
      <c r="F1361" s="17">
        <v>44543.252546296302</v>
      </c>
      <c r="G1361" s="14" t="s">
        <v>1663</v>
      </c>
      <c r="H1361" s="13">
        <v>2094</v>
      </c>
      <c r="I1361" s="14">
        <v>27405</v>
      </c>
      <c r="J1361" s="15" t="str">
        <f>_xlfn.XLOOKUP(C1361,'0. Master Data Group Name'!B:B,'0. Master Data Group Name'!C:C)</f>
        <v>EQP-LAWPACK1</v>
      </c>
      <c r="K1361" s="16">
        <f>IFERROR(ROUNDDOWN(_xlfn.XLOOKUP(E1361,[2]All!$B:$B,[2]All!$K:$K),0),"")</f>
        <v>260</v>
      </c>
      <c r="L1361" s="16">
        <f t="shared" si="42"/>
        <v>234</v>
      </c>
      <c r="M1361" s="16">
        <f t="shared" si="43"/>
        <v>286</v>
      </c>
    </row>
    <row r="1362" spans="2:13" x14ac:dyDescent="0.3">
      <c r="B1362" s="10">
        <v>20</v>
      </c>
      <c r="C1362" s="11" t="s">
        <v>13</v>
      </c>
      <c r="D1362" s="11" t="s">
        <v>1653</v>
      </c>
      <c r="E1362" s="11">
        <v>27805</v>
      </c>
      <c r="F1362" s="17">
        <v>44550.252453703702</v>
      </c>
      <c r="G1362" s="14" t="s">
        <v>1664</v>
      </c>
      <c r="H1362" s="13">
        <v>848</v>
      </c>
      <c r="I1362" s="14">
        <v>27805</v>
      </c>
      <c r="J1362" s="15" t="str">
        <f>_xlfn.XLOOKUP(C1362,'0. Master Data Group Name'!B:B,'0. Master Data Group Name'!C:C)</f>
        <v>EQP-LAWPACK1</v>
      </c>
      <c r="K1362" s="16">
        <f>IFERROR(ROUNDDOWN(_xlfn.XLOOKUP(E1362,[2]All!$B:$B,[2]All!$K:$K),0),"")</f>
        <v>260</v>
      </c>
      <c r="L1362" s="16">
        <f t="shared" si="42"/>
        <v>234</v>
      </c>
      <c r="M1362" s="16">
        <f t="shared" si="43"/>
        <v>286</v>
      </c>
    </row>
    <row r="1363" spans="2:13" x14ac:dyDescent="0.3">
      <c r="B1363" s="10">
        <v>20</v>
      </c>
      <c r="C1363" s="11" t="s">
        <v>13</v>
      </c>
      <c r="D1363" s="11" t="s">
        <v>1655</v>
      </c>
      <c r="E1363" s="11">
        <v>7910</v>
      </c>
      <c r="F1363" s="17">
        <v>44551.492511574099</v>
      </c>
      <c r="G1363" s="14" t="s">
        <v>1665</v>
      </c>
      <c r="H1363" s="13">
        <v>934</v>
      </c>
      <c r="I1363" s="14">
        <v>7910</v>
      </c>
      <c r="J1363" s="15" t="str">
        <f>_xlfn.XLOOKUP(C1363,'0. Master Data Group Name'!B:B,'0. Master Data Group Name'!C:C)</f>
        <v>EQP-LAWPACK1</v>
      </c>
      <c r="K1363" s="16">
        <f>IFERROR(ROUNDDOWN(_xlfn.XLOOKUP(E1363,[2]All!$B:$B,[2]All!$K:$K),0),"")</f>
        <v>349</v>
      </c>
      <c r="L1363" s="16">
        <f t="shared" si="42"/>
        <v>314.10000000000002</v>
      </c>
      <c r="M1363" s="16">
        <f t="shared" si="43"/>
        <v>383.90000000000003</v>
      </c>
    </row>
    <row r="1364" spans="2:13" x14ac:dyDescent="0.3">
      <c r="B1364" s="10">
        <v>20</v>
      </c>
      <c r="C1364" s="11" t="s">
        <v>13</v>
      </c>
      <c r="D1364" s="11" t="s">
        <v>1655</v>
      </c>
      <c r="E1364" s="11">
        <v>24966</v>
      </c>
      <c r="F1364" s="17">
        <v>44551.837662037004</v>
      </c>
      <c r="G1364" s="14" t="s">
        <v>1666</v>
      </c>
      <c r="H1364" s="13">
        <v>715</v>
      </c>
      <c r="I1364" s="14">
        <v>24966</v>
      </c>
      <c r="J1364" s="15" t="str">
        <f>_xlfn.XLOOKUP(C1364,'0. Master Data Group Name'!B:B,'0. Master Data Group Name'!C:C)</f>
        <v>EQP-LAWPACK1</v>
      </c>
      <c r="K1364" s="16">
        <f>IFERROR(ROUNDDOWN(_xlfn.XLOOKUP(E1364,[2]All!$B:$B,[2]All!$K:$K),0),"")</f>
        <v>364</v>
      </c>
      <c r="L1364" s="16">
        <f t="shared" si="42"/>
        <v>327.60000000000002</v>
      </c>
      <c r="M1364" s="16">
        <f t="shared" si="43"/>
        <v>400.40000000000003</v>
      </c>
    </row>
    <row r="1365" spans="2:13" x14ac:dyDescent="0.3">
      <c r="B1365" s="10">
        <v>20</v>
      </c>
      <c r="C1365" s="11" t="s">
        <v>13</v>
      </c>
      <c r="D1365" s="11" t="s">
        <v>1667</v>
      </c>
      <c r="E1365" s="11">
        <v>99999</v>
      </c>
      <c r="F1365" s="17">
        <v>44551.991435185198</v>
      </c>
      <c r="G1365" s="14" t="s">
        <v>1668</v>
      </c>
      <c r="H1365" s="13">
        <v>0</v>
      </c>
      <c r="I1365" s="14">
        <v>99999</v>
      </c>
      <c r="J1365" s="15" t="str">
        <f>_xlfn.XLOOKUP(C1365,'0. Master Data Group Name'!B:B,'0. Master Data Group Name'!C:C)</f>
        <v>EQP-LAWPACK1</v>
      </c>
      <c r="K1365" s="16" t="str">
        <f>IFERROR(ROUNDDOWN(_xlfn.XLOOKUP(E1365,[2]All!$B:$B,[2]All!$K:$K),0),"")</f>
        <v/>
      </c>
      <c r="L1365" s="16" t="str">
        <f t="shared" si="42"/>
        <v/>
      </c>
      <c r="M1365" s="16" t="str">
        <f t="shared" si="43"/>
        <v/>
      </c>
    </row>
    <row r="1366" spans="2:13" x14ac:dyDescent="0.3">
      <c r="B1366" s="10">
        <v>20</v>
      </c>
      <c r="C1366" s="11" t="s">
        <v>13</v>
      </c>
      <c r="D1366" s="11" t="s">
        <v>1667</v>
      </c>
      <c r="E1366" s="11">
        <v>24970</v>
      </c>
      <c r="F1366" s="17">
        <v>44552.253287036998</v>
      </c>
      <c r="G1366" s="14" t="s">
        <v>1669</v>
      </c>
      <c r="H1366" s="13">
        <v>426</v>
      </c>
      <c r="I1366" s="14">
        <v>24970</v>
      </c>
      <c r="J1366" s="15" t="str">
        <f>_xlfn.XLOOKUP(C1366,'0. Master Data Group Name'!B:B,'0. Master Data Group Name'!C:C)</f>
        <v>EQP-LAWPACK1</v>
      </c>
      <c r="K1366" s="16">
        <f>IFERROR(ROUNDDOWN(_xlfn.XLOOKUP(E1366,[2]All!$B:$B,[2]All!$K:$K),0),"")</f>
        <v>364</v>
      </c>
      <c r="L1366" s="16">
        <f t="shared" si="42"/>
        <v>327.60000000000002</v>
      </c>
      <c r="M1366" s="16">
        <f t="shared" si="43"/>
        <v>400.40000000000003</v>
      </c>
    </row>
    <row r="1367" spans="2:13" x14ac:dyDescent="0.3">
      <c r="B1367" s="10">
        <v>20</v>
      </c>
      <c r="C1367" s="11" t="s">
        <v>13</v>
      </c>
      <c r="D1367" s="11" t="s">
        <v>1667</v>
      </c>
      <c r="E1367" s="11">
        <v>2991</v>
      </c>
      <c r="F1367" s="17">
        <v>44552.366585648102</v>
      </c>
      <c r="G1367" s="14" t="s">
        <v>1670</v>
      </c>
      <c r="H1367" s="13">
        <v>789</v>
      </c>
      <c r="I1367" s="14">
        <v>2991</v>
      </c>
      <c r="J1367" s="15" t="str">
        <f>_xlfn.XLOOKUP(C1367,'0. Master Data Group Name'!B:B,'0. Master Data Group Name'!C:C)</f>
        <v>EQP-LAWPACK1</v>
      </c>
      <c r="K1367" s="16">
        <f>IFERROR(ROUNDDOWN(_xlfn.XLOOKUP(E1367,[2]All!$B:$B,[2]All!$K:$K),0),"")</f>
        <v>217</v>
      </c>
      <c r="L1367" s="16">
        <f t="shared" si="42"/>
        <v>195.3</v>
      </c>
      <c r="M1367" s="16">
        <f t="shared" si="43"/>
        <v>238.70000000000002</v>
      </c>
    </row>
    <row r="1368" spans="2:13" x14ac:dyDescent="0.3">
      <c r="B1368" s="10">
        <v>20</v>
      </c>
      <c r="C1368" s="11" t="s">
        <v>13</v>
      </c>
      <c r="D1368" s="11" t="s">
        <v>1653</v>
      </c>
      <c r="E1368" s="11">
        <v>24961</v>
      </c>
      <c r="F1368" s="17">
        <v>44550.857476851903</v>
      </c>
      <c r="G1368" s="14" t="s">
        <v>1671</v>
      </c>
      <c r="H1368" s="13">
        <v>581</v>
      </c>
      <c r="I1368" s="14">
        <v>24961</v>
      </c>
      <c r="J1368" s="15" t="str">
        <f>_xlfn.XLOOKUP(C1368,'0. Master Data Group Name'!B:B,'0. Master Data Group Name'!C:C)</f>
        <v>EQP-LAWPACK1</v>
      </c>
      <c r="K1368" s="16">
        <f>IFERROR(ROUNDDOWN(_xlfn.XLOOKUP(E1368,[2]All!$B:$B,[2]All!$K:$K),0),"")</f>
        <v>364</v>
      </c>
      <c r="L1368" s="16">
        <f t="shared" si="42"/>
        <v>327.60000000000002</v>
      </c>
      <c r="M1368" s="16">
        <f t="shared" si="43"/>
        <v>400.40000000000003</v>
      </c>
    </row>
    <row r="1369" spans="2:13" x14ac:dyDescent="0.3">
      <c r="B1369" s="10">
        <v>20</v>
      </c>
      <c r="C1369" s="11" t="s">
        <v>13</v>
      </c>
      <c r="D1369" s="11" t="s">
        <v>1667</v>
      </c>
      <c r="E1369" s="11">
        <v>2941</v>
      </c>
      <c r="F1369" s="17">
        <v>44552.639224537001</v>
      </c>
      <c r="G1369" s="14" t="s">
        <v>1672</v>
      </c>
      <c r="H1369" s="13">
        <v>1126</v>
      </c>
      <c r="I1369" s="14">
        <v>2941</v>
      </c>
      <c r="J1369" s="15" t="str">
        <f>_xlfn.XLOOKUP(C1369,'0. Master Data Group Name'!B:B,'0. Master Data Group Name'!C:C)</f>
        <v>EQP-LAWPACK1</v>
      </c>
      <c r="K1369" s="16">
        <f>IFERROR(ROUNDDOWN(_xlfn.XLOOKUP(E1369,[2]All!$B:$B,[2]All!$K:$K),0),"")</f>
        <v>217</v>
      </c>
      <c r="L1369" s="16">
        <f t="shared" si="42"/>
        <v>195.3</v>
      </c>
      <c r="M1369" s="16">
        <f t="shared" si="43"/>
        <v>238.70000000000002</v>
      </c>
    </row>
    <row r="1370" spans="2:13" x14ac:dyDescent="0.3">
      <c r="B1370" s="10">
        <v>20</v>
      </c>
      <c r="C1370" s="11" t="s">
        <v>13</v>
      </c>
      <c r="D1370" s="11" t="s">
        <v>1667</v>
      </c>
      <c r="E1370" s="11">
        <v>2941</v>
      </c>
      <c r="F1370" s="17">
        <v>44552.948900463001</v>
      </c>
      <c r="G1370" s="14" t="s">
        <v>1673</v>
      </c>
      <c r="H1370" s="13">
        <v>0</v>
      </c>
      <c r="I1370" s="14">
        <v>2941</v>
      </c>
      <c r="J1370" s="15" t="str">
        <f>_xlfn.XLOOKUP(C1370,'0. Master Data Group Name'!B:B,'0. Master Data Group Name'!C:C)</f>
        <v>EQP-LAWPACK1</v>
      </c>
      <c r="K1370" s="16">
        <f>IFERROR(ROUNDDOWN(_xlfn.XLOOKUP(E1370,[2]All!$B:$B,[2]All!$K:$K),0),"")</f>
        <v>217</v>
      </c>
      <c r="L1370" s="16">
        <f t="shared" si="42"/>
        <v>195.3</v>
      </c>
      <c r="M1370" s="16">
        <f t="shared" si="43"/>
        <v>238.70000000000002</v>
      </c>
    </row>
    <row r="1371" spans="2:13" x14ac:dyDescent="0.3">
      <c r="B1371" s="10">
        <v>20</v>
      </c>
      <c r="C1371" s="11" t="s">
        <v>13</v>
      </c>
      <c r="D1371" s="11" t="s">
        <v>1674</v>
      </c>
      <c r="E1371" s="11">
        <v>99999</v>
      </c>
      <c r="F1371" s="17">
        <v>44552.949409722198</v>
      </c>
      <c r="G1371" s="14" t="s">
        <v>1675</v>
      </c>
      <c r="H1371" s="13">
        <v>0</v>
      </c>
      <c r="I1371" s="14">
        <v>99999</v>
      </c>
      <c r="J1371" s="15" t="str">
        <f>_xlfn.XLOOKUP(C1371,'0. Master Data Group Name'!B:B,'0. Master Data Group Name'!C:C)</f>
        <v>EQP-LAWPACK1</v>
      </c>
      <c r="K1371" s="16" t="str">
        <f>IFERROR(ROUNDDOWN(_xlfn.XLOOKUP(E1371,[2]All!$B:$B,[2]All!$K:$K),0),"")</f>
        <v/>
      </c>
      <c r="L1371" s="16" t="str">
        <f t="shared" si="42"/>
        <v/>
      </c>
      <c r="M1371" s="16" t="str">
        <f t="shared" si="43"/>
        <v/>
      </c>
    </row>
    <row r="1372" spans="2:13" x14ac:dyDescent="0.3">
      <c r="B1372" s="10">
        <v>31</v>
      </c>
      <c r="C1372" s="11" t="s">
        <v>836</v>
      </c>
      <c r="D1372" s="11" t="s">
        <v>1674</v>
      </c>
      <c r="E1372" s="11">
        <v>12228</v>
      </c>
      <c r="F1372" s="17">
        <v>44547.305694444403</v>
      </c>
      <c r="G1372" s="14" t="s">
        <v>1676</v>
      </c>
      <c r="H1372" s="13">
        <v>1546</v>
      </c>
      <c r="I1372" s="14">
        <v>15228</v>
      </c>
      <c r="J1372" s="15" t="str">
        <f>_xlfn.XLOOKUP(C1372,'0. Master Data Group Name'!B:B,'0. Master Data Group Name'!C:C)</f>
        <v>SW-COMAS-PACKL</v>
      </c>
      <c r="K1372" s="16">
        <f>IFERROR(ROUNDDOWN(_xlfn.XLOOKUP(E1372,[2]All!$B:$B,[2]All!$K:$K),0),"")</f>
        <v>100</v>
      </c>
      <c r="L1372" s="16">
        <f t="shared" si="42"/>
        <v>90</v>
      </c>
      <c r="M1372" s="16">
        <f t="shared" si="43"/>
        <v>110.00000000000001</v>
      </c>
    </row>
    <row r="1373" spans="2:13" x14ac:dyDescent="0.3">
      <c r="B1373" s="10">
        <v>20</v>
      </c>
      <c r="C1373" s="11" t="s">
        <v>13</v>
      </c>
      <c r="D1373" s="11" t="s">
        <v>1653</v>
      </c>
      <c r="E1373" s="11">
        <v>99999</v>
      </c>
      <c r="F1373" s="17">
        <v>44548.906631944403</v>
      </c>
      <c r="G1373" s="14" t="s">
        <v>1677</v>
      </c>
      <c r="H1373" s="13">
        <v>0</v>
      </c>
      <c r="I1373" s="14">
        <v>99999</v>
      </c>
      <c r="J1373" s="15" t="str">
        <f>_xlfn.XLOOKUP(C1373,'0. Master Data Group Name'!B:B,'0. Master Data Group Name'!C:C)</f>
        <v>EQP-LAWPACK1</v>
      </c>
      <c r="K1373" s="16" t="str">
        <f>IFERROR(ROUNDDOWN(_xlfn.XLOOKUP(E1373,[2]All!$B:$B,[2]All!$K:$K),0),"")</f>
        <v/>
      </c>
      <c r="L1373" s="16" t="str">
        <f t="shared" si="42"/>
        <v/>
      </c>
      <c r="M1373" s="16" t="str">
        <f t="shared" si="43"/>
        <v/>
      </c>
    </row>
    <row r="1374" spans="2:13" x14ac:dyDescent="0.3">
      <c r="B1374" s="10">
        <v>20</v>
      </c>
      <c r="C1374" s="11" t="s">
        <v>13</v>
      </c>
      <c r="D1374" s="11" t="s">
        <v>1625</v>
      </c>
      <c r="E1374" s="11">
        <v>99999</v>
      </c>
      <c r="F1374" s="17">
        <v>44543.988587963002</v>
      </c>
      <c r="G1374" s="14" t="s">
        <v>1678</v>
      </c>
      <c r="H1374" s="13">
        <v>0</v>
      </c>
      <c r="I1374" s="14">
        <v>99999</v>
      </c>
      <c r="J1374" s="15" t="str">
        <f>_xlfn.XLOOKUP(C1374,'0. Master Data Group Name'!B:B,'0. Master Data Group Name'!C:C)</f>
        <v>EQP-LAWPACK1</v>
      </c>
      <c r="K1374" s="16" t="str">
        <f>IFERROR(ROUNDDOWN(_xlfn.XLOOKUP(E1374,[2]All!$B:$B,[2]All!$K:$K),0),"")</f>
        <v/>
      </c>
      <c r="L1374" s="16" t="str">
        <f t="shared" si="42"/>
        <v/>
      </c>
      <c r="M1374" s="16" t="str">
        <f t="shared" si="43"/>
        <v/>
      </c>
    </row>
    <row r="1375" spans="2:13" x14ac:dyDescent="0.3">
      <c r="B1375" s="10">
        <v>20</v>
      </c>
      <c r="C1375" s="11" t="s">
        <v>13</v>
      </c>
      <c r="D1375" s="11" t="s">
        <v>1653</v>
      </c>
      <c r="E1375" s="11">
        <v>24961</v>
      </c>
      <c r="F1375" s="17">
        <v>44550.771921296298</v>
      </c>
      <c r="G1375" s="14" t="s">
        <v>1679</v>
      </c>
      <c r="H1375" s="13">
        <v>3</v>
      </c>
      <c r="I1375" s="14">
        <v>24961</v>
      </c>
      <c r="J1375" s="15" t="str">
        <f>_xlfn.XLOOKUP(C1375,'0. Master Data Group Name'!B:B,'0. Master Data Group Name'!C:C)</f>
        <v>EQP-LAWPACK1</v>
      </c>
      <c r="K1375" s="16">
        <f>IFERROR(ROUNDDOWN(_xlfn.XLOOKUP(E1375,[2]All!$B:$B,[2]All!$K:$K),0),"")</f>
        <v>364</v>
      </c>
      <c r="L1375" s="16">
        <f t="shared" si="42"/>
        <v>327.60000000000002</v>
      </c>
      <c r="M1375" s="16">
        <f t="shared" si="43"/>
        <v>400.40000000000003</v>
      </c>
    </row>
    <row r="1376" spans="2:13" x14ac:dyDescent="0.3">
      <c r="B1376" s="10">
        <v>20</v>
      </c>
      <c r="C1376" s="11" t="s">
        <v>13</v>
      </c>
      <c r="D1376" s="11" t="s">
        <v>1653</v>
      </c>
      <c r="E1376" s="11">
        <v>88888</v>
      </c>
      <c r="F1376" s="17">
        <v>44550.853773148097</v>
      </c>
      <c r="G1376" s="14" t="s">
        <v>1680</v>
      </c>
      <c r="H1376" s="13">
        <v>0</v>
      </c>
      <c r="I1376" s="14">
        <v>88888</v>
      </c>
      <c r="J1376" s="15" t="str">
        <f>_xlfn.XLOOKUP(C1376,'0. Master Data Group Name'!B:B,'0. Master Data Group Name'!C:C)</f>
        <v>EQP-LAWPACK1</v>
      </c>
      <c r="K1376" s="16" t="str">
        <f>IFERROR(ROUNDDOWN(_xlfn.XLOOKUP(E1376,[2]All!$B:$B,[2]All!$K:$K),0),"")</f>
        <v/>
      </c>
      <c r="L1376" s="16" t="str">
        <f t="shared" si="42"/>
        <v/>
      </c>
      <c r="M1376" s="16" t="str">
        <f t="shared" si="43"/>
        <v/>
      </c>
    </row>
    <row r="1377" spans="2:13" x14ac:dyDescent="0.3">
      <c r="B1377" s="10">
        <v>20</v>
      </c>
      <c r="C1377" s="11" t="s">
        <v>13</v>
      </c>
      <c r="D1377" s="11" t="s">
        <v>1681</v>
      </c>
      <c r="E1377" s="11">
        <v>99999</v>
      </c>
      <c r="F1377" s="17">
        <v>44554.030324074098</v>
      </c>
      <c r="G1377" s="14" t="s">
        <v>1682</v>
      </c>
      <c r="H1377" s="13">
        <v>0</v>
      </c>
      <c r="I1377" s="14">
        <v>99999</v>
      </c>
      <c r="J1377" s="15" t="str">
        <f>_xlfn.XLOOKUP(C1377,'0. Master Data Group Name'!B:B,'0. Master Data Group Name'!C:C)</f>
        <v>EQP-LAWPACK1</v>
      </c>
      <c r="K1377" s="16" t="str">
        <f>IFERROR(ROUNDDOWN(_xlfn.XLOOKUP(E1377,[2]All!$B:$B,[2]All!$K:$K),0),"")</f>
        <v/>
      </c>
      <c r="L1377" s="16" t="str">
        <f t="shared" si="42"/>
        <v/>
      </c>
      <c r="M1377" s="16" t="str">
        <f t="shared" si="43"/>
        <v/>
      </c>
    </row>
    <row r="1378" spans="2:13" x14ac:dyDescent="0.3">
      <c r="B1378" s="10">
        <v>20</v>
      </c>
      <c r="C1378" s="11" t="s">
        <v>13</v>
      </c>
      <c r="D1378" s="11" t="s">
        <v>1681</v>
      </c>
      <c r="E1378" s="11">
        <v>2661</v>
      </c>
      <c r="F1378" s="17">
        <v>44557.264236111099</v>
      </c>
      <c r="G1378" s="14" t="s">
        <v>1683</v>
      </c>
      <c r="H1378" s="13">
        <v>16</v>
      </c>
      <c r="I1378" s="14">
        <v>2661</v>
      </c>
      <c r="J1378" s="15" t="str">
        <f>_xlfn.XLOOKUP(C1378,'0. Master Data Group Name'!B:B,'0. Master Data Group Name'!C:C)</f>
        <v>EQP-LAWPACK1</v>
      </c>
      <c r="K1378" s="16">
        <f>IFERROR(ROUNDDOWN(_xlfn.XLOOKUP(E1378,[2]All!$B:$B,[2]All!$K:$K),0),"")</f>
        <v>217</v>
      </c>
      <c r="L1378" s="16">
        <f t="shared" si="42"/>
        <v>195.3</v>
      </c>
      <c r="M1378" s="16">
        <f t="shared" si="43"/>
        <v>238.70000000000002</v>
      </c>
    </row>
    <row r="1379" spans="2:13" x14ac:dyDescent="0.3">
      <c r="B1379" s="10">
        <v>20</v>
      </c>
      <c r="C1379" s="11" t="s">
        <v>13</v>
      </c>
      <c r="D1379" s="11" t="s">
        <v>1681</v>
      </c>
      <c r="E1379" s="11">
        <v>88888</v>
      </c>
      <c r="F1379" s="17">
        <v>44557.449085648201</v>
      </c>
      <c r="G1379" s="14" t="s">
        <v>1684</v>
      </c>
      <c r="H1379" s="13">
        <v>0</v>
      </c>
      <c r="I1379" s="14">
        <v>88888</v>
      </c>
      <c r="J1379" s="15" t="str">
        <f>_xlfn.XLOOKUP(C1379,'0. Master Data Group Name'!B:B,'0. Master Data Group Name'!C:C)</f>
        <v>EQP-LAWPACK1</v>
      </c>
      <c r="K1379" s="16" t="str">
        <f>IFERROR(ROUNDDOWN(_xlfn.XLOOKUP(E1379,[2]All!$B:$B,[2]All!$K:$K),0),"")</f>
        <v/>
      </c>
      <c r="L1379" s="16" t="str">
        <f t="shared" si="42"/>
        <v/>
      </c>
      <c r="M1379" s="16" t="str">
        <f t="shared" si="43"/>
        <v/>
      </c>
    </row>
    <row r="1380" spans="2:13" x14ac:dyDescent="0.3">
      <c r="B1380" s="10">
        <v>20</v>
      </c>
      <c r="C1380" s="11" t="s">
        <v>13</v>
      </c>
      <c r="D1380" s="11" t="s">
        <v>1681</v>
      </c>
      <c r="E1380" s="11">
        <v>2661</v>
      </c>
      <c r="F1380" s="17">
        <v>44557.674953703703</v>
      </c>
      <c r="G1380" s="14" t="s">
        <v>1685</v>
      </c>
      <c r="H1380" s="13">
        <v>1163</v>
      </c>
      <c r="I1380" s="14">
        <v>2661</v>
      </c>
      <c r="J1380" s="15" t="str">
        <f>_xlfn.XLOOKUP(C1380,'0. Master Data Group Name'!B:B,'0. Master Data Group Name'!C:C)</f>
        <v>EQP-LAWPACK1</v>
      </c>
      <c r="K1380" s="16">
        <f>IFERROR(ROUNDDOWN(_xlfn.XLOOKUP(E1380,[2]All!$B:$B,[2]All!$K:$K),0),"")</f>
        <v>217</v>
      </c>
      <c r="L1380" s="16">
        <f t="shared" si="42"/>
        <v>195.3</v>
      </c>
      <c r="M1380" s="16">
        <f t="shared" si="43"/>
        <v>238.70000000000002</v>
      </c>
    </row>
    <row r="1381" spans="2:13" x14ac:dyDescent="0.3">
      <c r="B1381" s="10">
        <v>20</v>
      </c>
      <c r="C1381" s="11" t="s">
        <v>13</v>
      </c>
      <c r="D1381" s="11" t="s">
        <v>1686</v>
      </c>
      <c r="E1381" s="11">
        <v>99999</v>
      </c>
      <c r="F1381" s="17">
        <v>44557.977569444403</v>
      </c>
      <c r="G1381" s="14" t="s">
        <v>1687</v>
      </c>
      <c r="H1381" s="13">
        <v>0</v>
      </c>
      <c r="I1381" s="14">
        <v>99999</v>
      </c>
      <c r="J1381" s="15" t="str">
        <f>_xlfn.XLOOKUP(C1381,'0. Master Data Group Name'!B:B,'0. Master Data Group Name'!C:C)</f>
        <v>EQP-LAWPACK1</v>
      </c>
      <c r="K1381" s="16" t="str">
        <f>IFERROR(ROUNDDOWN(_xlfn.XLOOKUP(E1381,[2]All!$B:$B,[2]All!$K:$K),0),"")</f>
        <v/>
      </c>
      <c r="L1381" s="16" t="str">
        <f t="shared" si="42"/>
        <v/>
      </c>
      <c r="M1381" s="16" t="str">
        <f t="shared" si="43"/>
        <v/>
      </c>
    </row>
    <row r="1382" spans="2:13" x14ac:dyDescent="0.3">
      <c r="B1382" s="10">
        <v>31</v>
      </c>
      <c r="C1382" s="11" t="s">
        <v>836</v>
      </c>
      <c r="D1382" s="11" t="s">
        <v>1686</v>
      </c>
      <c r="E1382" s="11">
        <v>12258</v>
      </c>
      <c r="F1382" s="17">
        <v>44553.316180555601</v>
      </c>
      <c r="G1382" s="14" t="s">
        <v>1688</v>
      </c>
      <c r="H1382" s="13">
        <v>296</v>
      </c>
      <c r="I1382" s="14">
        <v>12228</v>
      </c>
      <c r="J1382" s="15" t="str">
        <f>_xlfn.XLOOKUP(C1382,'0. Master Data Group Name'!B:B,'0. Master Data Group Name'!C:C)</f>
        <v>SW-COMAS-PACKL</v>
      </c>
      <c r="K1382" s="16">
        <f>IFERROR(ROUNDDOWN(_xlfn.XLOOKUP(E1382,[2]All!$B:$B,[2]All!$K:$K),0),"")</f>
        <v>69</v>
      </c>
      <c r="L1382" s="16">
        <f t="shared" si="42"/>
        <v>62.1</v>
      </c>
      <c r="M1382" s="16">
        <f t="shared" si="43"/>
        <v>75.900000000000006</v>
      </c>
    </row>
    <row r="1383" spans="2:13" x14ac:dyDescent="0.3">
      <c r="B1383" s="10">
        <v>20</v>
      </c>
      <c r="C1383" s="11" t="s">
        <v>13</v>
      </c>
      <c r="D1383" s="11" t="s">
        <v>1653</v>
      </c>
      <c r="E1383" s="11">
        <v>27405</v>
      </c>
      <c r="F1383" s="17">
        <v>44550.494710648098</v>
      </c>
      <c r="G1383" s="14" t="s">
        <v>1689</v>
      </c>
      <c r="H1383" s="13">
        <v>1422</v>
      </c>
      <c r="I1383" s="14">
        <v>27405</v>
      </c>
      <c r="J1383" s="15" t="str">
        <f>_xlfn.XLOOKUP(C1383,'0. Master Data Group Name'!B:B,'0. Master Data Group Name'!C:C)</f>
        <v>EQP-LAWPACK1</v>
      </c>
      <c r="K1383" s="16">
        <f>IFERROR(ROUNDDOWN(_xlfn.XLOOKUP(E1383,[2]All!$B:$B,[2]All!$K:$K),0),"")</f>
        <v>260</v>
      </c>
      <c r="L1383" s="16">
        <f t="shared" si="42"/>
        <v>234</v>
      </c>
      <c r="M1383" s="16">
        <f t="shared" si="43"/>
        <v>286</v>
      </c>
    </row>
    <row r="1384" spans="2:13" x14ac:dyDescent="0.3">
      <c r="B1384" s="10">
        <v>20</v>
      </c>
      <c r="C1384" s="11" t="s">
        <v>13</v>
      </c>
      <c r="D1384" s="11" t="s">
        <v>1686</v>
      </c>
      <c r="E1384" s="11">
        <v>2670</v>
      </c>
      <c r="F1384" s="17">
        <v>44558.250868055598</v>
      </c>
      <c r="G1384" s="14" t="s">
        <v>1690</v>
      </c>
      <c r="H1384" s="13">
        <v>609</v>
      </c>
      <c r="I1384" s="14">
        <v>2670</v>
      </c>
      <c r="J1384" s="15" t="str">
        <f>_xlfn.XLOOKUP(C1384,'0. Master Data Group Name'!B:B,'0. Master Data Group Name'!C:C)</f>
        <v>EQP-LAWPACK1</v>
      </c>
      <c r="K1384" s="16">
        <f>IFERROR(ROUNDDOWN(_xlfn.XLOOKUP(E1384,[2]All!$B:$B,[2]All!$K:$K),0),"")</f>
        <v>217</v>
      </c>
      <c r="L1384" s="16">
        <f t="shared" si="42"/>
        <v>195.3</v>
      </c>
      <c r="M1384" s="16">
        <f t="shared" si="43"/>
        <v>238.70000000000002</v>
      </c>
    </row>
    <row r="1385" spans="2:13" x14ac:dyDescent="0.3">
      <c r="B1385" s="10">
        <v>20</v>
      </c>
      <c r="C1385" s="11" t="s">
        <v>13</v>
      </c>
      <c r="D1385" s="11" t="s">
        <v>1686</v>
      </c>
      <c r="E1385" s="11">
        <v>24670</v>
      </c>
      <c r="F1385" s="17">
        <v>44558.421585648102</v>
      </c>
      <c r="G1385" s="14" t="s">
        <v>1691</v>
      </c>
      <c r="H1385" s="13">
        <v>1748</v>
      </c>
      <c r="I1385" s="14">
        <v>24670</v>
      </c>
      <c r="J1385" s="15" t="str">
        <f>_xlfn.XLOOKUP(C1385,'0. Master Data Group Name'!B:B,'0. Master Data Group Name'!C:C)</f>
        <v>EQP-LAWPACK1</v>
      </c>
      <c r="K1385" s="16">
        <f>IFERROR(ROUNDDOWN(_xlfn.XLOOKUP(E1385,[2]All!$B:$B,[2]All!$K:$K),0),"")</f>
        <v>364</v>
      </c>
      <c r="L1385" s="16">
        <f t="shared" si="42"/>
        <v>327.60000000000002</v>
      </c>
      <c r="M1385" s="16">
        <f t="shared" si="43"/>
        <v>400.40000000000003</v>
      </c>
    </row>
    <row r="1386" spans="2:13" x14ac:dyDescent="0.3">
      <c r="B1386" s="10">
        <v>20</v>
      </c>
      <c r="C1386" s="11" t="s">
        <v>13</v>
      </c>
      <c r="D1386" s="11" t="s">
        <v>1655</v>
      </c>
      <c r="E1386" s="11">
        <v>99999</v>
      </c>
      <c r="F1386" s="17">
        <v>44550.968819444402</v>
      </c>
      <c r="G1386" s="14" t="s">
        <v>1692</v>
      </c>
      <c r="H1386" s="13">
        <v>0</v>
      </c>
      <c r="I1386" s="14">
        <v>99999</v>
      </c>
      <c r="J1386" s="15" t="str">
        <f>_xlfn.XLOOKUP(C1386,'0. Master Data Group Name'!B:B,'0. Master Data Group Name'!C:C)</f>
        <v>EQP-LAWPACK1</v>
      </c>
      <c r="K1386" s="16" t="str">
        <f>IFERROR(ROUNDDOWN(_xlfn.XLOOKUP(E1386,[2]All!$B:$B,[2]All!$K:$K),0),"")</f>
        <v/>
      </c>
      <c r="L1386" s="16" t="str">
        <f t="shared" si="42"/>
        <v/>
      </c>
      <c r="M1386" s="16" t="str">
        <f t="shared" si="43"/>
        <v/>
      </c>
    </row>
    <row r="1387" spans="2:13" x14ac:dyDescent="0.3">
      <c r="B1387" s="10">
        <v>20</v>
      </c>
      <c r="C1387" s="11" t="s">
        <v>13</v>
      </c>
      <c r="D1387" s="11" t="s">
        <v>1686</v>
      </c>
      <c r="E1387" s="11">
        <v>24666</v>
      </c>
      <c r="F1387" s="17">
        <v>44558.653124999997</v>
      </c>
      <c r="G1387" s="14" t="s">
        <v>1693</v>
      </c>
      <c r="H1387" s="13">
        <v>1365</v>
      </c>
      <c r="I1387" s="14">
        <v>24666</v>
      </c>
      <c r="J1387" s="15" t="str">
        <f>_xlfn.XLOOKUP(C1387,'0. Master Data Group Name'!B:B,'0. Master Data Group Name'!C:C)</f>
        <v>EQP-LAWPACK1</v>
      </c>
      <c r="K1387" s="16">
        <f>IFERROR(ROUNDDOWN(_xlfn.XLOOKUP(E1387,[2]All!$B:$B,[2]All!$K:$K),0),"")</f>
        <v>364</v>
      </c>
      <c r="L1387" s="16">
        <f t="shared" si="42"/>
        <v>327.60000000000002</v>
      </c>
      <c r="M1387" s="16">
        <f t="shared" si="43"/>
        <v>400.40000000000003</v>
      </c>
    </row>
    <row r="1388" spans="2:13" x14ac:dyDescent="0.3">
      <c r="B1388" s="10">
        <v>20</v>
      </c>
      <c r="C1388" s="11" t="s">
        <v>13</v>
      </c>
      <c r="D1388" s="11" t="s">
        <v>1686</v>
      </c>
      <c r="E1388" s="11">
        <v>99999</v>
      </c>
      <c r="F1388" s="17">
        <v>44558.94</v>
      </c>
      <c r="G1388" s="14" t="s">
        <v>1694</v>
      </c>
      <c r="H1388" s="13">
        <v>0</v>
      </c>
      <c r="I1388" s="14">
        <v>99999</v>
      </c>
      <c r="J1388" s="15" t="str">
        <f>_xlfn.XLOOKUP(C1388,'0. Master Data Group Name'!B:B,'0. Master Data Group Name'!C:C)</f>
        <v>EQP-LAWPACK1</v>
      </c>
      <c r="K1388" s="16" t="str">
        <f>IFERROR(ROUNDDOWN(_xlfn.XLOOKUP(E1388,[2]All!$B:$B,[2]All!$K:$K),0),"")</f>
        <v/>
      </c>
      <c r="L1388" s="16" t="str">
        <f t="shared" si="42"/>
        <v/>
      </c>
      <c r="M1388" s="16" t="str">
        <f t="shared" si="43"/>
        <v/>
      </c>
    </row>
    <row r="1389" spans="2:13" x14ac:dyDescent="0.3">
      <c r="B1389" s="10">
        <v>20</v>
      </c>
      <c r="C1389" s="11" t="s">
        <v>13</v>
      </c>
      <c r="D1389" s="11" t="s">
        <v>1686</v>
      </c>
      <c r="E1389" s="11">
        <v>2941</v>
      </c>
      <c r="F1389" s="17">
        <v>44558.940150463</v>
      </c>
      <c r="G1389" s="14" t="s">
        <v>1695</v>
      </c>
      <c r="H1389" s="13">
        <v>0</v>
      </c>
      <c r="I1389" s="14">
        <v>2941</v>
      </c>
      <c r="J1389" s="15" t="str">
        <f>_xlfn.XLOOKUP(C1389,'0. Master Data Group Name'!B:B,'0. Master Data Group Name'!C:C)</f>
        <v>EQP-LAWPACK1</v>
      </c>
      <c r="K1389" s="16">
        <f>IFERROR(ROUNDDOWN(_xlfn.XLOOKUP(E1389,[2]All!$B:$B,[2]All!$K:$K),0),"")</f>
        <v>217</v>
      </c>
      <c r="L1389" s="16">
        <f t="shared" si="42"/>
        <v>195.3</v>
      </c>
      <c r="M1389" s="16">
        <f t="shared" si="43"/>
        <v>238.70000000000002</v>
      </c>
    </row>
    <row r="1390" spans="2:13" x14ac:dyDescent="0.3">
      <c r="B1390" s="10">
        <v>20</v>
      </c>
      <c r="C1390" s="11" t="s">
        <v>13</v>
      </c>
      <c r="D1390" s="11" t="s">
        <v>1696</v>
      </c>
      <c r="E1390" s="11">
        <v>2946</v>
      </c>
      <c r="F1390" s="17">
        <v>44558.942523148202</v>
      </c>
      <c r="G1390" s="14" t="s">
        <v>1697</v>
      </c>
      <c r="H1390" s="13">
        <v>363</v>
      </c>
      <c r="I1390" s="14">
        <v>2946</v>
      </c>
      <c r="J1390" s="15" t="str">
        <f>_xlfn.XLOOKUP(C1390,'0. Master Data Group Name'!B:B,'0. Master Data Group Name'!C:C)</f>
        <v>EQP-LAWPACK1</v>
      </c>
      <c r="K1390" s="16">
        <f>IFERROR(ROUNDDOWN(_xlfn.XLOOKUP(E1390,[2]All!$B:$B,[2]All!$K:$K),0),"")</f>
        <v>217</v>
      </c>
      <c r="L1390" s="16">
        <f t="shared" si="42"/>
        <v>195.3</v>
      </c>
      <c r="M1390" s="16">
        <f t="shared" si="43"/>
        <v>238.70000000000002</v>
      </c>
    </row>
    <row r="1391" spans="2:13" x14ac:dyDescent="0.3">
      <c r="B1391" s="10">
        <v>20</v>
      </c>
      <c r="C1391" s="11" t="s">
        <v>13</v>
      </c>
      <c r="D1391" s="11" t="s">
        <v>1696</v>
      </c>
      <c r="E1391" s="11">
        <v>99999</v>
      </c>
      <c r="F1391" s="17">
        <v>44559.121689814798</v>
      </c>
      <c r="G1391" s="14" t="s">
        <v>1698</v>
      </c>
      <c r="H1391" s="13">
        <v>0</v>
      </c>
      <c r="I1391" s="14">
        <v>99999</v>
      </c>
      <c r="J1391" s="15" t="str">
        <f>_xlfn.XLOOKUP(C1391,'0. Master Data Group Name'!B:B,'0. Master Data Group Name'!C:C)</f>
        <v>EQP-LAWPACK1</v>
      </c>
      <c r="K1391" s="16" t="str">
        <f>IFERROR(ROUNDDOWN(_xlfn.XLOOKUP(E1391,[2]All!$B:$B,[2]All!$K:$K),0),"")</f>
        <v/>
      </c>
      <c r="L1391" s="16" t="str">
        <f t="shared" si="42"/>
        <v/>
      </c>
      <c r="M1391" s="16" t="str">
        <f t="shared" si="43"/>
        <v/>
      </c>
    </row>
    <row r="1392" spans="2:13" x14ac:dyDescent="0.3">
      <c r="B1392" s="10">
        <v>20</v>
      </c>
      <c r="C1392" s="11" t="s">
        <v>13</v>
      </c>
      <c r="D1392" s="11" t="s">
        <v>1696</v>
      </c>
      <c r="E1392" s="11">
        <v>88888</v>
      </c>
      <c r="F1392" s="17">
        <v>44559.121967592597</v>
      </c>
      <c r="G1392" s="14" t="s">
        <v>1699</v>
      </c>
      <c r="H1392" s="13">
        <v>0</v>
      </c>
      <c r="I1392" s="14">
        <v>88888</v>
      </c>
      <c r="J1392" s="15" t="str">
        <f>_xlfn.XLOOKUP(C1392,'0. Master Data Group Name'!B:B,'0. Master Data Group Name'!C:C)</f>
        <v>EQP-LAWPACK1</v>
      </c>
      <c r="K1392" s="16" t="str">
        <f>IFERROR(ROUNDDOWN(_xlfn.XLOOKUP(E1392,[2]All!$B:$B,[2]All!$K:$K),0),"")</f>
        <v/>
      </c>
      <c r="L1392" s="16" t="str">
        <f t="shared" si="42"/>
        <v/>
      </c>
      <c r="M1392" s="16" t="str">
        <f t="shared" si="43"/>
        <v/>
      </c>
    </row>
    <row r="1393" spans="2:13" x14ac:dyDescent="0.3">
      <c r="B1393" s="10">
        <v>20</v>
      </c>
      <c r="C1393" s="11" t="s">
        <v>13</v>
      </c>
      <c r="D1393" s="11" t="s">
        <v>1696</v>
      </c>
      <c r="E1393" s="11">
        <v>2941</v>
      </c>
      <c r="F1393" s="17">
        <v>44559.251435185201</v>
      </c>
      <c r="G1393" s="14" t="s">
        <v>1700</v>
      </c>
      <c r="H1393" s="13">
        <v>663</v>
      </c>
      <c r="I1393" s="14">
        <v>2941</v>
      </c>
      <c r="J1393" s="15" t="str">
        <f>_xlfn.XLOOKUP(C1393,'0. Master Data Group Name'!B:B,'0. Master Data Group Name'!C:C)</f>
        <v>EQP-LAWPACK1</v>
      </c>
      <c r="K1393" s="16">
        <f>IFERROR(ROUNDDOWN(_xlfn.XLOOKUP(E1393,[2]All!$B:$B,[2]All!$K:$K),0),"")</f>
        <v>217</v>
      </c>
      <c r="L1393" s="16">
        <f t="shared" si="42"/>
        <v>195.3</v>
      </c>
      <c r="M1393" s="16">
        <f t="shared" si="43"/>
        <v>238.70000000000002</v>
      </c>
    </row>
    <row r="1394" spans="2:13" x14ac:dyDescent="0.3">
      <c r="B1394" s="10">
        <v>20</v>
      </c>
      <c r="C1394" s="11" t="s">
        <v>13</v>
      </c>
      <c r="D1394" s="11" t="s">
        <v>1696</v>
      </c>
      <c r="E1394" s="11">
        <v>2946</v>
      </c>
      <c r="F1394" s="17">
        <v>44559.435752314799</v>
      </c>
      <c r="G1394" s="14" t="s">
        <v>1701</v>
      </c>
      <c r="H1394" s="13">
        <v>61</v>
      </c>
      <c r="I1394" s="14">
        <v>2946</v>
      </c>
      <c r="J1394" s="15" t="str">
        <f>_xlfn.XLOOKUP(C1394,'0. Master Data Group Name'!B:B,'0. Master Data Group Name'!C:C)</f>
        <v>EQP-LAWPACK1</v>
      </c>
      <c r="K1394" s="16">
        <f>IFERROR(ROUNDDOWN(_xlfn.XLOOKUP(E1394,[2]All!$B:$B,[2]All!$K:$K),0),"")</f>
        <v>217</v>
      </c>
      <c r="L1394" s="16">
        <f t="shared" si="42"/>
        <v>195.3</v>
      </c>
      <c r="M1394" s="16">
        <f t="shared" si="43"/>
        <v>238.70000000000002</v>
      </c>
    </row>
    <row r="1395" spans="2:13" x14ac:dyDescent="0.3">
      <c r="B1395" s="10">
        <v>20</v>
      </c>
      <c r="C1395" s="11" t="s">
        <v>13</v>
      </c>
      <c r="D1395" s="11" t="s">
        <v>1696</v>
      </c>
      <c r="E1395" s="11">
        <v>2940</v>
      </c>
      <c r="F1395" s="17">
        <v>44559.454849537004</v>
      </c>
      <c r="G1395" s="14" t="s">
        <v>1702</v>
      </c>
      <c r="H1395" s="13">
        <v>881</v>
      </c>
      <c r="I1395" s="14">
        <v>2940</v>
      </c>
      <c r="J1395" s="15" t="str">
        <f>_xlfn.XLOOKUP(C1395,'0. Master Data Group Name'!B:B,'0. Master Data Group Name'!C:C)</f>
        <v>EQP-LAWPACK1</v>
      </c>
      <c r="K1395" s="16">
        <f>IFERROR(ROUNDDOWN(_xlfn.XLOOKUP(E1395,[2]All!$B:$B,[2]All!$K:$K),0),"")</f>
        <v>217</v>
      </c>
      <c r="L1395" s="16">
        <f t="shared" si="42"/>
        <v>195.3</v>
      </c>
      <c r="M1395" s="16">
        <f t="shared" si="43"/>
        <v>238.70000000000002</v>
      </c>
    </row>
    <row r="1396" spans="2:13" x14ac:dyDescent="0.3">
      <c r="B1396" s="10">
        <v>20</v>
      </c>
      <c r="C1396" s="11" t="s">
        <v>13</v>
      </c>
      <c r="D1396" s="11" t="s">
        <v>1696</v>
      </c>
      <c r="E1396" s="11">
        <v>2991</v>
      </c>
      <c r="F1396" s="17">
        <v>44559.649039351898</v>
      </c>
      <c r="G1396" s="14" t="s">
        <v>1703</v>
      </c>
      <c r="H1396" s="13">
        <v>524</v>
      </c>
      <c r="I1396" s="14">
        <v>2991</v>
      </c>
      <c r="J1396" s="15" t="str">
        <f>_xlfn.XLOOKUP(C1396,'0. Master Data Group Name'!B:B,'0. Master Data Group Name'!C:C)</f>
        <v>EQP-LAWPACK1</v>
      </c>
      <c r="K1396" s="16">
        <f>IFERROR(ROUNDDOWN(_xlfn.XLOOKUP(E1396,[2]All!$B:$B,[2]All!$K:$K),0),"")</f>
        <v>217</v>
      </c>
      <c r="L1396" s="16">
        <f t="shared" si="42"/>
        <v>195.3</v>
      </c>
      <c r="M1396" s="16">
        <f t="shared" si="43"/>
        <v>238.70000000000002</v>
      </c>
    </row>
    <row r="1397" spans="2:13" x14ac:dyDescent="0.3">
      <c r="B1397" s="10">
        <v>20</v>
      </c>
      <c r="C1397" s="11" t="s">
        <v>13</v>
      </c>
      <c r="D1397" s="11" t="s">
        <v>1696</v>
      </c>
      <c r="E1397" s="11">
        <v>99999</v>
      </c>
      <c r="F1397" s="17">
        <v>44559.788124999999</v>
      </c>
      <c r="G1397" s="14" t="s">
        <v>1704</v>
      </c>
      <c r="H1397" s="13">
        <v>0</v>
      </c>
      <c r="I1397" s="14">
        <v>99999</v>
      </c>
      <c r="J1397" s="15" t="str">
        <f>_xlfn.XLOOKUP(C1397,'0. Master Data Group Name'!B:B,'0. Master Data Group Name'!C:C)</f>
        <v>EQP-LAWPACK1</v>
      </c>
      <c r="K1397" s="16" t="str">
        <f>IFERROR(ROUNDDOWN(_xlfn.XLOOKUP(E1397,[2]All!$B:$B,[2]All!$K:$K),0),"")</f>
        <v/>
      </c>
      <c r="L1397" s="16" t="str">
        <f t="shared" si="42"/>
        <v/>
      </c>
      <c r="M1397" s="16" t="str">
        <f t="shared" si="43"/>
        <v/>
      </c>
    </row>
    <row r="1398" spans="2:13" x14ac:dyDescent="0.3">
      <c r="B1398" s="10">
        <v>20</v>
      </c>
      <c r="C1398" s="11" t="s">
        <v>13</v>
      </c>
      <c r="D1398" s="11" t="s">
        <v>1696</v>
      </c>
      <c r="E1398" s="11">
        <v>2675</v>
      </c>
      <c r="F1398" s="17">
        <v>44559.788356481498</v>
      </c>
      <c r="G1398" s="14" t="s">
        <v>1705</v>
      </c>
      <c r="H1398" s="13">
        <v>312</v>
      </c>
      <c r="I1398" s="14">
        <v>2675</v>
      </c>
      <c r="J1398" s="15" t="str">
        <f>_xlfn.XLOOKUP(C1398,'0. Master Data Group Name'!B:B,'0. Master Data Group Name'!C:C)</f>
        <v>EQP-LAWPACK1</v>
      </c>
      <c r="K1398" s="16">
        <f>IFERROR(ROUNDDOWN(_xlfn.XLOOKUP(E1398,[2]All!$B:$B,[2]All!$K:$K),0),"")</f>
        <v>217</v>
      </c>
      <c r="L1398" s="16">
        <f t="shared" si="42"/>
        <v>195.3</v>
      </c>
      <c r="M1398" s="16">
        <f t="shared" si="43"/>
        <v>238.70000000000002</v>
      </c>
    </row>
    <row r="1399" spans="2:13" x14ac:dyDescent="0.3">
      <c r="B1399" s="10">
        <v>20</v>
      </c>
      <c r="C1399" s="11" t="s">
        <v>13</v>
      </c>
      <c r="D1399" s="11" t="s">
        <v>1696</v>
      </c>
      <c r="E1399" s="11">
        <v>88888</v>
      </c>
      <c r="F1399" s="17">
        <v>44559.870057870401</v>
      </c>
      <c r="G1399" s="14" t="s">
        <v>1706</v>
      </c>
      <c r="H1399" s="13">
        <v>0</v>
      </c>
      <c r="I1399" s="14">
        <v>88888</v>
      </c>
      <c r="J1399" s="15" t="str">
        <f>_xlfn.XLOOKUP(C1399,'0. Master Data Group Name'!B:B,'0. Master Data Group Name'!C:C)</f>
        <v>EQP-LAWPACK1</v>
      </c>
      <c r="K1399" s="16" t="str">
        <f>IFERROR(ROUNDDOWN(_xlfn.XLOOKUP(E1399,[2]All!$B:$B,[2]All!$K:$K),0),"")</f>
        <v/>
      </c>
      <c r="L1399" s="16" t="str">
        <f t="shared" si="42"/>
        <v/>
      </c>
      <c r="M1399" s="16" t="str">
        <f t="shared" si="43"/>
        <v/>
      </c>
    </row>
    <row r="1400" spans="2:13" x14ac:dyDescent="0.3">
      <c r="B1400" s="10">
        <v>20</v>
      </c>
      <c r="C1400" s="11" t="s">
        <v>13</v>
      </c>
      <c r="D1400" s="11" t="s">
        <v>1696</v>
      </c>
      <c r="E1400" s="11">
        <v>2666</v>
      </c>
      <c r="F1400" s="17">
        <v>44559.870439814797</v>
      </c>
      <c r="G1400" s="14" t="s">
        <v>1707</v>
      </c>
      <c r="H1400" s="13">
        <v>420</v>
      </c>
      <c r="I1400" s="14">
        <v>2666</v>
      </c>
      <c r="J1400" s="15" t="str">
        <f>_xlfn.XLOOKUP(C1400,'0. Master Data Group Name'!B:B,'0. Master Data Group Name'!C:C)</f>
        <v>EQP-LAWPACK1</v>
      </c>
      <c r="K1400" s="16">
        <f>IFERROR(ROUNDDOWN(_xlfn.XLOOKUP(E1400,[2]All!$B:$B,[2]All!$K:$K),0),"")</f>
        <v>217</v>
      </c>
      <c r="L1400" s="16">
        <f t="shared" si="42"/>
        <v>195.3</v>
      </c>
      <c r="M1400" s="16">
        <f t="shared" si="43"/>
        <v>238.70000000000002</v>
      </c>
    </row>
    <row r="1401" spans="2:13" x14ac:dyDescent="0.3">
      <c r="B1401" s="10">
        <v>20</v>
      </c>
      <c r="C1401" s="11" t="s">
        <v>13</v>
      </c>
      <c r="D1401" s="11" t="s">
        <v>1708</v>
      </c>
      <c r="E1401" s="11">
        <v>2661</v>
      </c>
      <c r="F1401" s="17">
        <v>44559.972094907404</v>
      </c>
      <c r="G1401" s="14" t="s">
        <v>1709</v>
      </c>
      <c r="H1401" s="13">
        <v>273</v>
      </c>
      <c r="I1401" s="14">
        <v>2661</v>
      </c>
      <c r="J1401" s="15" t="str">
        <f>_xlfn.XLOOKUP(C1401,'0. Master Data Group Name'!B:B,'0. Master Data Group Name'!C:C)</f>
        <v>EQP-LAWPACK1</v>
      </c>
      <c r="K1401" s="16">
        <f>IFERROR(ROUNDDOWN(_xlfn.XLOOKUP(E1401,[2]All!$B:$B,[2]All!$K:$K),0),"")</f>
        <v>217</v>
      </c>
      <c r="L1401" s="16">
        <f t="shared" si="42"/>
        <v>195.3</v>
      </c>
      <c r="M1401" s="16">
        <f t="shared" si="43"/>
        <v>238.70000000000002</v>
      </c>
    </row>
    <row r="1402" spans="2:13" x14ac:dyDescent="0.3">
      <c r="B1402" s="10">
        <v>20</v>
      </c>
      <c r="C1402" s="11" t="s">
        <v>13</v>
      </c>
      <c r="D1402" s="11" t="s">
        <v>1708</v>
      </c>
      <c r="E1402" s="11">
        <v>2661</v>
      </c>
      <c r="F1402" s="17">
        <v>44560.058807870402</v>
      </c>
      <c r="G1402" s="14" t="s">
        <v>1710</v>
      </c>
      <c r="H1402" s="13">
        <v>1</v>
      </c>
      <c r="I1402" s="14">
        <v>2661</v>
      </c>
      <c r="J1402" s="15" t="str">
        <f>_xlfn.XLOOKUP(C1402,'0. Master Data Group Name'!B:B,'0. Master Data Group Name'!C:C)</f>
        <v>EQP-LAWPACK1</v>
      </c>
      <c r="K1402" s="16">
        <f>IFERROR(ROUNDDOWN(_xlfn.XLOOKUP(E1402,[2]All!$B:$B,[2]All!$K:$K),0),"")</f>
        <v>217</v>
      </c>
      <c r="L1402" s="16">
        <f t="shared" si="42"/>
        <v>195.3</v>
      </c>
      <c r="M1402" s="16">
        <f t="shared" si="43"/>
        <v>238.70000000000002</v>
      </c>
    </row>
    <row r="1403" spans="2:13" x14ac:dyDescent="0.3">
      <c r="B1403" s="10">
        <v>20</v>
      </c>
      <c r="C1403" s="11" t="s">
        <v>13</v>
      </c>
      <c r="D1403" s="11" t="s">
        <v>1708</v>
      </c>
      <c r="E1403" s="11">
        <v>2661</v>
      </c>
      <c r="F1403" s="17">
        <v>44560.059467592597</v>
      </c>
      <c r="G1403" s="14" t="s">
        <v>1711</v>
      </c>
      <c r="H1403" s="13">
        <v>1</v>
      </c>
      <c r="I1403" s="14">
        <v>2661</v>
      </c>
      <c r="J1403" s="15" t="str">
        <f>_xlfn.XLOOKUP(C1403,'0. Master Data Group Name'!B:B,'0. Master Data Group Name'!C:C)</f>
        <v>EQP-LAWPACK1</v>
      </c>
      <c r="K1403" s="16">
        <f>IFERROR(ROUNDDOWN(_xlfn.XLOOKUP(E1403,[2]All!$B:$B,[2]All!$K:$K),0),"")</f>
        <v>217</v>
      </c>
      <c r="L1403" s="16">
        <f t="shared" si="42"/>
        <v>195.3</v>
      </c>
      <c r="M1403" s="16">
        <f t="shared" si="43"/>
        <v>238.70000000000002</v>
      </c>
    </row>
    <row r="1404" spans="2:13" x14ac:dyDescent="0.3">
      <c r="B1404" s="10">
        <v>20</v>
      </c>
      <c r="C1404" s="11" t="s">
        <v>13</v>
      </c>
      <c r="D1404" s="11" t="s">
        <v>1708</v>
      </c>
      <c r="E1404" s="11">
        <v>99999</v>
      </c>
      <c r="F1404" s="17">
        <v>44560.059768518498</v>
      </c>
      <c r="G1404" s="14" t="s">
        <v>1712</v>
      </c>
      <c r="H1404" s="13">
        <v>0</v>
      </c>
      <c r="I1404" s="14">
        <v>99999</v>
      </c>
      <c r="J1404" s="15" t="str">
        <f>_xlfn.XLOOKUP(C1404,'0. Master Data Group Name'!B:B,'0. Master Data Group Name'!C:C)</f>
        <v>EQP-LAWPACK1</v>
      </c>
      <c r="K1404" s="16" t="str">
        <f>IFERROR(ROUNDDOWN(_xlfn.XLOOKUP(E1404,[2]All!$B:$B,[2]All!$K:$K),0),"")</f>
        <v/>
      </c>
      <c r="L1404" s="16" t="str">
        <f t="shared" si="42"/>
        <v/>
      </c>
      <c r="M1404" s="16" t="str">
        <f t="shared" si="43"/>
        <v/>
      </c>
    </row>
    <row r="1405" spans="2:13" x14ac:dyDescent="0.3">
      <c r="B1405" s="10">
        <v>20</v>
      </c>
      <c r="C1405" s="11" t="s">
        <v>13</v>
      </c>
      <c r="D1405" s="11" t="s">
        <v>1708</v>
      </c>
      <c r="E1405" s="11">
        <v>99999</v>
      </c>
      <c r="F1405" s="17">
        <v>44560.853831018503</v>
      </c>
      <c r="G1405" s="14" t="s">
        <v>1713</v>
      </c>
      <c r="H1405" s="13">
        <v>0</v>
      </c>
      <c r="I1405" s="14">
        <v>99999</v>
      </c>
      <c r="J1405" s="15" t="str">
        <f>_xlfn.XLOOKUP(C1405,'0. Master Data Group Name'!B:B,'0. Master Data Group Name'!C:C)</f>
        <v>EQP-LAWPACK1</v>
      </c>
      <c r="K1405" s="16" t="str">
        <f>IFERROR(ROUNDDOWN(_xlfn.XLOOKUP(E1405,[2]All!$B:$B,[2]All!$K:$K),0),"")</f>
        <v/>
      </c>
      <c r="L1405" s="16" t="str">
        <f t="shared" si="42"/>
        <v/>
      </c>
      <c r="M1405" s="16" t="str">
        <f t="shared" si="43"/>
        <v/>
      </c>
    </row>
    <row r="1406" spans="2:13" x14ac:dyDescent="0.3">
      <c r="B1406" s="10">
        <v>20</v>
      </c>
      <c r="C1406" s="11" t="s">
        <v>13</v>
      </c>
      <c r="D1406" s="11" t="s">
        <v>1714</v>
      </c>
      <c r="E1406" s="11">
        <v>99999</v>
      </c>
      <c r="F1406" s="17">
        <v>44561.056782407402</v>
      </c>
      <c r="G1406" s="14" t="s">
        <v>1715</v>
      </c>
      <c r="H1406" s="13">
        <v>0</v>
      </c>
      <c r="I1406" s="14">
        <v>99999</v>
      </c>
      <c r="J1406" s="15" t="str">
        <f>_xlfn.XLOOKUP(C1406,'0. Master Data Group Name'!B:B,'0. Master Data Group Name'!C:C)</f>
        <v>EQP-LAWPACK1</v>
      </c>
      <c r="K1406" s="16" t="str">
        <f>IFERROR(ROUNDDOWN(_xlfn.XLOOKUP(E1406,[2]All!$B:$B,[2]All!$K:$K),0),"")</f>
        <v/>
      </c>
      <c r="L1406" s="16" t="str">
        <f t="shared" si="42"/>
        <v/>
      </c>
      <c r="M1406" s="16" t="str">
        <f t="shared" si="43"/>
        <v/>
      </c>
    </row>
    <row r="1407" spans="2:13" x14ac:dyDescent="0.3">
      <c r="B1407" s="10">
        <v>20</v>
      </c>
      <c r="C1407" s="11" t="s">
        <v>13</v>
      </c>
      <c r="D1407" s="11" t="s">
        <v>1714</v>
      </c>
      <c r="E1407" s="11">
        <v>2670</v>
      </c>
      <c r="F1407" s="17">
        <v>44564.254178240699</v>
      </c>
      <c r="G1407" s="14" t="s">
        <v>1716</v>
      </c>
      <c r="H1407" s="13">
        <v>218</v>
      </c>
      <c r="I1407" s="14">
        <v>2670</v>
      </c>
      <c r="J1407" s="15" t="str">
        <f>_xlfn.XLOOKUP(C1407,'0. Master Data Group Name'!B:B,'0. Master Data Group Name'!C:C)</f>
        <v>EQP-LAWPACK1</v>
      </c>
      <c r="K1407" s="16">
        <f>IFERROR(ROUNDDOWN(_xlfn.XLOOKUP(E1407,[2]All!$B:$B,[2]All!$K:$K),0),"")</f>
        <v>217</v>
      </c>
      <c r="L1407" s="16">
        <f t="shared" si="42"/>
        <v>195.3</v>
      </c>
      <c r="M1407" s="16">
        <f t="shared" si="43"/>
        <v>238.70000000000002</v>
      </c>
    </row>
    <row r="1408" spans="2:13" x14ac:dyDescent="0.3">
      <c r="B1408" s="10">
        <v>20</v>
      </c>
      <c r="C1408" s="11" t="s">
        <v>13</v>
      </c>
      <c r="D1408" s="11" t="s">
        <v>1714</v>
      </c>
      <c r="E1408" s="11">
        <v>2661</v>
      </c>
      <c r="F1408" s="17">
        <v>44564.383159722202</v>
      </c>
      <c r="G1408" s="14" t="s">
        <v>1717</v>
      </c>
      <c r="H1408" s="13">
        <v>2018</v>
      </c>
      <c r="I1408" s="14">
        <v>2661</v>
      </c>
      <c r="J1408" s="15" t="str">
        <f>_xlfn.XLOOKUP(C1408,'0. Master Data Group Name'!B:B,'0. Master Data Group Name'!C:C)</f>
        <v>EQP-LAWPACK1</v>
      </c>
      <c r="K1408" s="16">
        <f>IFERROR(ROUNDDOWN(_xlfn.XLOOKUP(E1408,[2]All!$B:$B,[2]All!$K:$K),0),"")</f>
        <v>217</v>
      </c>
      <c r="L1408" s="16">
        <f t="shared" si="42"/>
        <v>195.3</v>
      </c>
      <c r="M1408" s="16">
        <f t="shared" si="43"/>
        <v>238.70000000000002</v>
      </c>
    </row>
    <row r="1409" spans="2:13" x14ac:dyDescent="0.3">
      <c r="B1409" s="10">
        <v>20</v>
      </c>
      <c r="C1409" s="11" t="s">
        <v>13</v>
      </c>
      <c r="D1409" s="11" t="s">
        <v>1718</v>
      </c>
      <c r="E1409" s="11">
        <v>2666</v>
      </c>
      <c r="F1409" s="17">
        <v>44564.876863425903</v>
      </c>
      <c r="G1409" s="14" t="s">
        <v>1719</v>
      </c>
      <c r="H1409" s="13">
        <v>656</v>
      </c>
      <c r="I1409" s="14">
        <v>2666</v>
      </c>
      <c r="J1409" s="15" t="str">
        <f>_xlfn.XLOOKUP(C1409,'0. Master Data Group Name'!B:B,'0. Master Data Group Name'!C:C)</f>
        <v>EQP-LAWPACK1</v>
      </c>
      <c r="K1409" s="16">
        <f>IFERROR(ROUNDDOWN(_xlfn.XLOOKUP(E1409,[2]All!$B:$B,[2]All!$K:$K),0),"")</f>
        <v>217</v>
      </c>
      <c r="L1409" s="16">
        <f t="shared" si="42"/>
        <v>195.3</v>
      </c>
      <c r="M1409" s="16">
        <f t="shared" si="43"/>
        <v>238.70000000000002</v>
      </c>
    </row>
    <row r="1410" spans="2:13" x14ac:dyDescent="0.3">
      <c r="B1410" s="10">
        <v>20</v>
      </c>
      <c r="C1410" s="11" t="s">
        <v>13</v>
      </c>
      <c r="D1410" s="11" t="s">
        <v>1718</v>
      </c>
      <c r="E1410" s="11">
        <v>99999</v>
      </c>
      <c r="F1410" s="17">
        <v>44565.037222222199</v>
      </c>
      <c r="G1410" s="14" t="s">
        <v>1720</v>
      </c>
      <c r="H1410" s="13">
        <v>0</v>
      </c>
      <c r="I1410" s="14">
        <v>99999</v>
      </c>
      <c r="J1410" s="15" t="str">
        <f>_xlfn.XLOOKUP(C1410,'0. Master Data Group Name'!B:B,'0. Master Data Group Name'!C:C)</f>
        <v>EQP-LAWPACK1</v>
      </c>
      <c r="K1410" s="16" t="str">
        <f>IFERROR(ROUNDDOWN(_xlfn.XLOOKUP(E1410,[2]All!$B:$B,[2]All!$K:$K),0),"")</f>
        <v/>
      </c>
      <c r="L1410" s="16" t="str">
        <f t="shared" si="42"/>
        <v/>
      </c>
      <c r="M1410" s="16" t="str">
        <f t="shared" si="43"/>
        <v/>
      </c>
    </row>
    <row r="1411" spans="2:13" x14ac:dyDescent="0.3">
      <c r="B1411" s="10">
        <v>20</v>
      </c>
      <c r="C1411" s="11" t="s">
        <v>13</v>
      </c>
      <c r="D1411" s="11" t="s">
        <v>1718</v>
      </c>
      <c r="E1411" s="11">
        <v>2670</v>
      </c>
      <c r="F1411" s="17">
        <v>44565.251111111102</v>
      </c>
      <c r="G1411" s="14" t="s">
        <v>1721</v>
      </c>
      <c r="H1411" s="13">
        <v>1021</v>
      </c>
      <c r="I1411" s="14">
        <v>2670</v>
      </c>
      <c r="J1411" s="15" t="str">
        <f>_xlfn.XLOOKUP(C1411,'0. Master Data Group Name'!B:B,'0. Master Data Group Name'!C:C)</f>
        <v>EQP-LAWPACK1</v>
      </c>
      <c r="K1411" s="16">
        <f>IFERROR(ROUNDDOWN(_xlfn.XLOOKUP(E1411,[2]All!$B:$B,[2]All!$K:$K),0),"")</f>
        <v>217</v>
      </c>
      <c r="L1411" s="16">
        <f t="shared" si="42"/>
        <v>195.3</v>
      </c>
      <c r="M1411" s="16">
        <f t="shared" si="43"/>
        <v>238.70000000000002</v>
      </c>
    </row>
    <row r="1412" spans="2:13" x14ac:dyDescent="0.3">
      <c r="B1412" s="10">
        <v>20</v>
      </c>
      <c r="C1412" s="11" t="s">
        <v>13</v>
      </c>
      <c r="D1412" s="11" t="s">
        <v>1718</v>
      </c>
      <c r="E1412" s="11">
        <v>2661</v>
      </c>
      <c r="F1412" s="17">
        <v>44565.532083333303</v>
      </c>
      <c r="G1412" s="14" t="s">
        <v>1722</v>
      </c>
      <c r="H1412" s="13">
        <v>646</v>
      </c>
      <c r="I1412" s="14">
        <v>2661</v>
      </c>
      <c r="J1412" s="15" t="str">
        <f>_xlfn.XLOOKUP(C1412,'0. Master Data Group Name'!B:B,'0. Master Data Group Name'!C:C)</f>
        <v>EQP-LAWPACK1</v>
      </c>
      <c r="K1412" s="16">
        <f>IFERROR(ROUNDDOWN(_xlfn.XLOOKUP(E1412,[2]All!$B:$B,[2]All!$K:$K),0),"")</f>
        <v>217</v>
      </c>
      <c r="L1412" s="16">
        <f t="shared" ref="L1412:L1475" si="44">IFERROR(K1412*0.9,"")</f>
        <v>195.3</v>
      </c>
      <c r="M1412" s="16">
        <f t="shared" ref="M1412:M1475" si="45">IFERROR(K1412*1.1,"")</f>
        <v>238.70000000000002</v>
      </c>
    </row>
    <row r="1413" spans="2:13" x14ac:dyDescent="0.3">
      <c r="B1413" s="10">
        <v>20</v>
      </c>
      <c r="C1413" s="11" t="s">
        <v>13</v>
      </c>
      <c r="D1413" s="11" t="s">
        <v>1723</v>
      </c>
      <c r="E1413" s="11">
        <v>2941</v>
      </c>
      <c r="F1413" s="17">
        <v>44565.701469907399</v>
      </c>
      <c r="G1413" s="14" t="s">
        <v>1724</v>
      </c>
      <c r="H1413" s="13">
        <v>1256</v>
      </c>
      <c r="I1413" s="14">
        <v>2941</v>
      </c>
      <c r="J1413" s="15" t="str">
        <f>_xlfn.XLOOKUP(C1413,'0. Master Data Group Name'!B:B,'0. Master Data Group Name'!C:C)</f>
        <v>EQP-LAWPACK1</v>
      </c>
      <c r="K1413" s="16">
        <f>IFERROR(ROUNDDOWN(_xlfn.XLOOKUP(E1413,[2]All!$B:$B,[2]All!$K:$K),0),"")</f>
        <v>217</v>
      </c>
      <c r="L1413" s="16">
        <f t="shared" si="44"/>
        <v>195.3</v>
      </c>
      <c r="M1413" s="16">
        <f t="shared" si="45"/>
        <v>238.70000000000002</v>
      </c>
    </row>
    <row r="1414" spans="2:13" x14ac:dyDescent="0.3">
      <c r="B1414" s="10">
        <v>20</v>
      </c>
      <c r="C1414" s="11" t="s">
        <v>13</v>
      </c>
      <c r="D1414" s="11" t="s">
        <v>1723</v>
      </c>
      <c r="E1414" s="11">
        <v>2941</v>
      </c>
      <c r="F1414" s="17">
        <v>44566.016782407401</v>
      </c>
      <c r="G1414" s="14" t="s">
        <v>1725</v>
      </c>
      <c r="H1414" s="13">
        <v>0</v>
      </c>
      <c r="I1414" s="14">
        <v>2941</v>
      </c>
      <c r="J1414" s="15" t="str">
        <f>_xlfn.XLOOKUP(C1414,'0. Master Data Group Name'!B:B,'0. Master Data Group Name'!C:C)</f>
        <v>EQP-LAWPACK1</v>
      </c>
      <c r="K1414" s="16">
        <f>IFERROR(ROUNDDOWN(_xlfn.XLOOKUP(E1414,[2]All!$B:$B,[2]All!$K:$K),0),"")</f>
        <v>217</v>
      </c>
      <c r="L1414" s="16">
        <f t="shared" si="44"/>
        <v>195.3</v>
      </c>
      <c r="M1414" s="16">
        <f t="shared" si="45"/>
        <v>238.70000000000002</v>
      </c>
    </row>
    <row r="1415" spans="2:13" x14ac:dyDescent="0.3">
      <c r="B1415" s="10">
        <v>20</v>
      </c>
      <c r="C1415" s="11" t="s">
        <v>13</v>
      </c>
      <c r="D1415" s="11" t="s">
        <v>1723</v>
      </c>
      <c r="E1415" s="11">
        <v>99999</v>
      </c>
      <c r="F1415" s="17">
        <v>44566.017060185201</v>
      </c>
      <c r="G1415" s="14" t="s">
        <v>1726</v>
      </c>
      <c r="H1415" s="13">
        <v>0</v>
      </c>
      <c r="I1415" s="14">
        <v>99999</v>
      </c>
      <c r="J1415" s="15" t="str">
        <f>_xlfn.XLOOKUP(C1415,'0. Master Data Group Name'!B:B,'0. Master Data Group Name'!C:C)</f>
        <v>EQP-LAWPACK1</v>
      </c>
      <c r="K1415" s="16" t="str">
        <f>IFERROR(ROUNDDOWN(_xlfn.XLOOKUP(E1415,[2]All!$B:$B,[2]All!$K:$K),0),"")</f>
        <v/>
      </c>
      <c r="L1415" s="16" t="str">
        <f t="shared" si="44"/>
        <v/>
      </c>
      <c r="M1415" s="16" t="str">
        <f t="shared" si="45"/>
        <v/>
      </c>
    </row>
    <row r="1416" spans="2:13" x14ac:dyDescent="0.3">
      <c r="B1416" s="10">
        <v>20</v>
      </c>
      <c r="C1416" s="11" t="s">
        <v>13</v>
      </c>
      <c r="D1416" s="11" t="s">
        <v>1723</v>
      </c>
      <c r="E1416" s="11">
        <v>7940</v>
      </c>
      <c r="F1416" s="17">
        <v>44566.251400462999</v>
      </c>
      <c r="G1416" s="14" t="s">
        <v>1727</v>
      </c>
      <c r="H1416" s="13">
        <v>0</v>
      </c>
      <c r="I1416" s="14">
        <v>7940</v>
      </c>
      <c r="J1416" s="15" t="str">
        <f>_xlfn.XLOOKUP(C1416,'0. Master Data Group Name'!B:B,'0. Master Data Group Name'!C:C)</f>
        <v>EQP-LAWPACK1</v>
      </c>
      <c r="K1416" s="16">
        <f>IFERROR(ROUNDDOWN(_xlfn.XLOOKUP(E1416,[2]All!$B:$B,[2]All!$K:$K),0),"")</f>
        <v>188</v>
      </c>
      <c r="L1416" s="16">
        <f t="shared" si="44"/>
        <v>169.20000000000002</v>
      </c>
      <c r="M1416" s="16">
        <f t="shared" si="45"/>
        <v>206.8</v>
      </c>
    </row>
    <row r="1417" spans="2:13" x14ac:dyDescent="0.3">
      <c r="B1417" s="10">
        <v>31</v>
      </c>
      <c r="C1417" s="11" t="s">
        <v>836</v>
      </c>
      <c r="D1417" s="11" t="s">
        <v>1723</v>
      </c>
      <c r="E1417" s="11">
        <v>12228</v>
      </c>
      <c r="F1417" s="17">
        <v>44558.333946759303</v>
      </c>
      <c r="G1417" s="14" t="s">
        <v>1728</v>
      </c>
      <c r="H1417" s="13">
        <v>511</v>
      </c>
      <c r="I1417" s="14">
        <v>12258</v>
      </c>
      <c r="J1417" s="15" t="str">
        <f>_xlfn.XLOOKUP(C1417,'0. Master Data Group Name'!B:B,'0. Master Data Group Name'!C:C)</f>
        <v>SW-COMAS-PACKL</v>
      </c>
      <c r="K1417" s="16">
        <f>IFERROR(ROUNDDOWN(_xlfn.XLOOKUP(E1417,[2]All!$B:$B,[2]All!$K:$K),0),"")</f>
        <v>100</v>
      </c>
      <c r="L1417" s="16">
        <f t="shared" si="44"/>
        <v>90</v>
      </c>
      <c r="M1417" s="16">
        <f t="shared" si="45"/>
        <v>110.00000000000001</v>
      </c>
    </row>
    <row r="1418" spans="2:13" x14ac:dyDescent="0.3">
      <c r="B1418" s="10">
        <v>20</v>
      </c>
      <c r="C1418" s="11" t="s">
        <v>13</v>
      </c>
      <c r="D1418" s="11" t="s">
        <v>1723</v>
      </c>
      <c r="E1418" s="11">
        <v>24961</v>
      </c>
      <c r="F1418" s="17">
        <v>44566.253206018497</v>
      </c>
      <c r="G1418" s="14" t="s">
        <v>1729</v>
      </c>
      <c r="H1418" s="13">
        <v>2046</v>
      </c>
      <c r="I1418" s="14">
        <v>24961</v>
      </c>
      <c r="J1418" s="15" t="str">
        <f>_xlfn.XLOOKUP(C1418,'0. Master Data Group Name'!B:B,'0. Master Data Group Name'!C:C)</f>
        <v>EQP-LAWPACK1</v>
      </c>
      <c r="K1418" s="16">
        <f>IFERROR(ROUNDDOWN(_xlfn.XLOOKUP(E1418,[2]All!$B:$B,[2]All!$K:$K),0),"")</f>
        <v>364</v>
      </c>
      <c r="L1418" s="16">
        <f t="shared" si="44"/>
        <v>327.60000000000002</v>
      </c>
      <c r="M1418" s="16">
        <f t="shared" si="45"/>
        <v>400.40000000000003</v>
      </c>
    </row>
    <row r="1419" spans="2:13" x14ac:dyDescent="0.3">
      <c r="B1419" s="10">
        <v>20</v>
      </c>
      <c r="C1419" s="11" t="s">
        <v>13</v>
      </c>
      <c r="D1419" s="11" t="s">
        <v>1723</v>
      </c>
      <c r="E1419" s="11">
        <v>24970</v>
      </c>
      <c r="F1419" s="17">
        <v>44566.5702662037</v>
      </c>
      <c r="G1419" s="14" t="s">
        <v>1730</v>
      </c>
      <c r="H1419" s="13">
        <v>795</v>
      </c>
      <c r="I1419" s="14">
        <v>24970</v>
      </c>
      <c r="J1419" s="15" t="str">
        <f>_xlfn.XLOOKUP(C1419,'0. Master Data Group Name'!B:B,'0. Master Data Group Name'!C:C)</f>
        <v>EQP-LAWPACK1</v>
      </c>
      <c r="K1419" s="16">
        <f>IFERROR(ROUNDDOWN(_xlfn.XLOOKUP(E1419,[2]All!$B:$B,[2]All!$K:$K),0),"")</f>
        <v>364</v>
      </c>
      <c r="L1419" s="16">
        <f t="shared" si="44"/>
        <v>327.60000000000002</v>
      </c>
      <c r="M1419" s="16">
        <f t="shared" si="45"/>
        <v>400.40000000000003</v>
      </c>
    </row>
    <row r="1420" spans="2:13" x14ac:dyDescent="0.3">
      <c r="B1420" s="10">
        <v>20</v>
      </c>
      <c r="C1420" s="11" t="s">
        <v>13</v>
      </c>
      <c r="D1420" s="11" t="s">
        <v>1723</v>
      </c>
      <c r="E1420" s="11">
        <v>24970</v>
      </c>
      <c r="F1420" s="17">
        <v>44566.705393518503</v>
      </c>
      <c r="G1420" s="14" t="s">
        <v>1731</v>
      </c>
      <c r="H1420" s="13">
        <v>202</v>
      </c>
      <c r="I1420" s="14">
        <v>24970</v>
      </c>
      <c r="J1420" s="15" t="str">
        <f>_xlfn.XLOOKUP(C1420,'0. Master Data Group Name'!B:B,'0. Master Data Group Name'!C:C)</f>
        <v>EQP-LAWPACK1</v>
      </c>
      <c r="K1420" s="16">
        <f>IFERROR(ROUNDDOWN(_xlfn.XLOOKUP(E1420,[2]All!$B:$B,[2]All!$K:$K),0),"")</f>
        <v>364</v>
      </c>
      <c r="L1420" s="16">
        <f t="shared" si="44"/>
        <v>327.60000000000002</v>
      </c>
      <c r="M1420" s="16">
        <f t="shared" si="45"/>
        <v>400.40000000000003</v>
      </c>
    </row>
    <row r="1421" spans="2:13" x14ac:dyDescent="0.3">
      <c r="B1421" s="10">
        <v>20</v>
      </c>
      <c r="C1421" s="11" t="s">
        <v>13</v>
      </c>
      <c r="D1421" s="11" t="s">
        <v>1723</v>
      </c>
      <c r="E1421" s="11">
        <v>7941</v>
      </c>
      <c r="F1421" s="17">
        <v>44566.736122685201</v>
      </c>
      <c r="G1421" s="14" t="s">
        <v>1732</v>
      </c>
      <c r="H1421" s="13">
        <v>0</v>
      </c>
      <c r="I1421" s="14">
        <v>7941</v>
      </c>
      <c r="J1421" s="15" t="str">
        <f>_xlfn.XLOOKUP(C1421,'0. Master Data Group Name'!B:B,'0. Master Data Group Name'!C:C)</f>
        <v>EQP-LAWPACK1</v>
      </c>
      <c r="K1421" s="16">
        <f>IFERROR(ROUNDDOWN(_xlfn.XLOOKUP(E1421,[2]All!$B:$B,[2]All!$K:$K),0),"")</f>
        <v>349</v>
      </c>
      <c r="L1421" s="16">
        <f t="shared" si="44"/>
        <v>314.10000000000002</v>
      </c>
      <c r="M1421" s="16">
        <f t="shared" si="45"/>
        <v>383.90000000000003</v>
      </c>
    </row>
    <row r="1422" spans="2:13" x14ac:dyDescent="0.3">
      <c r="B1422" s="10">
        <v>20</v>
      </c>
      <c r="C1422" s="11" t="s">
        <v>13</v>
      </c>
      <c r="D1422" s="11" t="s">
        <v>1723</v>
      </c>
      <c r="E1422" s="11">
        <v>99999</v>
      </c>
      <c r="F1422" s="17">
        <v>44566.745462963001</v>
      </c>
      <c r="G1422" s="14" t="s">
        <v>1733</v>
      </c>
      <c r="H1422" s="13">
        <v>0</v>
      </c>
      <c r="I1422" s="14">
        <v>99999</v>
      </c>
      <c r="J1422" s="15" t="str">
        <f>_xlfn.XLOOKUP(C1422,'0. Master Data Group Name'!B:B,'0. Master Data Group Name'!C:C)</f>
        <v>EQP-LAWPACK1</v>
      </c>
      <c r="K1422" s="16" t="str">
        <f>IFERROR(ROUNDDOWN(_xlfn.XLOOKUP(E1422,[2]All!$B:$B,[2]All!$K:$K),0),"")</f>
        <v/>
      </c>
      <c r="L1422" s="16" t="str">
        <f t="shared" si="44"/>
        <v/>
      </c>
      <c r="M1422" s="16" t="str">
        <f t="shared" si="45"/>
        <v/>
      </c>
    </row>
    <row r="1423" spans="2:13" x14ac:dyDescent="0.3">
      <c r="B1423" s="10">
        <v>20</v>
      </c>
      <c r="C1423" s="11" t="s">
        <v>13</v>
      </c>
      <c r="D1423" s="11" t="s">
        <v>1723</v>
      </c>
      <c r="E1423" s="11">
        <v>7941</v>
      </c>
      <c r="F1423" s="17">
        <v>44566.746805555602</v>
      </c>
      <c r="G1423" s="14" t="s">
        <v>1734</v>
      </c>
      <c r="H1423" s="13">
        <v>892</v>
      </c>
      <c r="I1423" s="14">
        <v>7941</v>
      </c>
      <c r="J1423" s="15" t="str">
        <f>_xlfn.XLOOKUP(C1423,'0. Master Data Group Name'!B:B,'0. Master Data Group Name'!C:C)</f>
        <v>EQP-LAWPACK1</v>
      </c>
      <c r="K1423" s="16">
        <f>IFERROR(ROUNDDOWN(_xlfn.XLOOKUP(E1423,[2]All!$B:$B,[2]All!$K:$K),0),"")</f>
        <v>349</v>
      </c>
      <c r="L1423" s="16">
        <f t="shared" si="44"/>
        <v>314.10000000000002</v>
      </c>
      <c r="M1423" s="16">
        <f t="shared" si="45"/>
        <v>383.90000000000003</v>
      </c>
    </row>
    <row r="1424" spans="2:13" x14ac:dyDescent="0.3">
      <c r="B1424" s="10">
        <v>31</v>
      </c>
      <c r="C1424" s="11" t="s">
        <v>836</v>
      </c>
      <c r="D1424" s="11" t="s">
        <v>1723</v>
      </c>
      <c r="E1424" s="11">
        <v>12258</v>
      </c>
      <c r="F1424" s="17">
        <v>44566.3</v>
      </c>
      <c r="G1424" s="14" t="s">
        <v>1735</v>
      </c>
      <c r="H1424" s="13">
        <v>459</v>
      </c>
      <c r="I1424" s="14">
        <v>12228</v>
      </c>
      <c r="J1424" s="15" t="str">
        <f>_xlfn.XLOOKUP(C1424,'0. Master Data Group Name'!B:B,'0. Master Data Group Name'!C:C)</f>
        <v>SW-COMAS-PACKL</v>
      </c>
      <c r="K1424" s="16">
        <f>IFERROR(ROUNDDOWN(_xlfn.XLOOKUP(E1424,[2]All!$B:$B,[2]All!$K:$K),0),"")</f>
        <v>69</v>
      </c>
      <c r="L1424" s="16">
        <f t="shared" si="44"/>
        <v>62.1</v>
      </c>
      <c r="M1424" s="16">
        <f t="shared" si="45"/>
        <v>75.900000000000006</v>
      </c>
    </row>
    <row r="1425" spans="2:13" x14ac:dyDescent="0.3">
      <c r="B1425" s="10">
        <v>20</v>
      </c>
      <c r="C1425" s="11" t="s">
        <v>13</v>
      </c>
      <c r="D1425" s="11" t="s">
        <v>1736</v>
      </c>
      <c r="E1425" s="11">
        <v>7940</v>
      </c>
      <c r="F1425" s="17">
        <v>44566.902650463002</v>
      </c>
      <c r="G1425" s="14" t="s">
        <v>1737</v>
      </c>
      <c r="H1425" s="13">
        <v>1003</v>
      </c>
      <c r="I1425" s="14">
        <v>7940</v>
      </c>
      <c r="J1425" s="15" t="str">
        <f>_xlfn.XLOOKUP(C1425,'0. Master Data Group Name'!B:B,'0. Master Data Group Name'!C:C)</f>
        <v>EQP-LAWPACK1</v>
      </c>
      <c r="K1425" s="16">
        <f>IFERROR(ROUNDDOWN(_xlfn.XLOOKUP(E1425,[2]All!$B:$B,[2]All!$K:$K),0),"")</f>
        <v>188</v>
      </c>
      <c r="L1425" s="16">
        <f t="shared" si="44"/>
        <v>169.20000000000002</v>
      </c>
      <c r="M1425" s="16">
        <f t="shared" si="45"/>
        <v>206.8</v>
      </c>
    </row>
    <row r="1426" spans="2:13" x14ac:dyDescent="0.3">
      <c r="B1426" s="10">
        <v>20</v>
      </c>
      <c r="C1426" s="11" t="s">
        <v>13</v>
      </c>
      <c r="D1426" s="11" t="s">
        <v>1736</v>
      </c>
      <c r="E1426" s="11">
        <v>99999</v>
      </c>
      <c r="F1426" s="17">
        <v>44567.065185185202</v>
      </c>
      <c r="G1426" s="14" t="s">
        <v>1738</v>
      </c>
      <c r="H1426" s="13">
        <v>0</v>
      </c>
      <c r="I1426" s="14">
        <v>99999</v>
      </c>
      <c r="J1426" s="15" t="str">
        <f>_xlfn.XLOOKUP(C1426,'0. Master Data Group Name'!B:B,'0. Master Data Group Name'!C:C)</f>
        <v>EQP-LAWPACK1</v>
      </c>
      <c r="K1426" s="16" t="str">
        <f>IFERROR(ROUNDDOWN(_xlfn.XLOOKUP(E1426,[2]All!$B:$B,[2]All!$K:$K),0),"")</f>
        <v/>
      </c>
      <c r="L1426" s="16" t="str">
        <f t="shared" si="44"/>
        <v/>
      </c>
      <c r="M1426" s="16" t="str">
        <f t="shared" si="45"/>
        <v/>
      </c>
    </row>
    <row r="1427" spans="2:13" x14ac:dyDescent="0.3">
      <c r="B1427" s="10">
        <v>31</v>
      </c>
      <c r="C1427" s="11" t="s">
        <v>836</v>
      </c>
      <c r="D1427" s="11" t="s">
        <v>1736</v>
      </c>
      <c r="E1427" s="11">
        <v>99999</v>
      </c>
      <c r="F1427" s="17">
        <v>44566.982199074097</v>
      </c>
      <c r="G1427" s="14" t="s">
        <v>1739</v>
      </c>
      <c r="H1427" s="13">
        <v>0</v>
      </c>
      <c r="I1427" s="14">
        <v>12258</v>
      </c>
      <c r="J1427" s="15" t="str">
        <f>_xlfn.XLOOKUP(C1427,'0. Master Data Group Name'!B:B,'0. Master Data Group Name'!C:C)</f>
        <v>SW-COMAS-PACKL</v>
      </c>
      <c r="K1427" s="16" t="str">
        <f>IFERROR(ROUNDDOWN(_xlfn.XLOOKUP(E1427,[2]All!$B:$B,[2]All!$K:$K),0),"")</f>
        <v/>
      </c>
      <c r="L1427" s="16" t="str">
        <f t="shared" si="44"/>
        <v/>
      </c>
      <c r="M1427" s="16" t="str">
        <f t="shared" si="45"/>
        <v/>
      </c>
    </row>
    <row r="1428" spans="2:13" x14ac:dyDescent="0.3">
      <c r="B1428" s="10">
        <v>20</v>
      </c>
      <c r="C1428" s="11" t="s">
        <v>13</v>
      </c>
      <c r="D1428" s="11" t="s">
        <v>1736</v>
      </c>
      <c r="E1428" s="11">
        <v>2661</v>
      </c>
      <c r="F1428" s="17">
        <v>44567.255439814799</v>
      </c>
      <c r="G1428" s="14" t="s">
        <v>1740</v>
      </c>
      <c r="H1428" s="13">
        <v>1098</v>
      </c>
      <c r="I1428" s="14">
        <v>2661</v>
      </c>
      <c r="J1428" s="15" t="str">
        <f>_xlfn.XLOOKUP(C1428,'0. Master Data Group Name'!B:B,'0. Master Data Group Name'!C:C)</f>
        <v>EQP-LAWPACK1</v>
      </c>
      <c r="K1428" s="16">
        <f>IFERROR(ROUNDDOWN(_xlfn.XLOOKUP(E1428,[2]All!$B:$B,[2]All!$K:$K),0),"")</f>
        <v>217</v>
      </c>
      <c r="L1428" s="16">
        <f t="shared" si="44"/>
        <v>195.3</v>
      </c>
      <c r="M1428" s="16">
        <f t="shared" si="45"/>
        <v>238.70000000000002</v>
      </c>
    </row>
    <row r="1429" spans="2:13" x14ac:dyDescent="0.3">
      <c r="B1429" s="10">
        <v>20</v>
      </c>
      <c r="C1429" s="11" t="s">
        <v>13</v>
      </c>
      <c r="D1429" s="11" t="s">
        <v>1736</v>
      </c>
      <c r="E1429" s="11">
        <v>2991</v>
      </c>
      <c r="F1429" s="17">
        <v>44567.527627314797</v>
      </c>
      <c r="G1429" s="14" t="s">
        <v>1741</v>
      </c>
      <c r="H1429" s="13">
        <v>691</v>
      </c>
      <c r="I1429" s="14">
        <v>2991</v>
      </c>
      <c r="J1429" s="15" t="str">
        <f>_xlfn.XLOOKUP(C1429,'0. Master Data Group Name'!B:B,'0. Master Data Group Name'!C:C)</f>
        <v>EQP-LAWPACK1</v>
      </c>
      <c r="K1429" s="16">
        <f>IFERROR(ROUNDDOWN(_xlfn.XLOOKUP(E1429,[2]All!$B:$B,[2]All!$K:$K),0),"")</f>
        <v>217</v>
      </c>
      <c r="L1429" s="16">
        <f t="shared" si="44"/>
        <v>195.3</v>
      </c>
      <c r="M1429" s="16">
        <f t="shared" si="45"/>
        <v>238.70000000000002</v>
      </c>
    </row>
    <row r="1430" spans="2:13" x14ac:dyDescent="0.3">
      <c r="B1430" s="10">
        <v>20</v>
      </c>
      <c r="C1430" s="11" t="s">
        <v>13</v>
      </c>
      <c r="D1430" s="11" t="s">
        <v>1736</v>
      </c>
      <c r="E1430" s="11">
        <v>2946</v>
      </c>
      <c r="F1430" s="17">
        <v>44567.7089583333</v>
      </c>
      <c r="G1430" s="14" t="s">
        <v>1742</v>
      </c>
      <c r="H1430" s="13">
        <v>962</v>
      </c>
      <c r="I1430" s="14">
        <v>2946</v>
      </c>
      <c r="J1430" s="15" t="str">
        <f>_xlfn.XLOOKUP(C1430,'0. Master Data Group Name'!B:B,'0. Master Data Group Name'!C:C)</f>
        <v>EQP-LAWPACK1</v>
      </c>
      <c r="K1430" s="16">
        <f>IFERROR(ROUNDDOWN(_xlfn.XLOOKUP(E1430,[2]All!$B:$B,[2]All!$K:$K),0),"")</f>
        <v>217</v>
      </c>
      <c r="L1430" s="16">
        <f t="shared" si="44"/>
        <v>195.3</v>
      </c>
      <c r="M1430" s="16">
        <f t="shared" si="45"/>
        <v>238.70000000000002</v>
      </c>
    </row>
    <row r="1431" spans="2:13" x14ac:dyDescent="0.3">
      <c r="B1431" s="10">
        <v>20</v>
      </c>
      <c r="C1431" s="11" t="s">
        <v>13</v>
      </c>
      <c r="D1431" s="11" t="s">
        <v>1743</v>
      </c>
      <c r="E1431" s="11">
        <v>2661</v>
      </c>
      <c r="F1431" s="17">
        <v>44567.969143518501</v>
      </c>
      <c r="G1431" s="14" t="s">
        <v>1744</v>
      </c>
      <c r="H1431" s="13">
        <v>462</v>
      </c>
      <c r="I1431" s="14">
        <v>2661</v>
      </c>
      <c r="J1431" s="15" t="str">
        <f>_xlfn.XLOOKUP(C1431,'0. Master Data Group Name'!B:B,'0. Master Data Group Name'!C:C)</f>
        <v>EQP-LAWPACK1</v>
      </c>
      <c r="K1431" s="16">
        <f>IFERROR(ROUNDDOWN(_xlfn.XLOOKUP(E1431,[2]All!$B:$B,[2]All!$K:$K),0),"")</f>
        <v>217</v>
      </c>
      <c r="L1431" s="16">
        <f t="shared" si="44"/>
        <v>195.3</v>
      </c>
      <c r="M1431" s="16">
        <f t="shared" si="45"/>
        <v>238.70000000000002</v>
      </c>
    </row>
    <row r="1432" spans="2:13" x14ac:dyDescent="0.3">
      <c r="B1432" s="10">
        <v>20</v>
      </c>
      <c r="C1432" s="11" t="s">
        <v>13</v>
      </c>
      <c r="D1432" s="11" t="s">
        <v>1743</v>
      </c>
      <c r="E1432" s="11">
        <v>99999</v>
      </c>
      <c r="F1432" s="17">
        <v>44568.073460648098</v>
      </c>
      <c r="G1432" s="14" t="s">
        <v>1745</v>
      </c>
      <c r="H1432" s="13">
        <v>0</v>
      </c>
      <c r="I1432" s="14">
        <v>99999</v>
      </c>
      <c r="J1432" s="15" t="str">
        <f>_xlfn.XLOOKUP(C1432,'0. Master Data Group Name'!B:B,'0. Master Data Group Name'!C:C)</f>
        <v>EQP-LAWPACK1</v>
      </c>
      <c r="K1432" s="16" t="str">
        <f>IFERROR(ROUNDDOWN(_xlfn.XLOOKUP(E1432,[2]All!$B:$B,[2]All!$K:$K),0),"")</f>
        <v/>
      </c>
      <c r="L1432" s="16" t="str">
        <f t="shared" si="44"/>
        <v/>
      </c>
      <c r="M1432" s="16" t="str">
        <f t="shared" si="45"/>
        <v/>
      </c>
    </row>
    <row r="1433" spans="2:13" x14ac:dyDescent="0.3">
      <c r="B1433" s="10">
        <v>20</v>
      </c>
      <c r="C1433" s="11" t="s">
        <v>13</v>
      </c>
      <c r="D1433" s="11" t="s">
        <v>1746</v>
      </c>
      <c r="E1433" s="11">
        <v>99999</v>
      </c>
      <c r="F1433" s="17">
        <v>44569.144814814797</v>
      </c>
      <c r="G1433" s="14" t="s">
        <v>1747</v>
      </c>
      <c r="H1433" s="13">
        <v>0</v>
      </c>
      <c r="I1433" s="14">
        <v>99999</v>
      </c>
      <c r="J1433" s="15" t="str">
        <f>_xlfn.XLOOKUP(C1433,'0. Master Data Group Name'!B:B,'0. Master Data Group Name'!C:C)</f>
        <v>EQP-LAWPACK1</v>
      </c>
      <c r="K1433" s="16" t="str">
        <f>IFERROR(ROUNDDOWN(_xlfn.XLOOKUP(E1433,[2]All!$B:$B,[2]All!$K:$K),0),"")</f>
        <v/>
      </c>
      <c r="L1433" s="16" t="str">
        <f t="shared" si="44"/>
        <v/>
      </c>
      <c r="M1433" s="16" t="str">
        <f t="shared" si="45"/>
        <v/>
      </c>
    </row>
    <row r="1434" spans="2:13" x14ac:dyDescent="0.3">
      <c r="B1434" s="10">
        <v>20</v>
      </c>
      <c r="C1434" s="11" t="s">
        <v>13</v>
      </c>
      <c r="D1434" s="11" t="s">
        <v>1746</v>
      </c>
      <c r="E1434" s="11">
        <v>2675</v>
      </c>
      <c r="F1434" s="17">
        <v>44569.299224536997</v>
      </c>
      <c r="G1434" s="14" t="s">
        <v>1748</v>
      </c>
      <c r="H1434" s="13">
        <v>378</v>
      </c>
      <c r="I1434" s="14">
        <v>2675</v>
      </c>
      <c r="J1434" s="15" t="str">
        <f>_xlfn.XLOOKUP(C1434,'0. Master Data Group Name'!B:B,'0. Master Data Group Name'!C:C)</f>
        <v>EQP-LAWPACK1</v>
      </c>
      <c r="K1434" s="16">
        <f>IFERROR(ROUNDDOWN(_xlfn.XLOOKUP(E1434,[2]All!$B:$B,[2]All!$K:$K),0),"")</f>
        <v>217</v>
      </c>
      <c r="L1434" s="16">
        <f t="shared" si="44"/>
        <v>195.3</v>
      </c>
      <c r="M1434" s="16">
        <f t="shared" si="45"/>
        <v>238.70000000000002</v>
      </c>
    </row>
    <row r="1435" spans="2:13" x14ac:dyDescent="0.3">
      <c r="B1435" s="10">
        <v>20</v>
      </c>
      <c r="C1435" s="11" t="s">
        <v>13</v>
      </c>
      <c r="D1435" s="11" t="s">
        <v>1746</v>
      </c>
      <c r="E1435" s="11">
        <v>2661</v>
      </c>
      <c r="F1435" s="17">
        <v>44569.424872685202</v>
      </c>
      <c r="G1435" s="14" t="s">
        <v>1749</v>
      </c>
      <c r="H1435" s="13">
        <v>825</v>
      </c>
      <c r="I1435" s="14">
        <v>2661</v>
      </c>
      <c r="J1435" s="15" t="str">
        <f>_xlfn.XLOOKUP(C1435,'0. Master Data Group Name'!B:B,'0. Master Data Group Name'!C:C)</f>
        <v>EQP-LAWPACK1</v>
      </c>
      <c r="K1435" s="16">
        <f>IFERROR(ROUNDDOWN(_xlfn.XLOOKUP(E1435,[2]All!$B:$B,[2]All!$K:$K),0),"")</f>
        <v>217</v>
      </c>
      <c r="L1435" s="16">
        <f t="shared" si="44"/>
        <v>195.3</v>
      </c>
      <c r="M1435" s="16">
        <f t="shared" si="45"/>
        <v>238.70000000000002</v>
      </c>
    </row>
    <row r="1436" spans="2:13" x14ac:dyDescent="0.3">
      <c r="B1436" s="10">
        <v>20</v>
      </c>
      <c r="C1436" s="11" t="s">
        <v>13</v>
      </c>
      <c r="D1436" s="11" t="s">
        <v>1746</v>
      </c>
      <c r="E1436" s="11">
        <v>2670</v>
      </c>
      <c r="F1436" s="17">
        <v>44569.622071759302</v>
      </c>
      <c r="G1436" s="14" t="s">
        <v>1750</v>
      </c>
      <c r="H1436" s="13">
        <v>766</v>
      </c>
      <c r="I1436" s="14">
        <v>2670</v>
      </c>
      <c r="J1436" s="15" t="str">
        <f>_xlfn.XLOOKUP(C1436,'0. Master Data Group Name'!B:B,'0. Master Data Group Name'!C:C)</f>
        <v>EQP-LAWPACK1</v>
      </c>
      <c r="K1436" s="16">
        <f>IFERROR(ROUNDDOWN(_xlfn.XLOOKUP(E1436,[2]All!$B:$B,[2]All!$K:$K),0),"")</f>
        <v>217</v>
      </c>
      <c r="L1436" s="16">
        <f t="shared" si="44"/>
        <v>195.3</v>
      </c>
      <c r="M1436" s="16">
        <f t="shared" si="45"/>
        <v>238.70000000000002</v>
      </c>
    </row>
    <row r="1437" spans="2:13" x14ac:dyDescent="0.3">
      <c r="B1437" s="10">
        <v>20</v>
      </c>
      <c r="C1437" s="11" t="s">
        <v>13</v>
      </c>
      <c r="D1437" s="11" t="s">
        <v>1751</v>
      </c>
      <c r="E1437" s="11">
        <v>99999</v>
      </c>
      <c r="F1437" s="17">
        <v>44569.950034722198</v>
      </c>
      <c r="G1437" s="14" t="s">
        <v>1752</v>
      </c>
      <c r="H1437" s="13">
        <v>0</v>
      </c>
      <c r="I1437" s="14">
        <v>99999</v>
      </c>
      <c r="J1437" s="15" t="str">
        <f>_xlfn.XLOOKUP(C1437,'0. Master Data Group Name'!B:B,'0. Master Data Group Name'!C:C)</f>
        <v>EQP-LAWPACK1</v>
      </c>
      <c r="K1437" s="16" t="str">
        <f>IFERROR(ROUNDDOWN(_xlfn.XLOOKUP(E1437,[2]All!$B:$B,[2]All!$K:$K),0),"")</f>
        <v/>
      </c>
      <c r="L1437" s="16" t="str">
        <f t="shared" si="44"/>
        <v/>
      </c>
      <c r="M1437" s="16" t="str">
        <f t="shared" si="45"/>
        <v/>
      </c>
    </row>
    <row r="1438" spans="2:13" x14ac:dyDescent="0.3">
      <c r="B1438" s="10">
        <v>20</v>
      </c>
      <c r="C1438" s="11" t="s">
        <v>13</v>
      </c>
      <c r="D1438" s="11" t="s">
        <v>1751</v>
      </c>
      <c r="E1438" s="11">
        <v>2941</v>
      </c>
      <c r="F1438" s="17">
        <v>44571.252962963001</v>
      </c>
      <c r="G1438" s="14" t="s">
        <v>1753</v>
      </c>
      <c r="H1438" s="13">
        <v>894</v>
      </c>
      <c r="I1438" s="14">
        <v>2941</v>
      </c>
      <c r="J1438" s="15" t="str">
        <f>_xlfn.XLOOKUP(C1438,'0. Master Data Group Name'!B:B,'0. Master Data Group Name'!C:C)</f>
        <v>EQP-LAWPACK1</v>
      </c>
      <c r="K1438" s="16">
        <f>IFERROR(ROUNDDOWN(_xlfn.XLOOKUP(E1438,[2]All!$B:$B,[2]All!$K:$K),0),"")</f>
        <v>217</v>
      </c>
      <c r="L1438" s="16">
        <f t="shared" si="44"/>
        <v>195.3</v>
      </c>
      <c r="M1438" s="16">
        <f t="shared" si="45"/>
        <v>238.70000000000002</v>
      </c>
    </row>
    <row r="1439" spans="2:13" x14ac:dyDescent="0.3">
      <c r="B1439" s="10">
        <v>20</v>
      </c>
      <c r="C1439" s="11" t="s">
        <v>13</v>
      </c>
      <c r="D1439" s="11" t="s">
        <v>1754</v>
      </c>
      <c r="E1439" s="11">
        <v>2661</v>
      </c>
      <c r="F1439" s="17">
        <v>44571.446747685201</v>
      </c>
      <c r="G1439" s="14" t="s">
        <v>1755</v>
      </c>
      <c r="H1439" s="13">
        <v>2983</v>
      </c>
      <c r="I1439" s="14">
        <v>2661</v>
      </c>
      <c r="J1439" s="15" t="str">
        <f>_xlfn.XLOOKUP(C1439,'0. Master Data Group Name'!B:B,'0. Master Data Group Name'!C:C)</f>
        <v>EQP-LAWPACK1</v>
      </c>
      <c r="K1439" s="16">
        <f>IFERROR(ROUNDDOWN(_xlfn.XLOOKUP(E1439,[2]All!$B:$B,[2]All!$K:$K),0),"")</f>
        <v>217</v>
      </c>
      <c r="L1439" s="16">
        <f t="shared" si="44"/>
        <v>195.3</v>
      </c>
      <c r="M1439" s="16">
        <f t="shared" si="45"/>
        <v>238.70000000000002</v>
      </c>
    </row>
    <row r="1440" spans="2:13" x14ac:dyDescent="0.3">
      <c r="B1440" s="10">
        <v>20</v>
      </c>
      <c r="C1440" s="11" t="s">
        <v>13</v>
      </c>
      <c r="D1440" s="11" t="s">
        <v>1754</v>
      </c>
      <c r="E1440" s="11">
        <v>99999</v>
      </c>
      <c r="F1440" s="17">
        <v>44572.057534722197</v>
      </c>
      <c r="G1440" s="14" t="s">
        <v>1756</v>
      </c>
      <c r="H1440" s="13">
        <v>0</v>
      </c>
      <c r="I1440" s="14">
        <v>99999</v>
      </c>
      <c r="J1440" s="15" t="str">
        <f>_xlfn.XLOOKUP(C1440,'0. Master Data Group Name'!B:B,'0. Master Data Group Name'!C:C)</f>
        <v>EQP-LAWPACK1</v>
      </c>
      <c r="K1440" s="16" t="str">
        <f>IFERROR(ROUNDDOWN(_xlfn.XLOOKUP(E1440,[2]All!$B:$B,[2]All!$K:$K),0),"")</f>
        <v/>
      </c>
      <c r="L1440" s="16" t="str">
        <f t="shared" si="44"/>
        <v/>
      </c>
      <c r="M1440" s="16" t="str">
        <f t="shared" si="45"/>
        <v/>
      </c>
    </row>
    <row r="1441" spans="2:13" x14ac:dyDescent="0.3">
      <c r="B1441" s="10">
        <v>20</v>
      </c>
      <c r="C1441" s="11" t="s">
        <v>13</v>
      </c>
      <c r="D1441" s="11" t="s">
        <v>1754</v>
      </c>
      <c r="E1441" s="11">
        <v>2670</v>
      </c>
      <c r="F1441" s="17">
        <v>44572.255405092597</v>
      </c>
      <c r="G1441" s="14" t="s">
        <v>1757</v>
      </c>
      <c r="H1441" s="13">
        <v>964</v>
      </c>
      <c r="I1441" s="14">
        <v>2670</v>
      </c>
      <c r="J1441" s="15" t="str">
        <f>_xlfn.XLOOKUP(C1441,'0. Master Data Group Name'!B:B,'0. Master Data Group Name'!C:C)</f>
        <v>EQP-LAWPACK1</v>
      </c>
      <c r="K1441" s="16">
        <f>IFERROR(ROUNDDOWN(_xlfn.XLOOKUP(E1441,[2]All!$B:$B,[2]All!$K:$K),0),"")</f>
        <v>217</v>
      </c>
      <c r="L1441" s="16">
        <f t="shared" si="44"/>
        <v>195.3</v>
      </c>
      <c r="M1441" s="16">
        <f t="shared" si="45"/>
        <v>238.70000000000002</v>
      </c>
    </row>
    <row r="1442" spans="2:13" x14ac:dyDescent="0.3">
      <c r="B1442" s="10">
        <v>20</v>
      </c>
      <c r="C1442" s="11" t="s">
        <v>13</v>
      </c>
      <c r="D1442" s="11" t="s">
        <v>1758</v>
      </c>
      <c r="E1442" s="11">
        <v>96605</v>
      </c>
      <c r="F1442" s="17">
        <v>44572.822951388902</v>
      </c>
      <c r="G1442" s="14" t="s">
        <v>1759</v>
      </c>
      <c r="H1442" s="13">
        <v>1245</v>
      </c>
      <c r="I1442" s="14">
        <v>96605</v>
      </c>
      <c r="J1442" s="15" t="str">
        <f>_xlfn.XLOOKUP(C1442,'0. Master Data Group Name'!B:B,'0. Master Data Group Name'!C:C)</f>
        <v>EQP-LAWPACK1</v>
      </c>
      <c r="K1442" s="16">
        <f>IFERROR(ROUNDDOWN(_xlfn.XLOOKUP(E1442,[2]All!$B:$B,[2]All!$K:$K),0),"")</f>
        <v>347</v>
      </c>
      <c r="L1442" s="16">
        <f t="shared" si="44"/>
        <v>312.3</v>
      </c>
      <c r="M1442" s="16">
        <f t="shared" si="45"/>
        <v>381.70000000000005</v>
      </c>
    </row>
    <row r="1443" spans="2:13" x14ac:dyDescent="0.3">
      <c r="B1443" s="10">
        <v>20</v>
      </c>
      <c r="C1443" s="11" t="s">
        <v>13</v>
      </c>
      <c r="D1443" s="11" t="s">
        <v>1758</v>
      </c>
      <c r="E1443" s="11">
        <v>24970</v>
      </c>
      <c r="F1443" s="17">
        <v>44573.035439814797</v>
      </c>
      <c r="G1443" s="14" t="s">
        <v>1760</v>
      </c>
      <c r="H1443" s="13">
        <v>222</v>
      </c>
      <c r="I1443" s="14">
        <v>24970</v>
      </c>
      <c r="J1443" s="15" t="str">
        <f>_xlfn.XLOOKUP(C1443,'0. Master Data Group Name'!B:B,'0. Master Data Group Name'!C:C)</f>
        <v>EQP-LAWPACK1</v>
      </c>
      <c r="K1443" s="16">
        <f>IFERROR(ROUNDDOWN(_xlfn.XLOOKUP(E1443,[2]All!$B:$B,[2]All!$K:$K),0),"")</f>
        <v>364</v>
      </c>
      <c r="L1443" s="16">
        <f t="shared" si="44"/>
        <v>327.60000000000002</v>
      </c>
      <c r="M1443" s="16">
        <f t="shared" si="45"/>
        <v>400.40000000000003</v>
      </c>
    </row>
    <row r="1444" spans="2:13" x14ac:dyDescent="0.3">
      <c r="B1444" s="10">
        <v>20</v>
      </c>
      <c r="C1444" s="11" t="s">
        <v>13</v>
      </c>
      <c r="D1444" s="11" t="s">
        <v>1758</v>
      </c>
      <c r="E1444" s="11">
        <v>2946</v>
      </c>
      <c r="F1444" s="17">
        <v>44573.254340277803</v>
      </c>
      <c r="G1444" s="14" t="s">
        <v>1761</v>
      </c>
      <c r="H1444" s="13">
        <v>1970</v>
      </c>
      <c r="I1444" s="14">
        <v>2946</v>
      </c>
      <c r="J1444" s="15" t="str">
        <f>_xlfn.XLOOKUP(C1444,'0. Master Data Group Name'!B:B,'0. Master Data Group Name'!C:C)</f>
        <v>EQP-LAWPACK1</v>
      </c>
      <c r="K1444" s="16">
        <f>IFERROR(ROUNDDOWN(_xlfn.XLOOKUP(E1444,[2]All!$B:$B,[2]All!$K:$K),0),"")</f>
        <v>217</v>
      </c>
      <c r="L1444" s="16">
        <f t="shared" si="44"/>
        <v>195.3</v>
      </c>
      <c r="M1444" s="16">
        <f t="shared" si="45"/>
        <v>238.70000000000002</v>
      </c>
    </row>
    <row r="1445" spans="2:13" x14ac:dyDescent="0.3">
      <c r="B1445" s="10">
        <v>20</v>
      </c>
      <c r="C1445" s="11" t="s">
        <v>13</v>
      </c>
      <c r="D1445" s="11" t="s">
        <v>1758</v>
      </c>
      <c r="E1445" s="11">
        <v>24666</v>
      </c>
      <c r="F1445" s="17">
        <v>44573.675798611097</v>
      </c>
      <c r="G1445" s="14" t="s">
        <v>1762</v>
      </c>
      <c r="H1445" s="13">
        <v>786</v>
      </c>
      <c r="I1445" s="14">
        <v>24666</v>
      </c>
      <c r="J1445" s="15" t="str">
        <f>_xlfn.XLOOKUP(C1445,'0. Master Data Group Name'!B:B,'0. Master Data Group Name'!C:C)</f>
        <v>EQP-LAWPACK1</v>
      </c>
      <c r="K1445" s="16">
        <f>IFERROR(ROUNDDOWN(_xlfn.XLOOKUP(E1445,[2]All!$B:$B,[2]All!$K:$K),0),"")</f>
        <v>364</v>
      </c>
      <c r="L1445" s="16">
        <f t="shared" si="44"/>
        <v>327.60000000000002</v>
      </c>
      <c r="M1445" s="16">
        <f t="shared" si="45"/>
        <v>400.40000000000003</v>
      </c>
    </row>
    <row r="1446" spans="2:13" x14ac:dyDescent="0.3">
      <c r="B1446" s="10">
        <v>20</v>
      </c>
      <c r="C1446" s="11" t="s">
        <v>13</v>
      </c>
      <c r="D1446" s="11" t="s">
        <v>1758</v>
      </c>
      <c r="E1446" s="11">
        <v>24661</v>
      </c>
      <c r="F1446" s="17">
        <v>44573.852210648103</v>
      </c>
      <c r="G1446" s="14" t="s">
        <v>1763</v>
      </c>
      <c r="H1446" s="13">
        <v>802</v>
      </c>
      <c r="I1446" s="14">
        <v>24661</v>
      </c>
      <c r="J1446" s="15" t="str">
        <f>_xlfn.XLOOKUP(C1446,'0. Master Data Group Name'!B:B,'0. Master Data Group Name'!C:C)</f>
        <v>EQP-LAWPACK1</v>
      </c>
      <c r="K1446" s="16">
        <f>IFERROR(ROUNDDOWN(_xlfn.XLOOKUP(E1446,[2]All!$B:$B,[2]All!$K:$K),0),"")</f>
        <v>364</v>
      </c>
      <c r="L1446" s="16">
        <f t="shared" si="44"/>
        <v>327.60000000000002</v>
      </c>
      <c r="M1446" s="16">
        <f t="shared" si="45"/>
        <v>400.40000000000003</v>
      </c>
    </row>
    <row r="1447" spans="2:13" x14ac:dyDescent="0.3">
      <c r="B1447" s="10">
        <v>20</v>
      </c>
      <c r="C1447" s="11" t="s">
        <v>13</v>
      </c>
      <c r="D1447" s="11" t="s">
        <v>1764</v>
      </c>
      <c r="E1447" s="11">
        <v>24670</v>
      </c>
      <c r="F1447" s="17">
        <v>44573.982291666704</v>
      </c>
      <c r="G1447" s="14" t="s">
        <v>1765</v>
      </c>
      <c r="H1447" s="13">
        <v>620</v>
      </c>
      <c r="I1447" s="14">
        <v>24670</v>
      </c>
      <c r="J1447" s="15" t="str">
        <f>_xlfn.XLOOKUP(C1447,'0. Master Data Group Name'!B:B,'0. Master Data Group Name'!C:C)</f>
        <v>EQP-LAWPACK1</v>
      </c>
      <c r="K1447" s="16">
        <f>IFERROR(ROUNDDOWN(_xlfn.XLOOKUP(E1447,[2]All!$B:$B,[2]All!$K:$K),0),"")</f>
        <v>364</v>
      </c>
      <c r="L1447" s="16">
        <f t="shared" si="44"/>
        <v>327.60000000000002</v>
      </c>
      <c r="M1447" s="16">
        <f t="shared" si="45"/>
        <v>400.40000000000003</v>
      </c>
    </row>
    <row r="1448" spans="2:13" x14ac:dyDescent="0.3">
      <c r="B1448" s="10">
        <v>20</v>
      </c>
      <c r="C1448" s="11" t="s">
        <v>13</v>
      </c>
      <c r="D1448" s="11" t="s">
        <v>1766</v>
      </c>
      <c r="E1448" s="11">
        <v>99999</v>
      </c>
      <c r="F1448" s="17">
        <v>44575.0994444444</v>
      </c>
      <c r="G1448" s="14" t="s">
        <v>1767</v>
      </c>
      <c r="H1448" s="13">
        <v>0</v>
      </c>
      <c r="I1448" s="14">
        <v>99999</v>
      </c>
      <c r="J1448" s="15" t="str">
        <f>_xlfn.XLOOKUP(C1448,'0. Master Data Group Name'!B:B,'0. Master Data Group Name'!C:C)</f>
        <v>EQP-LAWPACK1</v>
      </c>
      <c r="K1448" s="16" t="str">
        <f>IFERROR(ROUNDDOWN(_xlfn.XLOOKUP(E1448,[2]All!$B:$B,[2]All!$K:$K),0),"")</f>
        <v/>
      </c>
      <c r="L1448" s="16" t="str">
        <f t="shared" si="44"/>
        <v/>
      </c>
      <c r="M1448" s="16" t="str">
        <f t="shared" si="45"/>
        <v/>
      </c>
    </row>
    <row r="1449" spans="2:13" x14ac:dyDescent="0.3">
      <c r="B1449" s="10">
        <v>20</v>
      </c>
      <c r="C1449" s="11" t="s">
        <v>13</v>
      </c>
      <c r="D1449" s="11" t="s">
        <v>1768</v>
      </c>
      <c r="E1449" s="11">
        <v>2675</v>
      </c>
      <c r="F1449" s="17">
        <v>44576.294814814799</v>
      </c>
      <c r="G1449" s="14" t="s">
        <v>1769</v>
      </c>
      <c r="H1449" s="13">
        <v>626</v>
      </c>
      <c r="I1449" s="14">
        <v>2675</v>
      </c>
      <c r="J1449" s="15" t="str">
        <f>_xlfn.XLOOKUP(C1449,'0. Master Data Group Name'!B:B,'0. Master Data Group Name'!C:C)</f>
        <v>EQP-LAWPACK1</v>
      </c>
      <c r="K1449" s="16">
        <f>IFERROR(ROUNDDOWN(_xlfn.XLOOKUP(E1449,[2]All!$B:$B,[2]All!$K:$K),0),"")</f>
        <v>217</v>
      </c>
      <c r="L1449" s="16">
        <f t="shared" si="44"/>
        <v>195.3</v>
      </c>
      <c r="M1449" s="16">
        <f t="shared" si="45"/>
        <v>238.70000000000002</v>
      </c>
    </row>
    <row r="1450" spans="2:13" x14ac:dyDescent="0.3">
      <c r="B1450" s="10">
        <v>20</v>
      </c>
      <c r="C1450" s="11" t="s">
        <v>13</v>
      </c>
      <c r="D1450" s="11" t="s">
        <v>1768</v>
      </c>
      <c r="E1450" s="11">
        <v>2666</v>
      </c>
      <c r="F1450" s="17">
        <v>44576.442442129599</v>
      </c>
      <c r="G1450" s="14" t="s">
        <v>1770</v>
      </c>
      <c r="H1450" s="13">
        <v>639</v>
      </c>
      <c r="I1450" s="14">
        <v>2666</v>
      </c>
      <c r="J1450" s="15" t="str">
        <f>_xlfn.XLOOKUP(C1450,'0. Master Data Group Name'!B:B,'0. Master Data Group Name'!C:C)</f>
        <v>EQP-LAWPACK1</v>
      </c>
      <c r="K1450" s="16">
        <f>IFERROR(ROUNDDOWN(_xlfn.XLOOKUP(E1450,[2]All!$B:$B,[2]All!$K:$K),0),"")</f>
        <v>217</v>
      </c>
      <c r="L1450" s="16">
        <f t="shared" si="44"/>
        <v>195.3</v>
      </c>
      <c r="M1450" s="16">
        <f t="shared" si="45"/>
        <v>238.70000000000002</v>
      </c>
    </row>
    <row r="1451" spans="2:13" x14ac:dyDescent="0.3">
      <c r="B1451" s="10">
        <v>20</v>
      </c>
      <c r="C1451" s="11" t="s">
        <v>13</v>
      </c>
      <c r="D1451" s="11" t="s">
        <v>1768</v>
      </c>
      <c r="E1451" s="11">
        <v>2661</v>
      </c>
      <c r="F1451" s="17">
        <v>44576.589409722197</v>
      </c>
      <c r="G1451" s="14" t="s">
        <v>1771</v>
      </c>
      <c r="H1451" s="13">
        <v>1226</v>
      </c>
      <c r="I1451" s="14">
        <v>2661</v>
      </c>
      <c r="J1451" s="15" t="str">
        <f>_xlfn.XLOOKUP(C1451,'0. Master Data Group Name'!B:B,'0. Master Data Group Name'!C:C)</f>
        <v>EQP-LAWPACK1</v>
      </c>
      <c r="K1451" s="16">
        <f>IFERROR(ROUNDDOWN(_xlfn.XLOOKUP(E1451,[2]All!$B:$B,[2]All!$K:$K),0),"")</f>
        <v>217</v>
      </c>
      <c r="L1451" s="16">
        <f t="shared" si="44"/>
        <v>195.3</v>
      </c>
      <c r="M1451" s="16">
        <f t="shared" si="45"/>
        <v>238.70000000000002</v>
      </c>
    </row>
    <row r="1452" spans="2:13" x14ac:dyDescent="0.3">
      <c r="B1452" s="10">
        <v>31</v>
      </c>
      <c r="C1452" s="11" t="s">
        <v>836</v>
      </c>
      <c r="D1452" s="11" t="s">
        <v>1772</v>
      </c>
      <c r="E1452" s="11">
        <v>99999</v>
      </c>
      <c r="F1452" s="17">
        <v>44574.968530092599</v>
      </c>
      <c r="G1452" s="14" t="s">
        <v>1773</v>
      </c>
      <c r="H1452" s="13">
        <v>0</v>
      </c>
      <c r="I1452" s="14">
        <v>12228</v>
      </c>
      <c r="J1452" s="15" t="str">
        <f>_xlfn.XLOOKUP(C1452,'0. Master Data Group Name'!B:B,'0. Master Data Group Name'!C:C)</f>
        <v>SW-COMAS-PACKL</v>
      </c>
      <c r="K1452" s="16" t="str">
        <f>IFERROR(ROUNDDOWN(_xlfn.XLOOKUP(E1452,[2]All!$B:$B,[2]All!$K:$K),0),"")</f>
        <v/>
      </c>
      <c r="L1452" s="16" t="str">
        <f t="shared" si="44"/>
        <v/>
      </c>
      <c r="M1452" s="16" t="str">
        <f t="shared" si="45"/>
        <v/>
      </c>
    </row>
    <row r="1453" spans="2:13" x14ac:dyDescent="0.3">
      <c r="B1453" s="10">
        <v>20</v>
      </c>
      <c r="C1453" s="11" t="s">
        <v>13</v>
      </c>
      <c r="D1453" s="11" t="s">
        <v>1764</v>
      </c>
      <c r="E1453" s="11">
        <v>2941</v>
      </c>
      <c r="F1453" s="17">
        <v>44574.492268518501</v>
      </c>
      <c r="G1453" s="14" t="s">
        <v>1774</v>
      </c>
      <c r="H1453" s="13">
        <v>870</v>
      </c>
      <c r="I1453" s="14">
        <v>2941</v>
      </c>
      <c r="J1453" s="15" t="str">
        <f>_xlfn.XLOOKUP(C1453,'0. Master Data Group Name'!B:B,'0. Master Data Group Name'!C:C)</f>
        <v>EQP-LAWPACK1</v>
      </c>
      <c r="K1453" s="16">
        <f>IFERROR(ROUNDDOWN(_xlfn.XLOOKUP(E1453,[2]All!$B:$B,[2]All!$K:$K),0),"")</f>
        <v>217</v>
      </c>
      <c r="L1453" s="16">
        <f t="shared" si="44"/>
        <v>195.3</v>
      </c>
      <c r="M1453" s="16">
        <f t="shared" si="45"/>
        <v>238.70000000000002</v>
      </c>
    </row>
    <row r="1454" spans="2:13" x14ac:dyDescent="0.3">
      <c r="B1454" s="10">
        <v>31</v>
      </c>
      <c r="C1454" s="11" t="s">
        <v>836</v>
      </c>
      <c r="D1454" s="11" t="s">
        <v>1772</v>
      </c>
      <c r="E1454" s="11">
        <v>14558</v>
      </c>
      <c r="F1454" s="17">
        <v>44578.318368055603</v>
      </c>
      <c r="G1454" s="14" t="s">
        <v>1775</v>
      </c>
      <c r="H1454" s="13">
        <v>2</v>
      </c>
      <c r="I1454" s="14">
        <v>99999</v>
      </c>
      <c r="J1454" s="15" t="str">
        <f>_xlfn.XLOOKUP(C1454,'0. Master Data Group Name'!B:B,'0. Master Data Group Name'!C:C)</f>
        <v>SW-COMAS-PACKL</v>
      </c>
      <c r="K1454" s="16" t="str">
        <f>IFERROR(ROUNDDOWN(_xlfn.XLOOKUP(E1454,[2]All!$B:$B,[2]All!$K:$K),0),"")</f>
        <v/>
      </c>
      <c r="L1454" s="16" t="str">
        <f t="shared" si="44"/>
        <v/>
      </c>
      <c r="M1454" s="16" t="str">
        <f t="shared" si="45"/>
        <v/>
      </c>
    </row>
    <row r="1455" spans="2:13" x14ac:dyDescent="0.3">
      <c r="B1455" s="10">
        <v>20</v>
      </c>
      <c r="C1455" s="11" t="s">
        <v>13</v>
      </c>
      <c r="D1455" s="11" t="s">
        <v>1764</v>
      </c>
      <c r="E1455" s="11">
        <v>2991</v>
      </c>
      <c r="F1455" s="17">
        <v>44574.258344907401</v>
      </c>
      <c r="G1455" s="14" t="s">
        <v>1776</v>
      </c>
      <c r="H1455" s="13">
        <v>1194</v>
      </c>
      <c r="I1455" s="14">
        <v>2991</v>
      </c>
      <c r="J1455" s="15" t="str">
        <f>_xlfn.XLOOKUP(C1455,'0. Master Data Group Name'!B:B,'0. Master Data Group Name'!C:C)</f>
        <v>EQP-LAWPACK1</v>
      </c>
      <c r="K1455" s="16">
        <f>IFERROR(ROUNDDOWN(_xlfn.XLOOKUP(E1455,[2]All!$B:$B,[2]All!$K:$K),0),"")</f>
        <v>217</v>
      </c>
      <c r="L1455" s="16">
        <f t="shared" si="44"/>
        <v>195.3</v>
      </c>
      <c r="M1455" s="16">
        <f t="shared" si="45"/>
        <v>238.70000000000002</v>
      </c>
    </row>
    <row r="1456" spans="2:13" x14ac:dyDescent="0.3">
      <c r="B1456" s="10">
        <v>31</v>
      </c>
      <c r="C1456" s="11" t="s">
        <v>836</v>
      </c>
      <c r="D1456" s="11" t="s">
        <v>1772</v>
      </c>
      <c r="E1456" s="11">
        <v>12228</v>
      </c>
      <c r="F1456" s="17">
        <v>44578.360034722202</v>
      </c>
      <c r="G1456" s="14" t="s">
        <v>1777</v>
      </c>
      <c r="H1456" s="13">
        <v>567</v>
      </c>
      <c r="I1456" s="14">
        <v>14558</v>
      </c>
      <c r="J1456" s="15" t="str">
        <f>_xlfn.XLOOKUP(C1456,'0. Master Data Group Name'!B:B,'0. Master Data Group Name'!C:C)</f>
        <v>SW-COMAS-PACKL</v>
      </c>
      <c r="K1456" s="16">
        <f>IFERROR(ROUNDDOWN(_xlfn.XLOOKUP(E1456,[2]All!$B:$B,[2]All!$K:$K),0),"")</f>
        <v>100</v>
      </c>
      <c r="L1456" s="16">
        <f t="shared" si="44"/>
        <v>90</v>
      </c>
      <c r="M1456" s="16">
        <f t="shared" si="45"/>
        <v>110.00000000000001</v>
      </c>
    </row>
    <row r="1457" spans="2:13" x14ac:dyDescent="0.3">
      <c r="B1457" s="10">
        <v>20</v>
      </c>
      <c r="C1457" s="11" t="s">
        <v>13</v>
      </c>
      <c r="D1457" s="11" t="s">
        <v>1764</v>
      </c>
      <c r="E1457" s="11">
        <v>99999</v>
      </c>
      <c r="F1457" s="17">
        <v>44574.702175925901</v>
      </c>
      <c r="G1457" s="14" t="s">
        <v>1779</v>
      </c>
      <c r="H1457" s="13">
        <v>0</v>
      </c>
      <c r="I1457" s="14">
        <v>99999</v>
      </c>
      <c r="J1457" s="15" t="str">
        <f>_xlfn.XLOOKUP(C1457,'0. Master Data Group Name'!B:B,'0. Master Data Group Name'!C:C)</f>
        <v>EQP-LAWPACK1</v>
      </c>
      <c r="K1457" s="16" t="str">
        <f>IFERROR(ROUNDDOWN(_xlfn.XLOOKUP(E1457,[2]All!$B:$B,[2]All!$K:$K),0),"")</f>
        <v/>
      </c>
      <c r="L1457" s="16" t="str">
        <f t="shared" si="44"/>
        <v/>
      </c>
      <c r="M1457" s="16" t="str">
        <f t="shared" si="45"/>
        <v/>
      </c>
    </row>
    <row r="1458" spans="2:13" x14ac:dyDescent="0.3">
      <c r="B1458" s="10">
        <v>31</v>
      </c>
      <c r="C1458" s="11" t="s">
        <v>836</v>
      </c>
      <c r="D1458" s="11" t="s">
        <v>1778</v>
      </c>
      <c r="E1458" s="11">
        <v>99999</v>
      </c>
      <c r="F1458" s="17">
        <v>44578.845127314802</v>
      </c>
      <c r="G1458" s="14" t="s">
        <v>1780</v>
      </c>
      <c r="H1458" s="13">
        <v>0</v>
      </c>
      <c r="I1458" s="14">
        <v>12228</v>
      </c>
      <c r="J1458" s="15" t="str">
        <f>_xlfn.XLOOKUP(C1458,'0. Master Data Group Name'!B:B,'0. Master Data Group Name'!C:C)</f>
        <v>SW-COMAS-PACKL</v>
      </c>
      <c r="K1458" s="16" t="str">
        <f>IFERROR(ROUNDDOWN(_xlfn.XLOOKUP(E1458,[2]All!$B:$B,[2]All!$K:$K),0),"")</f>
        <v/>
      </c>
      <c r="L1458" s="16" t="str">
        <f t="shared" si="44"/>
        <v/>
      </c>
      <c r="M1458" s="16" t="str">
        <f t="shared" si="45"/>
        <v/>
      </c>
    </row>
    <row r="1459" spans="2:13" x14ac:dyDescent="0.3">
      <c r="B1459" s="10">
        <v>31</v>
      </c>
      <c r="C1459" s="11" t="s">
        <v>836</v>
      </c>
      <c r="D1459" s="11" t="s">
        <v>1778</v>
      </c>
      <c r="E1459" s="11">
        <v>14558</v>
      </c>
      <c r="F1459" s="17">
        <v>44579.3530439815</v>
      </c>
      <c r="G1459" s="14" t="s">
        <v>1781</v>
      </c>
      <c r="H1459" s="13">
        <v>163</v>
      </c>
      <c r="I1459" s="14">
        <v>99999</v>
      </c>
      <c r="J1459" s="15" t="str">
        <f>_xlfn.XLOOKUP(C1459,'0. Master Data Group Name'!B:B,'0. Master Data Group Name'!C:C)</f>
        <v>SW-COMAS-PACKL</v>
      </c>
      <c r="K1459" s="16" t="str">
        <f>IFERROR(ROUNDDOWN(_xlfn.XLOOKUP(E1459,[2]All!$B:$B,[2]All!$K:$K),0),"")</f>
        <v/>
      </c>
      <c r="L1459" s="16" t="str">
        <f t="shared" si="44"/>
        <v/>
      </c>
      <c r="M1459" s="16" t="str">
        <f t="shared" si="45"/>
        <v/>
      </c>
    </row>
    <row r="1460" spans="2:13" x14ac:dyDescent="0.3">
      <c r="B1460" s="10">
        <v>31</v>
      </c>
      <c r="C1460" s="11" t="s">
        <v>836</v>
      </c>
      <c r="D1460" s="11" t="s">
        <v>1778</v>
      </c>
      <c r="E1460" s="11">
        <v>12228</v>
      </c>
      <c r="F1460" s="17">
        <v>44579.445729166699</v>
      </c>
      <c r="G1460" s="14" t="s">
        <v>1782</v>
      </c>
      <c r="H1460" s="13">
        <v>421</v>
      </c>
      <c r="I1460" s="14">
        <v>14558</v>
      </c>
      <c r="J1460" s="15" t="str">
        <f>_xlfn.XLOOKUP(C1460,'0. Master Data Group Name'!B:B,'0. Master Data Group Name'!C:C)</f>
        <v>SW-COMAS-PACKL</v>
      </c>
      <c r="K1460" s="16">
        <f>IFERROR(ROUNDDOWN(_xlfn.XLOOKUP(E1460,[2]All!$B:$B,[2]All!$K:$K),0),"")</f>
        <v>100</v>
      </c>
      <c r="L1460" s="16">
        <f t="shared" si="44"/>
        <v>90</v>
      </c>
      <c r="M1460" s="16">
        <f t="shared" si="45"/>
        <v>110.00000000000001</v>
      </c>
    </row>
    <row r="1461" spans="2:13" x14ac:dyDescent="0.3">
      <c r="B1461" s="10">
        <v>31</v>
      </c>
      <c r="C1461" s="11" t="s">
        <v>836</v>
      </c>
      <c r="D1461" s="11" t="s">
        <v>1783</v>
      </c>
      <c r="E1461" s="11">
        <v>99999</v>
      </c>
      <c r="F1461" s="17">
        <v>44579.900023148097</v>
      </c>
      <c r="G1461" s="14" t="s">
        <v>1784</v>
      </c>
      <c r="H1461" s="13">
        <v>0</v>
      </c>
      <c r="I1461" s="14">
        <v>12228</v>
      </c>
      <c r="J1461" s="15" t="str">
        <f>_xlfn.XLOOKUP(C1461,'0. Master Data Group Name'!B:B,'0. Master Data Group Name'!C:C)</f>
        <v>SW-COMAS-PACKL</v>
      </c>
      <c r="K1461" s="16" t="str">
        <f>IFERROR(ROUNDDOWN(_xlfn.XLOOKUP(E1461,[2]All!$B:$B,[2]All!$K:$K),0),"")</f>
        <v/>
      </c>
      <c r="L1461" s="16" t="str">
        <f t="shared" si="44"/>
        <v/>
      </c>
      <c r="M1461" s="16" t="str">
        <f t="shared" si="45"/>
        <v/>
      </c>
    </row>
    <row r="1462" spans="2:13" x14ac:dyDescent="0.3">
      <c r="B1462" s="10">
        <v>31</v>
      </c>
      <c r="C1462" s="11" t="s">
        <v>836</v>
      </c>
      <c r="D1462" s="11" t="s">
        <v>1764</v>
      </c>
      <c r="E1462" s="11">
        <v>12228</v>
      </c>
      <c r="F1462" s="17">
        <v>44567.300474536998</v>
      </c>
      <c r="G1462" s="14" t="s">
        <v>1785</v>
      </c>
      <c r="H1462" s="13">
        <v>2965</v>
      </c>
      <c r="I1462" s="14">
        <v>99999</v>
      </c>
      <c r="J1462" s="15" t="str">
        <f>_xlfn.XLOOKUP(C1462,'0. Master Data Group Name'!B:B,'0. Master Data Group Name'!C:C)</f>
        <v>SW-COMAS-PACKL</v>
      </c>
      <c r="K1462" s="16">
        <f>IFERROR(ROUNDDOWN(_xlfn.XLOOKUP(E1462,[2]All!$B:$B,[2]All!$K:$K),0),"")</f>
        <v>100</v>
      </c>
      <c r="L1462" s="16">
        <f t="shared" si="44"/>
        <v>90</v>
      </c>
      <c r="M1462" s="16">
        <f t="shared" si="45"/>
        <v>110.00000000000001</v>
      </c>
    </row>
    <row r="1463" spans="2:13" x14ac:dyDescent="0.3">
      <c r="B1463" s="10">
        <v>20</v>
      </c>
      <c r="C1463" s="11" t="s">
        <v>13</v>
      </c>
      <c r="D1463" s="11" t="s">
        <v>1786</v>
      </c>
      <c r="E1463" s="11">
        <v>99999</v>
      </c>
      <c r="F1463" s="17">
        <v>44576.910879629599</v>
      </c>
      <c r="G1463" s="14" t="s">
        <v>1787</v>
      </c>
      <c r="H1463" s="13">
        <v>1226</v>
      </c>
      <c r="I1463" s="14">
        <v>99999</v>
      </c>
      <c r="J1463" s="15" t="str">
        <f>_xlfn.XLOOKUP(C1463,'0. Master Data Group Name'!B:B,'0. Master Data Group Name'!C:C)</f>
        <v>EQP-LAWPACK1</v>
      </c>
      <c r="K1463" s="16" t="str">
        <f>IFERROR(ROUNDDOWN(_xlfn.XLOOKUP(E1463,[2]All!$B:$B,[2]All!$K:$K),0),"")</f>
        <v/>
      </c>
      <c r="L1463" s="16" t="str">
        <f t="shared" si="44"/>
        <v/>
      </c>
      <c r="M1463" s="16" t="str">
        <f t="shared" si="45"/>
        <v/>
      </c>
    </row>
    <row r="1464" spans="2:13" x14ac:dyDescent="0.3">
      <c r="B1464" s="10">
        <v>20</v>
      </c>
      <c r="C1464" s="11" t="s">
        <v>13</v>
      </c>
      <c r="D1464" s="11" t="s">
        <v>1786</v>
      </c>
      <c r="E1464" s="11">
        <v>2661</v>
      </c>
      <c r="F1464" s="17">
        <v>44581.312071759297</v>
      </c>
      <c r="G1464" s="14" t="s">
        <v>1788</v>
      </c>
      <c r="H1464" s="13">
        <v>0</v>
      </c>
      <c r="I1464" s="14">
        <v>2661</v>
      </c>
      <c r="J1464" s="15" t="str">
        <f>_xlfn.XLOOKUP(C1464,'0. Master Data Group Name'!B:B,'0. Master Data Group Name'!C:C)</f>
        <v>EQP-LAWPACK1</v>
      </c>
      <c r="K1464" s="16">
        <f>IFERROR(ROUNDDOWN(_xlfn.XLOOKUP(E1464,[2]All!$B:$B,[2]All!$K:$K),0),"")</f>
        <v>217</v>
      </c>
      <c r="L1464" s="16">
        <f t="shared" si="44"/>
        <v>195.3</v>
      </c>
      <c r="M1464" s="16">
        <f t="shared" si="45"/>
        <v>238.70000000000002</v>
      </c>
    </row>
    <row r="1465" spans="2:13" x14ac:dyDescent="0.3">
      <c r="B1465" s="10">
        <v>20</v>
      </c>
      <c r="C1465" s="11" t="s">
        <v>13</v>
      </c>
      <c r="D1465" s="11" t="s">
        <v>1786</v>
      </c>
      <c r="E1465" s="11">
        <v>2661</v>
      </c>
      <c r="F1465" s="17">
        <v>44581.314351851899</v>
      </c>
      <c r="G1465" s="14" t="s">
        <v>1789</v>
      </c>
      <c r="H1465" s="13">
        <v>745</v>
      </c>
      <c r="I1465" s="14">
        <v>2661</v>
      </c>
      <c r="J1465" s="15" t="str">
        <f>_xlfn.XLOOKUP(C1465,'0. Master Data Group Name'!B:B,'0. Master Data Group Name'!C:C)</f>
        <v>EQP-LAWPACK1</v>
      </c>
      <c r="K1465" s="16">
        <f>IFERROR(ROUNDDOWN(_xlfn.XLOOKUP(E1465,[2]All!$B:$B,[2]All!$K:$K),0),"")</f>
        <v>217</v>
      </c>
      <c r="L1465" s="16">
        <f t="shared" si="44"/>
        <v>195.3</v>
      </c>
      <c r="M1465" s="16">
        <f t="shared" si="45"/>
        <v>238.70000000000002</v>
      </c>
    </row>
    <row r="1466" spans="2:13" x14ac:dyDescent="0.3">
      <c r="B1466" s="10">
        <v>20</v>
      </c>
      <c r="C1466" s="11" t="s">
        <v>13</v>
      </c>
      <c r="D1466" s="11" t="s">
        <v>1786</v>
      </c>
      <c r="E1466" s="11">
        <v>24961</v>
      </c>
      <c r="F1466" s="17">
        <v>44581.531944444403</v>
      </c>
      <c r="G1466" s="14" t="s">
        <v>1790</v>
      </c>
      <c r="H1466" s="13">
        <v>1033</v>
      </c>
      <c r="I1466" s="14">
        <v>24961</v>
      </c>
      <c r="J1466" s="15" t="str">
        <f>_xlfn.XLOOKUP(C1466,'0. Master Data Group Name'!B:B,'0. Master Data Group Name'!C:C)</f>
        <v>EQP-LAWPACK1</v>
      </c>
      <c r="K1466" s="16">
        <f>IFERROR(ROUNDDOWN(_xlfn.XLOOKUP(E1466,[2]All!$B:$B,[2]All!$K:$K),0),"")</f>
        <v>364</v>
      </c>
      <c r="L1466" s="16">
        <f t="shared" si="44"/>
        <v>327.60000000000002</v>
      </c>
      <c r="M1466" s="16">
        <f t="shared" si="45"/>
        <v>400.40000000000003</v>
      </c>
    </row>
    <row r="1467" spans="2:13" x14ac:dyDescent="0.3">
      <c r="B1467" s="10">
        <v>20</v>
      </c>
      <c r="C1467" s="11" t="s">
        <v>13</v>
      </c>
      <c r="D1467" s="11" t="s">
        <v>1786</v>
      </c>
      <c r="E1467" s="11">
        <v>24661</v>
      </c>
      <c r="F1467" s="17">
        <v>44581.717118055603</v>
      </c>
      <c r="G1467" s="14" t="s">
        <v>1791</v>
      </c>
      <c r="H1467" s="13">
        <v>1072</v>
      </c>
      <c r="I1467" s="14">
        <v>24661</v>
      </c>
      <c r="J1467" s="15" t="str">
        <f>_xlfn.XLOOKUP(C1467,'0. Master Data Group Name'!B:B,'0. Master Data Group Name'!C:C)</f>
        <v>EQP-LAWPACK1</v>
      </c>
      <c r="K1467" s="16">
        <f>IFERROR(ROUNDDOWN(_xlfn.XLOOKUP(E1467,[2]All!$B:$B,[2]All!$K:$K),0),"")</f>
        <v>364</v>
      </c>
      <c r="L1467" s="16">
        <f t="shared" si="44"/>
        <v>327.60000000000002</v>
      </c>
      <c r="M1467" s="16">
        <f t="shared" si="45"/>
        <v>400.40000000000003</v>
      </c>
    </row>
    <row r="1468" spans="2:13" x14ac:dyDescent="0.3">
      <c r="B1468" s="10">
        <v>20</v>
      </c>
      <c r="C1468" s="11" t="s">
        <v>13</v>
      </c>
      <c r="D1468" s="11" t="s">
        <v>1792</v>
      </c>
      <c r="E1468" s="11">
        <v>24670</v>
      </c>
      <c r="F1468" s="17">
        <v>44581.884953703702</v>
      </c>
      <c r="G1468" s="14" t="s">
        <v>1793</v>
      </c>
      <c r="H1468" s="13">
        <v>1311</v>
      </c>
      <c r="I1468" s="14">
        <v>24670</v>
      </c>
      <c r="J1468" s="15" t="str">
        <f>_xlfn.XLOOKUP(C1468,'0. Master Data Group Name'!B:B,'0. Master Data Group Name'!C:C)</f>
        <v>EQP-LAWPACK1</v>
      </c>
      <c r="K1468" s="16">
        <f>IFERROR(ROUNDDOWN(_xlfn.XLOOKUP(E1468,[2]All!$B:$B,[2]All!$K:$K),0),"")</f>
        <v>364</v>
      </c>
      <c r="L1468" s="16">
        <f t="shared" si="44"/>
        <v>327.60000000000002</v>
      </c>
      <c r="M1468" s="16">
        <f t="shared" si="45"/>
        <v>400.40000000000003</v>
      </c>
    </row>
    <row r="1469" spans="2:13" x14ac:dyDescent="0.3">
      <c r="B1469" s="10">
        <v>20</v>
      </c>
      <c r="C1469" s="11" t="s">
        <v>13</v>
      </c>
      <c r="D1469" s="11" t="s">
        <v>1792</v>
      </c>
      <c r="E1469" s="11">
        <v>99999</v>
      </c>
      <c r="F1469" s="17">
        <v>44582.088622685202</v>
      </c>
      <c r="G1469" s="14" t="s">
        <v>1794</v>
      </c>
      <c r="H1469" s="13">
        <v>0</v>
      </c>
      <c r="I1469" s="14">
        <v>99999</v>
      </c>
      <c r="J1469" s="15" t="str">
        <f>_xlfn.XLOOKUP(C1469,'0. Master Data Group Name'!B:B,'0. Master Data Group Name'!C:C)</f>
        <v>EQP-LAWPACK1</v>
      </c>
      <c r="K1469" s="16" t="str">
        <f>IFERROR(ROUNDDOWN(_xlfn.XLOOKUP(E1469,[2]All!$B:$B,[2]All!$K:$K),0),"")</f>
        <v/>
      </c>
      <c r="L1469" s="16" t="str">
        <f t="shared" si="44"/>
        <v/>
      </c>
      <c r="M1469" s="16" t="str">
        <f t="shared" si="45"/>
        <v/>
      </c>
    </row>
    <row r="1470" spans="2:13" x14ac:dyDescent="0.3">
      <c r="B1470" s="10">
        <v>20</v>
      </c>
      <c r="C1470" s="11" t="s">
        <v>13</v>
      </c>
      <c r="D1470" s="11" t="s">
        <v>1792</v>
      </c>
      <c r="E1470" s="11">
        <v>2670</v>
      </c>
      <c r="F1470" s="17">
        <v>44582.256423611099</v>
      </c>
      <c r="G1470" s="14" t="s">
        <v>1795</v>
      </c>
      <c r="H1470" s="13">
        <v>840</v>
      </c>
      <c r="I1470" s="14">
        <v>2670</v>
      </c>
      <c r="J1470" s="15" t="str">
        <f>_xlfn.XLOOKUP(C1470,'0. Master Data Group Name'!B:B,'0. Master Data Group Name'!C:C)</f>
        <v>EQP-LAWPACK1</v>
      </c>
      <c r="K1470" s="16">
        <f>IFERROR(ROUNDDOWN(_xlfn.XLOOKUP(E1470,[2]All!$B:$B,[2]All!$K:$K),0),"")</f>
        <v>217</v>
      </c>
      <c r="L1470" s="16">
        <f t="shared" si="44"/>
        <v>195.3</v>
      </c>
      <c r="M1470" s="16">
        <f t="shared" si="45"/>
        <v>238.70000000000002</v>
      </c>
    </row>
    <row r="1471" spans="2:13" x14ac:dyDescent="0.3">
      <c r="B1471" s="10">
        <v>20</v>
      </c>
      <c r="C1471" s="11" t="s">
        <v>13</v>
      </c>
      <c r="D1471" s="11" t="s">
        <v>1792</v>
      </c>
      <c r="E1471" s="11">
        <v>2670</v>
      </c>
      <c r="F1471" s="17">
        <v>44582.457256944399</v>
      </c>
      <c r="G1471" s="14" t="s">
        <v>1796</v>
      </c>
      <c r="H1471" s="13">
        <v>52</v>
      </c>
      <c r="I1471" s="14">
        <v>2670</v>
      </c>
      <c r="J1471" s="15" t="str">
        <f>_xlfn.XLOOKUP(C1471,'0. Master Data Group Name'!B:B,'0. Master Data Group Name'!C:C)</f>
        <v>EQP-LAWPACK1</v>
      </c>
      <c r="K1471" s="16">
        <f>IFERROR(ROUNDDOWN(_xlfn.XLOOKUP(E1471,[2]All!$B:$B,[2]All!$K:$K),0),"")</f>
        <v>217</v>
      </c>
      <c r="L1471" s="16">
        <f t="shared" si="44"/>
        <v>195.3</v>
      </c>
      <c r="M1471" s="16">
        <f t="shared" si="45"/>
        <v>238.70000000000002</v>
      </c>
    </row>
    <row r="1472" spans="2:13" x14ac:dyDescent="0.3">
      <c r="B1472" s="10">
        <v>20</v>
      </c>
      <c r="C1472" s="11" t="s">
        <v>13</v>
      </c>
      <c r="D1472" s="11" t="s">
        <v>1792</v>
      </c>
      <c r="E1472" s="11">
        <v>2993</v>
      </c>
      <c r="F1472" s="17">
        <v>44582.473263888904</v>
      </c>
      <c r="G1472" s="14" t="s">
        <v>1797</v>
      </c>
      <c r="H1472" s="13">
        <v>1120</v>
      </c>
      <c r="I1472" s="14">
        <v>2993</v>
      </c>
      <c r="J1472" s="15" t="str">
        <f>_xlfn.XLOOKUP(C1472,'0. Master Data Group Name'!B:B,'0. Master Data Group Name'!C:C)</f>
        <v>EQP-LAWPACK1</v>
      </c>
      <c r="K1472" s="16">
        <f>IFERROR(ROUNDDOWN(_xlfn.XLOOKUP(E1472,[2]All!$B:$B,[2]All!$K:$K),0),"")</f>
        <v>217</v>
      </c>
      <c r="L1472" s="16">
        <f t="shared" si="44"/>
        <v>195.3</v>
      </c>
      <c r="M1472" s="16">
        <f t="shared" si="45"/>
        <v>238.70000000000002</v>
      </c>
    </row>
    <row r="1473" spans="2:13" x14ac:dyDescent="0.3">
      <c r="B1473" s="10">
        <v>20</v>
      </c>
      <c r="C1473" s="11" t="s">
        <v>13</v>
      </c>
      <c r="D1473" s="11" t="s">
        <v>1792</v>
      </c>
      <c r="E1473" s="11">
        <v>24970</v>
      </c>
      <c r="F1473" s="17">
        <v>44582.7519791667</v>
      </c>
      <c r="G1473" s="14" t="s">
        <v>1798</v>
      </c>
      <c r="H1473" s="13">
        <v>1477</v>
      </c>
      <c r="I1473" s="14">
        <v>24970</v>
      </c>
      <c r="J1473" s="15" t="str">
        <f>_xlfn.XLOOKUP(C1473,'0. Master Data Group Name'!B:B,'0. Master Data Group Name'!C:C)</f>
        <v>EQP-LAWPACK1</v>
      </c>
      <c r="K1473" s="16">
        <f>IFERROR(ROUNDDOWN(_xlfn.XLOOKUP(E1473,[2]All!$B:$B,[2]All!$K:$K),0),"")</f>
        <v>364</v>
      </c>
      <c r="L1473" s="16">
        <f t="shared" si="44"/>
        <v>327.60000000000002</v>
      </c>
      <c r="M1473" s="16">
        <f t="shared" si="45"/>
        <v>400.40000000000003</v>
      </c>
    </row>
    <row r="1474" spans="2:13" x14ac:dyDescent="0.3">
      <c r="B1474" s="10">
        <v>20</v>
      </c>
      <c r="C1474" s="11" t="s">
        <v>13</v>
      </c>
      <c r="D1474" s="11" t="s">
        <v>1799</v>
      </c>
      <c r="E1474" s="11">
        <v>7940</v>
      </c>
      <c r="F1474" s="17">
        <v>44582.966192129599</v>
      </c>
      <c r="G1474" s="14" t="s">
        <v>1800</v>
      </c>
      <c r="H1474" s="13">
        <v>454</v>
      </c>
      <c r="I1474" s="14">
        <v>7940</v>
      </c>
      <c r="J1474" s="15" t="str">
        <f>_xlfn.XLOOKUP(C1474,'0. Master Data Group Name'!B:B,'0. Master Data Group Name'!C:C)</f>
        <v>EQP-LAWPACK1</v>
      </c>
      <c r="K1474" s="16">
        <f>IFERROR(ROUNDDOWN(_xlfn.XLOOKUP(E1474,[2]All!$B:$B,[2]All!$K:$K),0),"")</f>
        <v>188</v>
      </c>
      <c r="L1474" s="16">
        <f t="shared" si="44"/>
        <v>169.20000000000002</v>
      </c>
      <c r="M1474" s="16">
        <f t="shared" si="45"/>
        <v>206.8</v>
      </c>
    </row>
    <row r="1475" spans="2:13" x14ac:dyDescent="0.3">
      <c r="B1475" s="10">
        <v>20</v>
      </c>
      <c r="C1475" s="11" t="s">
        <v>13</v>
      </c>
      <c r="D1475" s="11" t="s">
        <v>1799</v>
      </c>
      <c r="E1475" s="11">
        <v>99999</v>
      </c>
      <c r="F1475" s="17">
        <v>44583.049953703703</v>
      </c>
      <c r="G1475" s="14" t="s">
        <v>1801</v>
      </c>
      <c r="H1475" s="13">
        <v>0</v>
      </c>
      <c r="I1475" s="14">
        <v>99999</v>
      </c>
      <c r="J1475" s="15" t="str">
        <f>_xlfn.XLOOKUP(C1475,'0. Master Data Group Name'!B:B,'0. Master Data Group Name'!C:C)</f>
        <v>EQP-LAWPACK1</v>
      </c>
      <c r="K1475" s="16" t="str">
        <f>IFERROR(ROUNDDOWN(_xlfn.XLOOKUP(E1475,[2]All!$B:$B,[2]All!$K:$K),0),"")</f>
        <v/>
      </c>
      <c r="L1475" s="16" t="str">
        <f t="shared" si="44"/>
        <v/>
      </c>
      <c r="M1475" s="16" t="str">
        <f t="shared" si="45"/>
        <v/>
      </c>
    </row>
    <row r="1476" spans="2:13" x14ac:dyDescent="0.3">
      <c r="B1476" s="10">
        <v>20</v>
      </c>
      <c r="C1476" s="11" t="s">
        <v>13</v>
      </c>
      <c r="D1476" s="11" t="s">
        <v>1799</v>
      </c>
      <c r="E1476" s="11">
        <v>2661</v>
      </c>
      <c r="F1476" s="17">
        <v>44583.510613425897</v>
      </c>
      <c r="G1476" s="14" t="s">
        <v>1802</v>
      </c>
      <c r="H1476" s="13">
        <v>1427</v>
      </c>
      <c r="I1476" s="14">
        <v>2661</v>
      </c>
      <c r="J1476" s="15" t="str">
        <f>_xlfn.XLOOKUP(C1476,'0. Master Data Group Name'!B:B,'0. Master Data Group Name'!C:C)</f>
        <v>EQP-LAWPACK1</v>
      </c>
      <c r="K1476" s="16">
        <f>IFERROR(ROUNDDOWN(_xlfn.XLOOKUP(E1476,[2]All!$B:$B,[2]All!$K:$K),0),"")</f>
        <v>217</v>
      </c>
      <c r="L1476" s="16">
        <f t="shared" ref="L1476:L1539" si="46">IFERROR(K1476*0.9,"")</f>
        <v>195.3</v>
      </c>
      <c r="M1476" s="16">
        <f t="shared" ref="M1476:M1539" si="47">IFERROR(K1476*1.1,"")</f>
        <v>238.70000000000002</v>
      </c>
    </row>
    <row r="1477" spans="2:13" x14ac:dyDescent="0.3">
      <c r="B1477" s="10">
        <v>20</v>
      </c>
      <c r="C1477" s="11" t="s">
        <v>13</v>
      </c>
      <c r="D1477" s="11" t="s">
        <v>1803</v>
      </c>
      <c r="E1477" s="11">
        <v>2670</v>
      </c>
      <c r="F1477" s="17">
        <v>44583.8127662037</v>
      </c>
      <c r="G1477" s="14" t="s">
        <v>1804</v>
      </c>
      <c r="H1477" s="13">
        <v>478</v>
      </c>
      <c r="I1477" s="14">
        <v>2670</v>
      </c>
      <c r="J1477" s="15" t="str">
        <f>_xlfn.XLOOKUP(C1477,'0. Master Data Group Name'!B:B,'0. Master Data Group Name'!C:C)</f>
        <v>EQP-LAWPACK1</v>
      </c>
      <c r="K1477" s="16">
        <f>IFERROR(ROUNDDOWN(_xlfn.XLOOKUP(E1477,[2]All!$B:$B,[2]All!$K:$K),0),"")</f>
        <v>217</v>
      </c>
      <c r="L1477" s="16">
        <f t="shared" si="46"/>
        <v>195.3</v>
      </c>
      <c r="M1477" s="16">
        <f t="shared" si="47"/>
        <v>238.70000000000002</v>
      </c>
    </row>
    <row r="1478" spans="2:13" x14ac:dyDescent="0.3">
      <c r="B1478" s="10">
        <v>20</v>
      </c>
      <c r="C1478" s="11" t="s">
        <v>13</v>
      </c>
      <c r="D1478" s="11" t="s">
        <v>1803</v>
      </c>
      <c r="E1478" s="11">
        <v>24961</v>
      </c>
      <c r="F1478" s="17">
        <v>44585.264699074098</v>
      </c>
      <c r="G1478" s="14" t="s">
        <v>1805</v>
      </c>
      <c r="H1478" s="13">
        <v>1216</v>
      </c>
      <c r="I1478" s="14">
        <v>24961</v>
      </c>
      <c r="J1478" s="15" t="str">
        <f>_xlfn.XLOOKUP(C1478,'0. Master Data Group Name'!B:B,'0. Master Data Group Name'!C:C)</f>
        <v>EQP-LAWPACK1</v>
      </c>
      <c r="K1478" s="16">
        <f>IFERROR(ROUNDDOWN(_xlfn.XLOOKUP(E1478,[2]All!$B:$B,[2]All!$K:$K),0),"")</f>
        <v>364</v>
      </c>
      <c r="L1478" s="16">
        <f t="shared" si="46"/>
        <v>327.60000000000002</v>
      </c>
      <c r="M1478" s="16">
        <f t="shared" si="47"/>
        <v>400.40000000000003</v>
      </c>
    </row>
    <row r="1479" spans="2:13" x14ac:dyDescent="0.3">
      <c r="B1479" s="10">
        <v>20</v>
      </c>
      <c r="C1479" s="11" t="s">
        <v>13</v>
      </c>
      <c r="D1479" s="11" t="s">
        <v>1803</v>
      </c>
      <c r="E1479" s="11">
        <v>24970</v>
      </c>
      <c r="F1479" s="17">
        <v>44585.462893518503</v>
      </c>
      <c r="G1479" s="14" t="s">
        <v>1806</v>
      </c>
      <c r="H1479" s="13">
        <v>0</v>
      </c>
      <c r="I1479" s="14">
        <v>24970</v>
      </c>
      <c r="J1479" s="15" t="str">
        <f>_xlfn.XLOOKUP(C1479,'0. Master Data Group Name'!B:B,'0. Master Data Group Name'!C:C)</f>
        <v>EQP-LAWPACK1</v>
      </c>
      <c r="K1479" s="16">
        <f>IFERROR(ROUNDDOWN(_xlfn.XLOOKUP(E1479,[2]All!$B:$B,[2]All!$K:$K),0),"")</f>
        <v>364</v>
      </c>
      <c r="L1479" s="16">
        <f t="shared" si="46"/>
        <v>327.60000000000002</v>
      </c>
      <c r="M1479" s="16">
        <f t="shared" si="47"/>
        <v>400.40000000000003</v>
      </c>
    </row>
    <row r="1480" spans="2:13" x14ac:dyDescent="0.3">
      <c r="B1480" s="10">
        <v>20</v>
      </c>
      <c r="C1480" s="11" t="s">
        <v>13</v>
      </c>
      <c r="D1480" s="11" t="s">
        <v>1803</v>
      </c>
      <c r="E1480" s="11">
        <v>24970</v>
      </c>
      <c r="F1480" s="17">
        <v>44585.4630555556</v>
      </c>
      <c r="G1480" s="14" t="s">
        <v>1807</v>
      </c>
      <c r="H1480" s="13">
        <v>1284</v>
      </c>
      <c r="I1480" s="14">
        <v>24970</v>
      </c>
      <c r="J1480" s="15" t="str">
        <f>_xlfn.XLOOKUP(C1480,'0. Master Data Group Name'!B:B,'0. Master Data Group Name'!C:C)</f>
        <v>EQP-LAWPACK1</v>
      </c>
      <c r="K1480" s="16">
        <f>IFERROR(ROUNDDOWN(_xlfn.XLOOKUP(E1480,[2]All!$B:$B,[2]All!$K:$K),0),"")</f>
        <v>364</v>
      </c>
      <c r="L1480" s="16">
        <f t="shared" si="46"/>
        <v>327.60000000000002</v>
      </c>
      <c r="M1480" s="16">
        <f t="shared" si="47"/>
        <v>400.40000000000003</v>
      </c>
    </row>
    <row r="1481" spans="2:13" x14ac:dyDescent="0.3">
      <c r="B1481" s="10">
        <v>20</v>
      </c>
      <c r="C1481" s="11" t="s">
        <v>13</v>
      </c>
      <c r="D1481" s="11" t="s">
        <v>1803</v>
      </c>
      <c r="E1481" s="11">
        <v>24670</v>
      </c>
      <c r="F1481" s="17">
        <v>44585.6242361111</v>
      </c>
      <c r="G1481" s="14" t="s">
        <v>1808</v>
      </c>
      <c r="H1481" s="13">
        <v>574</v>
      </c>
      <c r="I1481" s="14">
        <v>24670</v>
      </c>
      <c r="J1481" s="15" t="str">
        <f>_xlfn.XLOOKUP(C1481,'0. Master Data Group Name'!B:B,'0. Master Data Group Name'!C:C)</f>
        <v>EQP-LAWPACK1</v>
      </c>
      <c r="K1481" s="16">
        <f>IFERROR(ROUNDDOWN(_xlfn.XLOOKUP(E1481,[2]All!$B:$B,[2]All!$K:$K),0),"")</f>
        <v>364</v>
      </c>
      <c r="L1481" s="16">
        <f t="shared" si="46"/>
        <v>327.60000000000002</v>
      </c>
      <c r="M1481" s="16">
        <f t="shared" si="47"/>
        <v>400.40000000000003</v>
      </c>
    </row>
    <row r="1482" spans="2:13" x14ac:dyDescent="0.3">
      <c r="B1482" s="10">
        <v>20</v>
      </c>
      <c r="C1482" s="11" t="s">
        <v>13</v>
      </c>
      <c r="D1482" s="11" t="s">
        <v>1799</v>
      </c>
      <c r="E1482" s="11">
        <v>2666</v>
      </c>
      <c r="F1482" s="17">
        <v>44583.296249999999</v>
      </c>
      <c r="G1482" s="14" t="s">
        <v>1809</v>
      </c>
      <c r="H1482" s="13">
        <v>800</v>
      </c>
      <c r="I1482" s="14">
        <v>2666</v>
      </c>
      <c r="J1482" s="15" t="str">
        <f>_xlfn.XLOOKUP(C1482,'0. Master Data Group Name'!B:B,'0. Master Data Group Name'!C:C)</f>
        <v>EQP-LAWPACK1</v>
      </c>
      <c r="K1482" s="16">
        <f>IFERROR(ROUNDDOWN(_xlfn.XLOOKUP(E1482,[2]All!$B:$B,[2]All!$K:$K),0),"")</f>
        <v>217</v>
      </c>
      <c r="L1482" s="16">
        <f t="shared" si="46"/>
        <v>195.3</v>
      </c>
      <c r="M1482" s="16">
        <f t="shared" si="47"/>
        <v>238.70000000000002</v>
      </c>
    </row>
    <row r="1483" spans="2:13" x14ac:dyDescent="0.3">
      <c r="B1483" s="10">
        <v>20</v>
      </c>
      <c r="C1483" s="11" t="s">
        <v>13</v>
      </c>
      <c r="D1483" s="11" t="s">
        <v>1803</v>
      </c>
      <c r="E1483" s="11">
        <v>6670</v>
      </c>
      <c r="F1483" s="17">
        <v>44585.731030092596</v>
      </c>
      <c r="G1483" s="14" t="s">
        <v>1810</v>
      </c>
      <c r="H1483" s="13">
        <v>832</v>
      </c>
      <c r="I1483" s="14">
        <v>6670</v>
      </c>
      <c r="J1483" s="15" t="str">
        <f>_xlfn.XLOOKUP(C1483,'0. Master Data Group Name'!B:B,'0. Master Data Group Name'!C:C)</f>
        <v>EQP-LAWPACK1</v>
      </c>
      <c r="K1483" s="16">
        <f>IFERROR(ROUNDDOWN(_xlfn.XLOOKUP(E1483,[2]All!$B:$B,[2]All!$K:$K),0),"")</f>
        <v>352</v>
      </c>
      <c r="L1483" s="16">
        <f t="shared" si="46"/>
        <v>316.8</v>
      </c>
      <c r="M1483" s="16">
        <f t="shared" si="47"/>
        <v>387.20000000000005</v>
      </c>
    </row>
    <row r="1484" spans="2:13" x14ac:dyDescent="0.3">
      <c r="B1484" s="10">
        <v>20</v>
      </c>
      <c r="C1484" s="11" t="s">
        <v>13</v>
      </c>
      <c r="D1484" s="11" t="s">
        <v>1811</v>
      </c>
      <c r="E1484" s="11">
        <v>6661</v>
      </c>
      <c r="F1484" s="17">
        <v>44585.872268518498</v>
      </c>
      <c r="G1484" s="14" t="s">
        <v>1812</v>
      </c>
      <c r="H1484" s="13">
        <v>584</v>
      </c>
      <c r="I1484" s="14">
        <v>6661</v>
      </c>
      <c r="J1484" s="15" t="str">
        <f>_xlfn.XLOOKUP(C1484,'0. Master Data Group Name'!B:B,'0. Master Data Group Name'!C:C)</f>
        <v>EQP-LAWPACK1</v>
      </c>
      <c r="K1484" s="16">
        <f>IFERROR(ROUNDDOWN(_xlfn.XLOOKUP(E1484,[2]All!$B:$B,[2]All!$K:$K),0),"")</f>
        <v>352</v>
      </c>
      <c r="L1484" s="16">
        <f t="shared" si="46"/>
        <v>316.8</v>
      </c>
      <c r="M1484" s="16">
        <f t="shared" si="47"/>
        <v>387.20000000000005</v>
      </c>
    </row>
    <row r="1485" spans="2:13" x14ac:dyDescent="0.3">
      <c r="B1485" s="10">
        <v>20</v>
      </c>
      <c r="C1485" s="11" t="s">
        <v>13</v>
      </c>
      <c r="D1485" s="11" t="s">
        <v>1811</v>
      </c>
      <c r="E1485" s="11">
        <v>7941</v>
      </c>
      <c r="F1485" s="17">
        <v>44586.014664351896</v>
      </c>
      <c r="G1485" s="14" t="s">
        <v>1813</v>
      </c>
      <c r="H1485" s="13">
        <v>370</v>
      </c>
      <c r="I1485" s="14">
        <v>7941</v>
      </c>
      <c r="J1485" s="15" t="str">
        <f>_xlfn.XLOOKUP(C1485,'0. Master Data Group Name'!B:B,'0. Master Data Group Name'!C:C)</f>
        <v>EQP-LAWPACK1</v>
      </c>
      <c r="K1485" s="16">
        <f>IFERROR(ROUNDDOWN(_xlfn.XLOOKUP(E1485,[2]All!$B:$B,[2]All!$K:$K),0),"")</f>
        <v>349</v>
      </c>
      <c r="L1485" s="16">
        <f t="shared" si="46"/>
        <v>314.10000000000002</v>
      </c>
      <c r="M1485" s="16">
        <f t="shared" si="47"/>
        <v>383.90000000000003</v>
      </c>
    </row>
    <row r="1486" spans="2:13" x14ac:dyDescent="0.3">
      <c r="B1486" s="10">
        <v>31</v>
      </c>
      <c r="C1486" s="11" t="s">
        <v>836</v>
      </c>
      <c r="D1486" s="11" t="s">
        <v>1811</v>
      </c>
      <c r="E1486" s="11">
        <v>12228</v>
      </c>
      <c r="F1486" s="17">
        <v>44580.300381944398</v>
      </c>
      <c r="G1486" s="14" t="s">
        <v>1814</v>
      </c>
      <c r="H1486" s="13">
        <v>696</v>
      </c>
      <c r="I1486" s="14">
        <v>99999</v>
      </c>
      <c r="J1486" s="15" t="str">
        <f>_xlfn.XLOOKUP(C1486,'0. Master Data Group Name'!B:B,'0. Master Data Group Name'!C:C)</f>
        <v>SW-COMAS-PACKL</v>
      </c>
      <c r="K1486" s="16">
        <f>IFERROR(ROUNDDOWN(_xlfn.XLOOKUP(E1486,[2]All!$B:$B,[2]All!$K:$K),0),"")</f>
        <v>100</v>
      </c>
      <c r="L1486" s="16">
        <f t="shared" si="46"/>
        <v>90</v>
      </c>
      <c r="M1486" s="16">
        <f t="shared" si="47"/>
        <v>110.00000000000001</v>
      </c>
    </row>
    <row r="1487" spans="2:13" x14ac:dyDescent="0.3">
      <c r="B1487" s="10">
        <v>20</v>
      </c>
      <c r="C1487" s="11" t="s">
        <v>13</v>
      </c>
      <c r="D1487" s="11" t="s">
        <v>1811</v>
      </c>
      <c r="E1487" s="11">
        <v>99999</v>
      </c>
      <c r="F1487" s="17">
        <v>44586.100138888898</v>
      </c>
      <c r="G1487" s="14" t="s">
        <v>1815</v>
      </c>
      <c r="H1487" s="13">
        <v>0</v>
      </c>
      <c r="I1487" s="14">
        <v>99999</v>
      </c>
      <c r="J1487" s="15" t="str">
        <f>_xlfn.XLOOKUP(C1487,'0. Master Data Group Name'!B:B,'0. Master Data Group Name'!C:C)</f>
        <v>EQP-LAWPACK1</v>
      </c>
      <c r="K1487" s="16" t="str">
        <f>IFERROR(ROUNDDOWN(_xlfn.XLOOKUP(E1487,[2]All!$B:$B,[2]All!$K:$K),0),"")</f>
        <v/>
      </c>
      <c r="L1487" s="16" t="str">
        <f t="shared" si="46"/>
        <v/>
      </c>
      <c r="M1487" s="16" t="str">
        <f t="shared" si="47"/>
        <v/>
      </c>
    </row>
    <row r="1488" spans="2:13" x14ac:dyDescent="0.3">
      <c r="B1488" s="10">
        <v>20</v>
      </c>
      <c r="C1488" s="11" t="s">
        <v>13</v>
      </c>
      <c r="D1488" s="11" t="s">
        <v>1811</v>
      </c>
      <c r="E1488" s="11">
        <v>27805</v>
      </c>
      <c r="F1488" s="17">
        <v>44586.251423611102</v>
      </c>
      <c r="G1488" s="14" t="s">
        <v>1816</v>
      </c>
      <c r="H1488" s="13">
        <v>720</v>
      </c>
      <c r="I1488" s="14">
        <v>27805</v>
      </c>
      <c r="J1488" s="15" t="str">
        <f>_xlfn.XLOOKUP(C1488,'0. Master Data Group Name'!B:B,'0. Master Data Group Name'!C:C)</f>
        <v>EQP-LAWPACK1</v>
      </c>
      <c r="K1488" s="16">
        <f>IFERROR(ROUNDDOWN(_xlfn.XLOOKUP(E1488,[2]All!$B:$B,[2]All!$K:$K),0),"")</f>
        <v>260</v>
      </c>
      <c r="L1488" s="16">
        <f t="shared" si="46"/>
        <v>234</v>
      </c>
      <c r="M1488" s="16">
        <f t="shared" si="47"/>
        <v>286</v>
      </c>
    </row>
    <row r="1489" spans="2:13" x14ac:dyDescent="0.3">
      <c r="B1489" s="10">
        <v>20</v>
      </c>
      <c r="C1489" s="11" t="s">
        <v>13</v>
      </c>
      <c r="D1489" s="11" t="s">
        <v>1811</v>
      </c>
      <c r="E1489" s="11">
        <v>7941</v>
      </c>
      <c r="F1489" s="17">
        <v>44586.382800925901</v>
      </c>
      <c r="G1489" s="14" t="s">
        <v>1817</v>
      </c>
      <c r="H1489" s="13">
        <v>49</v>
      </c>
      <c r="I1489" s="14">
        <v>7941</v>
      </c>
      <c r="J1489" s="15" t="str">
        <f>_xlfn.XLOOKUP(C1489,'0. Master Data Group Name'!B:B,'0. Master Data Group Name'!C:C)</f>
        <v>EQP-LAWPACK1</v>
      </c>
      <c r="K1489" s="16">
        <f>IFERROR(ROUNDDOWN(_xlfn.XLOOKUP(E1489,[2]All!$B:$B,[2]All!$K:$K),0),"")</f>
        <v>349</v>
      </c>
      <c r="L1489" s="16">
        <f t="shared" si="46"/>
        <v>314.10000000000002</v>
      </c>
      <c r="M1489" s="16">
        <f t="shared" si="47"/>
        <v>383.90000000000003</v>
      </c>
    </row>
    <row r="1490" spans="2:13" x14ac:dyDescent="0.3">
      <c r="B1490" s="10">
        <v>20</v>
      </c>
      <c r="C1490" s="11" t="s">
        <v>13</v>
      </c>
      <c r="D1490" s="11" t="s">
        <v>1811</v>
      </c>
      <c r="E1490" s="11">
        <v>27805</v>
      </c>
      <c r="F1490" s="17">
        <v>44586.387754629599</v>
      </c>
      <c r="G1490" s="14" t="s">
        <v>1818</v>
      </c>
      <c r="H1490" s="13">
        <v>574</v>
      </c>
      <c r="I1490" s="14">
        <v>27805</v>
      </c>
      <c r="J1490" s="15" t="str">
        <f>_xlfn.XLOOKUP(C1490,'0. Master Data Group Name'!B:B,'0. Master Data Group Name'!C:C)</f>
        <v>EQP-LAWPACK1</v>
      </c>
      <c r="K1490" s="16">
        <f>IFERROR(ROUNDDOWN(_xlfn.XLOOKUP(E1490,[2]All!$B:$B,[2]All!$K:$K),0),"")</f>
        <v>260</v>
      </c>
      <c r="L1490" s="16">
        <f t="shared" si="46"/>
        <v>234</v>
      </c>
      <c r="M1490" s="16">
        <f t="shared" si="47"/>
        <v>286</v>
      </c>
    </row>
    <row r="1491" spans="2:13" x14ac:dyDescent="0.3">
      <c r="B1491" s="10">
        <v>20</v>
      </c>
      <c r="C1491" s="11" t="s">
        <v>13</v>
      </c>
      <c r="D1491" s="11" t="s">
        <v>1819</v>
      </c>
      <c r="E1491" s="11">
        <v>2991</v>
      </c>
      <c r="F1491" s="17">
        <v>44586.589409722197</v>
      </c>
      <c r="G1491" s="14" t="s">
        <v>1820</v>
      </c>
      <c r="H1491" s="13">
        <v>1427</v>
      </c>
      <c r="I1491" s="14">
        <v>2991</v>
      </c>
      <c r="J1491" s="15" t="str">
        <f>_xlfn.XLOOKUP(C1491,'0. Master Data Group Name'!B:B,'0. Master Data Group Name'!C:C)</f>
        <v>EQP-LAWPACK1</v>
      </c>
      <c r="K1491" s="16">
        <f>IFERROR(ROUNDDOWN(_xlfn.XLOOKUP(E1491,[2]All!$B:$B,[2]All!$K:$K),0),"")</f>
        <v>217</v>
      </c>
      <c r="L1491" s="16">
        <f t="shared" si="46"/>
        <v>195.3</v>
      </c>
      <c r="M1491" s="16">
        <f t="shared" si="47"/>
        <v>238.70000000000002</v>
      </c>
    </row>
    <row r="1492" spans="2:13" x14ac:dyDescent="0.3">
      <c r="B1492" s="10">
        <v>20</v>
      </c>
      <c r="C1492" s="11" t="s">
        <v>13</v>
      </c>
      <c r="D1492" s="11" t="s">
        <v>1819</v>
      </c>
      <c r="E1492" s="11">
        <v>99999</v>
      </c>
      <c r="F1492" s="17">
        <v>44587.030162037001</v>
      </c>
      <c r="G1492" s="14" t="s">
        <v>1821</v>
      </c>
      <c r="H1492" s="13">
        <v>1</v>
      </c>
      <c r="I1492" s="14">
        <v>99999</v>
      </c>
      <c r="J1492" s="15" t="str">
        <f>_xlfn.XLOOKUP(C1492,'0. Master Data Group Name'!B:B,'0. Master Data Group Name'!C:C)</f>
        <v>EQP-LAWPACK1</v>
      </c>
      <c r="K1492" s="16" t="str">
        <f>IFERROR(ROUNDDOWN(_xlfn.XLOOKUP(E1492,[2]All!$B:$B,[2]All!$K:$K),0),"")</f>
        <v/>
      </c>
      <c r="L1492" s="16" t="str">
        <f t="shared" si="46"/>
        <v/>
      </c>
      <c r="M1492" s="16" t="str">
        <f t="shared" si="47"/>
        <v/>
      </c>
    </row>
    <row r="1493" spans="2:13" x14ac:dyDescent="0.3">
      <c r="B1493" s="10">
        <v>20</v>
      </c>
      <c r="C1493" s="11" t="s">
        <v>13</v>
      </c>
      <c r="D1493" s="11" t="s">
        <v>1819</v>
      </c>
      <c r="E1493" s="11">
        <v>2666</v>
      </c>
      <c r="F1493" s="17">
        <v>44587.4317592593</v>
      </c>
      <c r="G1493" s="14" t="s">
        <v>1822</v>
      </c>
      <c r="H1493" s="13">
        <v>1403</v>
      </c>
      <c r="I1493" s="14">
        <v>2666</v>
      </c>
      <c r="J1493" s="15" t="str">
        <f>_xlfn.XLOOKUP(C1493,'0. Master Data Group Name'!B:B,'0. Master Data Group Name'!C:C)</f>
        <v>EQP-LAWPACK1</v>
      </c>
      <c r="K1493" s="16">
        <f>IFERROR(ROUNDDOWN(_xlfn.XLOOKUP(E1493,[2]All!$B:$B,[2]All!$K:$K),0),"")</f>
        <v>217</v>
      </c>
      <c r="L1493" s="16">
        <f t="shared" si="46"/>
        <v>195.3</v>
      </c>
      <c r="M1493" s="16">
        <f t="shared" si="47"/>
        <v>238.70000000000002</v>
      </c>
    </row>
    <row r="1494" spans="2:13" x14ac:dyDescent="0.3">
      <c r="B1494" s="10">
        <v>20</v>
      </c>
      <c r="C1494" s="11" t="s">
        <v>13</v>
      </c>
      <c r="D1494" s="11" t="s">
        <v>1823</v>
      </c>
      <c r="E1494" s="11">
        <v>2661</v>
      </c>
      <c r="F1494" s="17">
        <v>44587.722627314797</v>
      </c>
      <c r="G1494" s="14" t="s">
        <v>1824</v>
      </c>
      <c r="H1494" s="13">
        <v>1521</v>
      </c>
      <c r="I1494" s="14">
        <v>2661</v>
      </c>
      <c r="J1494" s="15" t="str">
        <f>_xlfn.XLOOKUP(C1494,'0. Master Data Group Name'!B:B,'0. Master Data Group Name'!C:C)</f>
        <v>EQP-LAWPACK1</v>
      </c>
      <c r="K1494" s="16">
        <f>IFERROR(ROUNDDOWN(_xlfn.XLOOKUP(E1494,[2]All!$B:$B,[2]All!$K:$K),0),"")</f>
        <v>217</v>
      </c>
      <c r="L1494" s="16">
        <f t="shared" si="46"/>
        <v>195.3</v>
      </c>
      <c r="M1494" s="16">
        <f t="shared" si="47"/>
        <v>238.70000000000002</v>
      </c>
    </row>
    <row r="1495" spans="2:13" x14ac:dyDescent="0.3">
      <c r="B1495" s="10">
        <v>20</v>
      </c>
      <c r="C1495" s="11" t="s">
        <v>13</v>
      </c>
      <c r="D1495" s="11" t="s">
        <v>1819</v>
      </c>
      <c r="E1495" s="11">
        <v>2991</v>
      </c>
      <c r="F1495" s="17">
        <v>44587.260995370401</v>
      </c>
      <c r="G1495" s="14" t="s">
        <v>1826</v>
      </c>
      <c r="H1495" s="13">
        <v>207</v>
      </c>
      <c r="I1495" s="14">
        <v>2991</v>
      </c>
      <c r="J1495" s="15" t="str">
        <f>_xlfn.XLOOKUP(C1495,'0. Master Data Group Name'!B:B,'0. Master Data Group Name'!C:C)</f>
        <v>EQP-LAWPACK1</v>
      </c>
      <c r="K1495" s="16">
        <f>IFERROR(ROUNDDOWN(_xlfn.XLOOKUP(E1495,[2]All!$B:$B,[2]All!$K:$K),0),"")</f>
        <v>217</v>
      </c>
      <c r="L1495" s="16">
        <f t="shared" si="46"/>
        <v>195.3</v>
      </c>
      <c r="M1495" s="16">
        <f t="shared" si="47"/>
        <v>238.70000000000002</v>
      </c>
    </row>
    <row r="1496" spans="2:13" x14ac:dyDescent="0.3">
      <c r="B1496" s="10">
        <v>20</v>
      </c>
      <c r="C1496" s="11" t="s">
        <v>13</v>
      </c>
      <c r="D1496" s="11" t="s">
        <v>1819</v>
      </c>
      <c r="E1496" s="11">
        <v>2946</v>
      </c>
      <c r="F1496" s="17">
        <v>44587.307592592602</v>
      </c>
      <c r="G1496" s="14" t="s">
        <v>1827</v>
      </c>
      <c r="H1496" s="13">
        <v>558</v>
      </c>
      <c r="I1496" s="14">
        <v>2946</v>
      </c>
      <c r="J1496" s="15" t="str">
        <f>_xlfn.XLOOKUP(C1496,'0. Master Data Group Name'!B:B,'0. Master Data Group Name'!C:C)</f>
        <v>EQP-LAWPACK1</v>
      </c>
      <c r="K1496" s="16">
        <f>IFERROR(ROUNDDOWN(_xlfn.XLOOKUP(E1496,[2]All!$B:$B,[2]All!$K:$K),0),"")</f>
        <v>217</v>
      </c>
      <c r="L1496" s="16">
        <f t="shared" si="46"/>
        <v>195.3</v>
      </c>
      <c r="M1496" s="16">
        <f t="shared" si="47"/>
        <v>238.70000000000002</v>
      </c>
    </row>
    <row r="1497" spans="2:13" x14ac:dyDescent="0.3">
      <c r="B1497" s="10">
        <v>31</v>
      </c>
      <c r="C1497" s="11" t="s">
        <v>836</v>
      </c>
      <c r="D1497" s="11" t="s">
        <v>1825</v>
      </c>
      <c r="E1497" s="11">
        <v>14528</v>
      </c>
      <c r="F1497" s="17">
        <v>44588.527037036998</v>
      </c>
      <c r="G1497" s="14" t="s">
        <v>1828</v>
      </c>
      <c r="H1497" s="13">
        <v>318</v>
      </c>
      <c r="I1497" s="14">
        <v>14558</v>
      </c>
      <c r="J1497" s="15" t="str">
        <f>_xlfn.XLOOKUP(C1497,'0. Master Data Group Name'!B:B,'0. Master Data Group Name'!C:C)</f>
        <v>SW-COMAS-PACKL</v>
      </c>
      <c r="K1497" s="16" t="str">
        <f>IFERROR(ROUNDDOWN(_xlfn.XLOOKUP(E1497,[2]All!$B:$B,[2]All!$K:$K),0),"")</f>
        <v/>
      </c>
      <c r="L1497" s="16" t="str">
        <f t="shared" si="46"/>
        <v/>
      </c>
      <c r="M1497" s="16" t="str">
        <f t="shared" si="47"/>
        <v/>
      </c>
    </row>
    <row r="1498" spans="2:13" x14ac:dyDescent="0.3">
      <c r="B1498" s="10">
        <v>31</v>
      </c>
      <c r="C1498" s="11" t="s">
        <v>836</v>
      </c>
      <c r="D1498" s="11" t="s">
        <v>1823</v>
      </c>
      <c r="E1498" s="11">
        <v>14558</v>
      </c>
      <c r="F1498" s="17">
        <v>44586.298240740703</v>
      </c>
      <c r="G1498" s="14" t="s">
        <v>1829</v>
      </c>
      <c r="H1498" s="13">
        <v>671</v>
      </c>
      <c r="I1498" s="14">
        <v>12228</v>
      </c>
      <c r="J1498" s="15" t="str">
        <f>_xlfn.XLOOKUP(C1498,'0. Master Data Group Name'!B:B,'0. Master Data Group Name'!C:C)</f>
        <v>SW-COMAS-PACKL</v>
      </c>
      <c r="K1498" s="16" t="str">
        <f>IFERROR(ROUNDDOWN(_xlfn.XLOOKUP(E1498,[2]All!$B:$B,[2]All!$K:$K),0),"")</f>
        <v/>
      </c>
      <c r="L1498" s="16" t="str">
        <f t="shared" si="46"/>
        <v/>
      </c>
      <c r="M1498" s="16" t="str">
        <f t="shared" si="47"/>
        <v/>
      </c>
    </row>
    <row r="1499" spans="2:13" x14ac:dyDescent="0.3">
      <c r="B1499" s="10">
        <v>31</v>
      </c>
      <c r="C1499" s="11" t="s">
        <v>836</v>
      </c>
      <c r="D1499" s="11" t="s">
        <v>1831</v>
      </c>
      <c r="E1499" s="11">
        <v>99999</v>
      </c>
      <c r="F1499" s="17">
        <v>44592.717071759304</v>
      </c>
      <c r="G1499" s="14" t="s">
        <v>1832</v>
      </c>
      <c r="H1499" s="13">
        <v>1</v>
      </c>
      <c r="I1499" s="14">
        <v>15228</v>
      </c>
      <c r="J1499" s="15" t="str">
        <f>_xlfn.XLOOKUP(C1499,'0. Master Data Group Name'!B:B,'0. Master Data Group Name'!C:C)</f>
        <v>SW-COMAS-PACKL</v>
      </c>
      <c r="K1499" s="16" t="str">
        <f>IFERROR(ROUNDDOWN(_xlfn.XLOOKUP(E1499,[2]All!$B:$B,[2]All!$K:$K),0),"")</f>
        <v/>
      </c>
      <c r="L1499" s="16" t="str">
        <f t="shared" si="46"/>
        <v/>
      </c>
      <c r="M1499" s="16" t="str">
        <f t="shared" si="47"/>
        <v/>
      </c>
    </row>
    <row r="1500" spans="2:13" x14ac:dyDescent="0.3">
      <c r="B1500" s="10">
        <v>20</v>
      </c>
      <c r="C1500" s="11" t="s">
        <v>13</v>
      </c>
      <c r="D1500" s="11" t="s">
        <v>1833</v>
      </c>
      <c r="E1500" s="11">
        <v>2991</v>
      </c>
      <c r="F1500" s="17">
        <v>44594.650937500002</v>
      </c>
      <c r="G1500" s="14" t="s">
        <v>1834</v>
      </c>
      <c r="H1500" s="13">
        <v>1489</v>
      </c>
      <c r="I1500" s="14">
        <v>2991</v>
      </c>
      <c r="J1500" s="15" t="str">
        <f>_xlfn.XLOOKUP(C1500,'0. Master Data Group Name'!B:B,'0. Master Data Group Name'!C:C)</f>
        <v>EQP-LAWPACK1</v>
      </c>
      <c r="K1500" s="16">
        <f>IFERROR(ROUNDDOWN(_xlfn.XLOOKUP(E1500,[2]All!$B:$B,[2]All!$K:$K),0),"")</f>
        <v>217</v>
      </c>
      <c r="L1500" s="16">
        <f t="shared" si="46"/>
        <v>195.3</v>
      </c>
      <c r="M1500" s="16">
        <f t="shared" si="47"/>
        <v>238.70000000000002</v>
      </c>
    </row>
    <row r="1501" spans="2:13" x14ac:dyDescent="0.3">
      <c r="B1501" s="10">
        <v>20</v>
      </c>
      <c r="C1501" s="11" t="s">
        <v>13</v>
      </c>
      <c r="D1501" s="11" t="s">
        <v>1823</v>
      </c>
      <c r="E1501" s="11">
        <v>27405</v>
      </c>
      <c r="F1501" s="17">
        <v>44588.257974537002</v>
      </c>
      <c r="G1501" s="14" t="s">
        <v>1836</v>
      </c>
      <c r="H1501" s="13">
        <v>769</v>
      </c>
      <c r="I1501" s="14">
        <v>27405</v>
      </c>
      <c r="J1501" s="15" t="str">
        <f>_xlfn.XLOOKUP(C1501,'0. Master Data Group Name'!B:B,'0. Master Data Group Name'!C:C)</f>
        <v>EQP-LAWPACK1</v>
      </c>
      <c r="K1501" s="16">
        <f>IFERROR(ROUNDDOWN(_xlfn.XLOOKUP(E1501,[2]All!$B:$B,[2]All!$K:$K),0),"")</f>
        <v>260</v>
      </c>
      <c r="L1501" s="16">
        <f t="shared" si="46"/>
        <v>234</v>
      </c>
      <c r="M1501" s="16">
        <f t="shared" si="47"/>
        <v>286</v>
      </c>
    </row>
    <row r="1502" spans="2:13" x14ac:dyDescent="0.3">
      <c r="B1502" s="10">
        <v>31</v>
      </c>
      <c r="C1502" s="11" t="s">
        <v>836</v>
      </c>
      <c r="D1502" s="11" t="s">
        <v>1830</v>
      </c>
      <c r="E1502" s="11">
        <v>12228</v>
      </c>
      <c r="F1502" s="17">
        <v>44589.471215277801</v>
      </c>
      <c r="G1502" s="14" t="s">
        <v>1837</v>
      </c>
      <c r="H1502" s="13">
        <v>117</v>
      </c>
      <c r="I1502" s="14">
        <v>14528</v>
      </c>
      <c r="J1502" s="15" t="str">
        <f>_xlfn.XLOOKUP(C1502,'0. Master Data Group Name'!B:B,'0. Master Data Group Name'!C:C)</f>
        <v>SW-COMAS-PACKL</v>
      </c>
      <c r="K1502" s="16">
        <f>IFERROR(ROUNDDOWN(_xlfn.XLOOKUP(E1502,[2]All!$B:$B,[2]All!$K:$K),0),"")</f>
        <v>100</v>
      </c>
      <c r="L1502" s="16">
        <f t="shared" si="46"/>
        <v>90</v>
      </c>
      <c r="M1502" s="16">
        <f t="shared" si="47"/>
        <v>110.00000000000001</v>
      </c>
    </row>
    <row r="1503" spans="2:13" x14ac:dyDescent="0.3">
      <c r="B1503" s="10">
        <v>20</v>
      </c>
      <c r="C1503" s="11" t="s">
        <v>13</v>
      </c>
      <c r="D1503" s="11" t="s">
        <v>1833</v>
      </c>
      <c r="E1503" s="11">
        <v>7940</v>
      </c>
      <c r="F1503" s="17">
        <v>44594.253518518497</v>
      </c>
      <c r="G1503" s="14" t="s">
        <v>1838</v>
      </c>
      <c r="H1503" s="13">
        <v>764</v>
      </c>
      <c r="I1503" s="14">
        <v>7940</v>
      </c>
      <c r="J1503" s="15" t="str">
        <f>_xlfn.XLOOKUP(C1503,'0. Master Data Group Name'!B:B,'0. Master Data Group Name'!C:C)</f>
        <v>EQP-LAWPACK1</v>
      </c>
      <c r="K1503" s="16">
        <f>IFERROR(ROUNDDOWN(_xlfn.XLOOKUP(E1503,[2]All!$B:$B,[2]All!$K:$K),0),"")</f>
        <v>188</v>
      </c>
      <c r="L1503" s="16">
        <f t="shared" si="46"/>
        <v>169.20000000000002</v>
      </c>
      <c r="M1503" s="16">
        <f t="shared" si="47"/>
        <v>206.8</v>
      </c>
    </row>
    <row r="1504" spans="2:13" x14ac:dyDescent="0.3">
      <c r="B1504" s="10">
        <v>20</v>
      </c>
      <c r="C1504" s="11" t="s">
        <v>13</v>
      </c>
      <c r="D1504" s="11" t="s">
        <v>1835</v>
      </c>
      <c r="E1504" s="11">
        <v>2940</v>
      </c>
      <c r="F1504" s="17">
        <v>44594.978900463</v>
      </c>
      <c r="G1504" s="14" t="s">
        <v>1839</v>
      </c>
      <c r="H1504" s="13">
        <v>412</v>
      </c>
      <c r="I1504" s="14">
        <v>2940</v>
      </c>
      <c r="J1504" s="15" t="str">
        <f>_xlfn.XLOOKUP(C1504,'0. Master Data Group Name'!B:B,'0. Master Data Group Name'!C:C)</f>
        <v>EQP-LAWPACK1</v>
      </c>
      <c r="K1504" s="16">
        <f>IFERROR(ROUNDDOWN(_xlfn.XLOOKUP(E1504,[2]All!$B:$B,[2]All!$K:$K),0),"")</f>
        <v>217</v>
      </c>
      <c r="L1504" s="16">
        <f t="shared" si="46"/>
        <v>195.3</v>
      </c>
      <c r="M1504" s="16">
        <f t="shared" si="47"/>
        <v>238.70000000000002</v>
      </c>
    </row>
    <row r="1505" spans="2:13" x14ac:dyDescent="0.3">
      <c r="B1505" s="10">
        <v>20</v>
      </c>
      <c r="C1505" s="11" t="s">
        <v>13</v>
      </c>
      <c r="D1505" s="11" t="s">
        <v>1835</v>
      </c>
      <c r="E1505" s="11">
        <v>2941</v>
      </c>
      <c r="F1505" s="17">
        <v>44595.257083333301</v>
      </c>
      <c r="G1505" s="14" t="s">
        <v>1840</v>
      </c>
      <c r="H1505" s="13">
        <v>1765</v>
      </c>
      <c r="I1505" s="14">
        <v>2941</v>
      </c>
      <c r="J1505" s="15" t="str">
        <f>_xlfn.XLOOKUP(C1505,'0. Master Data Group Name'!B:B,'0. Master Data Group Name'!C:C)</f>
        <v>EQP-LAWPACK1</v>
      </c>
      <c r="K1505" s="16">
        <f>IFERROR(ROUNDDOWN(_xlfn.XLOOKUP(E1505,[2]All!$B:$B,[2]All!$K:$K),0),"")</f>
        <v>217</v>
      </c>
      <c r="L1505" s="16">
        <f t="shared" si="46"/>
        <v>195.3</v>
      </c>
      <c r="M1505" s="16">
        <f t="shared" si="47"/>
        <v>238.70000000000002</v>
      </c>
    </row>
    <row r="1506" spans="2:13" x14ac:dyDescent="0.3">
      <c r="B1506" s="10">
        <v>20</v>
      </c>
      <c r="C1506" s="11" t="s">
        <v>13</v>
      </c>
      <c r="D1506" s="11" t="s">
        <v>1835</v>
      </c>
      <c r="E1506" s="11">
        <v>2941</v>
      </c>
      <c r="F1506" s="17">
        <v>44595.6385069444</v>
      </c>
      <c r="G1506" s="14" t="s">
        <v>1841</v>
      </c>
      <c r="H1506" s="13">
        <v>121</v>
      </c>
      <c r="I1506" s="14">
        <v>2941</v>
      </c>
      <c r="J1506" s="15" t="str">
        <f>_xlfn.XLOOKUP(C1506,'0. Master Data Group Name'!B:B,'0. Master Data Group Name'!C:C)</f>
        <v>EQP-LAWPACK1</v>
      </c>
      <c r="K1506" s="16">
        <f>IFERROR(ROUNDDOWN(_xlfn.XLOOKUP(E1506,[2]All!$B:$B,[2]All!$K:$K),0),"")</f>
        <v>217</v>
      </c>
      <c r="L1506" s="16">
        <f t="shared" si="46"/>
        <v>195.3</v>
      </c>
      <c r="M1506" s="16">
        <f t="shared" si="47"/>
        <v>238.70000000000002</v>
      </c>
    </row>
    <row r="1507" spans="2:13" x14ac:dyDescent="0.3">
      <c r="B1507" s="10">
        <v>20</v>
      </c>
      <c r="C1507" s="11" t="s">
        <v>13</v>
      </c>
      <c r="D1507" s="11" t="s">
        <v>1835</v>
      </c>
      <c r="E1507" s="11">
        <v>2941</v>
      </c>
      <c r="F1507" s="17">
        <v>44595.656643518501</v>
      </c>
      <c r="G1507" s="14" t="s">
        <v>1842</v>
      </c>
      <c r="H1507" s="13">
        <v>120</v>
      </c>
      <c r="I1507" s="14">
        <v>2941</v>
      </c>
      <c r="J1507" s="15" t="str">
        <f>_xlfn.XLOOKUP(C1507,'0. Master Data Group Name'!B:B,'0. Master Data Group Name'!C:C)</f>
        <v>EQP-LAWPACK1</v>
      </c>
      <c r="K1507" s="16">
        <f>IFERROR(ROUNDDOWN(_xlfn.XLOOKUP(E1507,[2]All!$B:$B,[2]All!$K:$K),0),"")</f>
        <v>217</v>
      </c>
      <c r="L1507" s="16">
        <f t="shared" si="46"/>
        <v>195.3</v>
      </c>
      <c r="M1507" s="16">
        <f t="shared" si="47"/>
        <v>238.70000000000002</v>
      </c>
    </row>
    <row r="1508" spans="2:13" x14ac:dyDescent="0.3">
      <c r="B1508" s="10">
        <v>20</v>
      </c>
      <c r="C1508" s="11" t="s">
        <v>13</v>
      </c>
      <c r="D1508" s="11" t="s">
        <v>1835</v>
      </c>
      <c r="E1508" s="11">
        <v>27805</v>
      </c>
      <c r="F1508" s="17">
        <v>44595.677719907399</v>
      </c>
      <c r="G1508" s="14" t="s">
        <v>1843</v>
      </c>
      <c r="H1508" s="13">
        <v>484</v>
      </c>
      <c r="I1508" s="14">
        <v>27805</v>
      </c>
      <c r="J1508" s="15" t="str">
        <f>_xlfn.XLOOKUP(C1508,'0. Master Data Group Name'!B:B,'0. Master Data Group Name'!C:C)</f>
        <v>EQP-LAWPACK1</v>
      </c>
      <c r="K1508" s="16">
        <f>IFERROR(ROUNDDOWN(_xlfn.XLOOKUP(E1508,[2]All!$B:$B,[2]All!$K:$K),0),"")</f>
        <v>260</v>
      </c>
      <c r="L1508" s="16">
        <f t="shared" si="46"/>
        <v>234</v>
      </c>
      <c r="M1508" s="16">
        <f t="shared" si="47"/>
        <v>286</v>
      </c>
    </row>
    <row r="1509" spans="2:13" x14ac:dyDescent="0.3">
      <c r="B1509" s="10">
        <v>20</v>
      </c>
      <c r="C1509" s="11" t="s">
        <v>13</v>
      </c>
      <c r="D1509" s="11" t="s">
        <v>1835</v>
      </c>
      <c r="E1509" s="11">
        <v>27405</v>
      </c>
      <c r="F1509" s="17">
        <v>44595.884247685201</v>
      </c>
      <c r="G1509" s="14" t="s">
        <v>1844</v>
      </c>
      <c r="H1509" s="13">
        <v>38</v>
      </c>
      <c r="I1509" s="14">
        <v>27405</v>
      </c>
      <c r="J1509" s="15" t="str">
        <f>_xlfn.XLOOKUP(C1509,'0. Master Data Group Name'!B:B,'0. Master Data Group Name'!C:C)</f>
        <v>EQP-LAWPACK1</v>
      </c>
      <c r="K1509" s="16">
        <f>IFERROR(ROUNDDOWN(_xlfn.XLOOKUP(E1509,[2]All!$B:$B,[2]All!$K:$K),0),"")</f>
        <v>260</v>
      </c>
      <c r="L1509" s="16">
        <f t="shared" si="46"/>
        <v>234</v>
      </c>
      <c r="M1509" s="16">
        <f t="shared" si="47"/>
        <v>286</v>
      </c>
    </row>
    <row r="1510" spans="2:13" x14ac:dyDescent="0.3">
      <c r="B1510" s="10">
        <v>20</v>
      </c>
      <c r="C1510" s="11" t="s">
        <v>13</v>
      </c>
      <c r="D1510" s="11" t="s">
        <v>1835</v>
      </c>
      <c r="E1510" s="11">
        <v>27805</v>
      </c>
      <c r="F1510" s="17">
        <v>44595.890787037002</v>
      </c>
      <c r="G1510" s="14" t="s">
        <v>1845</v>
      </c>
      <c r="H1510" s="13">
        <v>1</v>
      </c>
      <c r="I1510" s="14">
        <v>27805</v>
      </c>
      <c r="J1510" s="15" t="str">
        <f>_xlfn.XLOOKUP(C1510,'0. Master Data Group Name'!B:B,'0. Master Data Group Name'!C:C)</f>
        <v>EQP-LAWPACK1</v>
      </c>
      <c r="K1510" s="16">
        <f>IFERROR(ROUNDDOWN(_xlfn.XLOOKUP(E1510,[2]All!$B:$B,[2]All!$K:$K),0),"")</f>
        <v>260</v>
      </c>
      <c r="L1510" s="16">
        <f t="shared" si="46"/>
        <v>234</v>
      </c>
      <c r="M1510" s="16">
        <f t="shared" si="47"/>
        <v>286</v>
      </c>
    </row>
    <row r="1511" spans="2:13" x14ac:dyDescent="0.3">
      <c r="B1511" s="10">
        <v>31</v>
      </c>
      <c r="C1511" s="11" t="s">
        <v>836</v>
      </c>
      <c r="D1511" s="11" t="s">
        <v>1830</v>
      </c>
      <c r="E1511" s="11">
        <v>15228</v>
      </c>
      <c r="F1511" s="17">
        <v>44592.366122685198</v>
      </c>
      <c r="G1511" s="14" t="s">
        <v>1846</v>
      </c>
      <c r="H1511" s="13">
        <v>21</v>
      </c>
      <c r="I1511" s="14">
        <v>12228</v>
      </c>
      <c r="J1511" s="15" t="str">
        <f>_xlfn.XLOOKUP(C1511,'0. Master Data Group Name'!B:B,'0. Master Data Group Name'!C:C)</f>
        <v>SW-COMAS-PACKL</v>
      </c>
      <c r="K1511" s="16">
        <f>IFERROR(ROUNDDOWN(_xlfn.XLOOKUP(E1511,[2]All!$B:$B,[2]All!$K:$K),0),"")</f>
        <v>200</v>
      </c>
      <c r="L1511" s="16">
        <f t="shared" si="46"/>
        <v>180</v>
      </c>
      <c r="M1511" s="16">
        <f t="shared" si="47"/>
        <v>220.00000000000003</v>
      </c>
    </row>
    <row r="1512" spans="2:13" x14ac:dyDescent="0.3">
      <c r="B1512" s="10">
        <v>20</v>
      </c>
      <c r="C1512" s="11" t="s">
        <v>13</v>
      </c>
      <c r="D1512" s="11" t="s">
        <v>1831</v>
      </c>
      <c r="E1512" s="11">
        <v>24666</v>
      </c>
      <c r="F1512" s="17">
        <v>44592.896979166697</v>
      </c>
      <c r="G1512" s="14" t="s">
        <v>1847</v>
      </c>
      <c r="H1512" s="13">
        <v>1220</v>
      </c>
      <c r="I1512" s="14">
        <v>24666</v>
      </c>
      <c r="J1512" s="15" t="str">
        <f>_xlfn.XLOOKUP(C1512,'0. Master Data Group Name'!B:B,'0. Master Data Group Name'!C:C)</f>
        <v>EQP-LAWPACK1</v>
      </c>
      <c r="K1512" s="16">
        <f>IFERROR(ROUNDDOWN(_xlfn.XLOOKUP(E1512,[2]All!$B:$B,[2]All!$K:$K),0),"")</f>
        <v>364</v>
      </c>
      <c r="L1512" s="16">
        <f t="shared" si="46"/>
        <v>327.60000000000002</v>
      </c>
      <c r="M1512" s="16">
        <f t="shared" si="47"/>
        <v>400.40000000000003</v>
      </c>
    </row>
    <row r="1513" spans="2:13" x14ac:dyDescent="0.3">
      <c r="B1513" s="10">
        <v>20</v>
      </c>
      <c r="C1513" s="11" t="s">
        <v>13</v>
      </c>
      <c r="D1513" s="11" t="s">
        <v>1833</v>
      </c>
      <c r="E1513" s="11">
        <v>7941</v>
      </c>
      <c r="F1513" s="17">
        <v>44594.379606481503</v>
      </c>
      <c r="G1513" s="14" t="s">
        <v>1848</v>
      </c>
      <c r="H1513" s="13">
        <v>869</v>
      </c>
      <c r="I1513" s="14">
        <v>7941</v>
      </c>
      <c r="J1513" s="15" t="str">
        <f>_xlfn.XLOOKUP(C1513,'0. Master Data Group Name'!B:B,'0. Master Data Group Name'!C:C)</f>
        <v>EQP-LAWPACK1</v>
      </c>
      <c r="K1513" s="16">
        <f>IFERROR(ROUNDDOWN(_xlfn.XLOOKUP(E1513,[2]All!$B:$B,[2]All!$K:$K),0),"")</f>
        <v>349</v>
      </c>
      <c r="L1513" s="16">
        <f t="shared" si="46"/>
        <v>314.10000000000002</v>
      </c>
      <c r="M1513" s="16">
        <f t="shared" si="47"/>
        <v>383.90000000000003</v>
      </c>
    </row>
    <row r="1514" spans="2:13" x14ac:dyDescent="0.3">
      <c r="B1514" s="10">
        <v>20</v>
      </c>
      <c r="C1514" s="11" t="s">
        <v>13</v>
      </c>
      <c r="D1514" s="11" t="s">
        <v>1830</v>
      </c>
      <c r="E1514" s="11">
        <v>2670</v>
      </c>
      <c r="F1514" s="17">
        <v>44592.269131944398</v>
      </c>
      <c r="G1514" s="14" t="s">
        <v>1850</v>
      </c>
      <c r="H1514" s="13">
        <v>275</v>
      </c>
      <c r="I1514" s="14">
        <v>2670</v>
      </c>
      <c r="J1514" s="15" t="str">
        <f>_xlfn.XLOOKUP(C1514,'0. Master Data Group Name'!B:B,'0. Master Data Group Name'!C:C)</f>
        <v>EQP-LAWPACK1</v>
      </c>
      <c r="K1514" s="16">
        <f>IFERROR(ROUNDDOWN(_xlfn.XLOOKUP(E1514,[2]All!$B:$B,[2]All!$K:$K),0),"")</f>
        <v>217</v>
      </c>
      <c r="L1514" s="16">
        <f t="shared" si="46"/>
        <v>195.3</v>
      </c>
      <c r="M1514" s="16">
        <f t="shared" si="47"/>
        <v>238.70000000000002</v>
      </c>
    </row>
    <row r="1515" spans="2:13" x14ac:dyDescent="0.3">
      <c r="B1515" s="10">
        <v>20</v>
      </c>
      <c r="C1515" s="11" t="s">
        <v>13</v>
      </c>
      <c r="D1515" s="11" t="s">
        <v>1831</v>
      </c>
      <c r="E1515" s="11">
        <v>2661</v>
      </c>
      <c r="F1515" s="17">
        <v>44593.2522453704</v>
      </c>
      <c r="G1515" s="14" t="s">
        <v>1851</v>
      </c>
      <c r="H1515" s="13">
        <v>2295</v>
      </c>
      <c r="I1515" s="14">
        <v>2661</v>
      </c>
      <c r="J1515" s="15" t="str">
        <f>_xlfn.XLOOKUP(C1515,'0. Master Data Group Name'!B:B,'0. Master Data Group Name'!C:C)</f>
        <v>EQP-LAWPACK1</v>
      </c>
      <c r="K1515" s="16">
        <f>IFERROR(ROUNDDOWN(_xlfn.XLOOKUP(E1515,[2]All!$B:$B,[2]All!$K:$K),0),"")</f>
        <v>217</v>
      </c>
      <c r="L1515" s="16">
        <f t="shared" si="46"/>
        <v>195.3</v>
      </c>
      <c r="M1515" s="16">
        <f t="shared" si="47"/>
        <v>238.70000000000002</v>
      </c>
    </row>
    <row r="1516" spans="2:13" x14ac:dyDescent="0.3">
      <c r="B1516" s="10">
        <v>20</v>
      </c>
      <c r="C1516" s="11" t="s">
        <v>13</v>
      </c>
      <c r="D1516" s="11" t="s">
        <v>1849</v>
      </c>
      <c r="E1516" s="11">
        <v>27405</v>
      </c>
      <c r="F1516" s="17">
        <v>44595.891192129602</v>
      </c>
      <c r="G1516" s="14" t="s">
        <v>1852</v>
      </c>
      <c r="H1516" s="13">
        <v>876</v>
      </c>
      <c r="I1516" s="14">
        <v>27405</v>
      </c>
      <c r="J1516" s="15" t="str">
        <f>_xlfn.XLOOKUP(C1516,'0. Master Data Group Name'!B:B,'0. Master Data Group Name'!C:C)</f>
        <v>EQP-LAWPACK1</v>
      </c>
      <c r="K1516" s="16">
        <f>IFERROR(ROUNDDOWN(_xlfn.XLOOKUP(E1516,[2]All!$B:$B,[2]All!$K:$K),0),"")</f>
        <v>260</v>
      </c>
      <c r="L1516" s="16">
        <f t="shared" si="46"/>
        <v>234</v>
      </c>
      <c r="M1516" s="16">
        <f t="shared" si="47"/>
        <v>286</v>
      </c>
    </row>
    <row r="1517" spans="2:13" x14ac:dyDescent="0.3">
      <c r="B1517" s="10">
        <v>20</v>
      </c>
      <c r="C1517" s="11" t="s">
        <v>13</v>
      </c>
      <c r="D1517" s="11" t="s">
        <v>1833</v>
      </c>
      <c r="E1517" s="11">
        <v>2661</v>
      </c>
      <c r="F1517" s="17">
        <v>44594.518217592602</v>
      </c>
      <c r="G1517" s="14" t="s">
        <v>1853</v>
      </c>
      <c r="H1517" s="13">
        <v>628</v>
      </c>
      <c r="I1517" s="14">
        <v>2661</v>
      </c>
      <c r="J1517" s="15" t="str">
        <f>_xlfn.XLOOKUP(C1517,'0. Master Data Group Name'!B:B,'0. Master Data Group Name'!C:C)</f>
        <v>EQP-LAWPACK1</v>
      </c>
      <c r="K1517" s="16">
        <f>IFERROR(ROUNDDOWN(_xlfn.XLOOKUP(E1517,[2]All!$B:$B,[2]All!$K:$K),0),"")</f>
        <v>217</v>
      </c>
      <c r="L1517" s="16">
        <f t="shared" si="46"/>
        <v>195.3</v>
      </c>
      <c r="M1517" s="16">
        <f t="shared" si="47"/>
        <v>238.70000000000002</v>
      </c>
    </row>
    <row r="1518" spans="2:13" x14ac:dyDescent="0.3">
      <c r="B1518" s="10">
        <v>20</v>
      </c>
      <c r="C1518" s="11" t="s">
        <v>13</v>
      </c>
      <c r="D1518" s="11" t="s">
        <v>1833</v>
      </c>
      <c r="E1518" s="11">
        <v>7941</v>
      </c>
      <c r="F1518" s="17">
        <v>44593.778159722198</v>
      </c>
      <c r="G1518" s="14" t="s">
        <v>1854</v>
      </c>
      <c r="H1518" s="13">
        <v>1466</v>
      </c>
      <c r="I1518" s="14">
        <v>7941</v>
      </c>
      <c r="J1518" s="15" t="str">
        <f>_xlfn.XLOOKUP(C1518,'0. Master Data Group Name'!B:B,'0. Master Data Group Name'!C:C)</f>
        <v>EQP-LAWPACK1</v>
      </c>
      <c r="K1518" s="16">
        <f>IFERROR(ROUNDDOWN(_xlfn.XLOOKUP(E1518,[2]All!$B:$B,[2]All!$K:$K),0),"")</f>
        <v>349</v>
      </c>
      <c r="L1518" s="16">
        <f t="shared" si="46"/>
        <v>314.10000000000002</v>
      </c>
      <c r="M1518" s="16">
        <f t="shared" si="47"/>
        <v>383.90000000000003</v>
      </c>
    </row>
    <row r="1519" spans="2:13" x14ac:dyDescent="0.3">
      <c r="B1519" s="10">
        <v>31</v>
      </c>
      <c r="C1519" s="11" t="s">
        <v>836</v>
      </c>
      <c r="D1519" s="11" t="s">
        <v>1833</v>
      </c>
      <c r="E1519" s="11">
        <v>15228</v>
      </c>
      <c r="F1519" s="17">
        <v>44593.607048611098</v>
      </c>
      <c r="G1519" s="14" t="s">
        <v>1857</v>
      </c>
      <c r="H1519" s="13">
        <v>132</v>
      </c>
      <c r="I1519" s="14">
        <v>99999</v>
      </c>
      <c r="J1519" s="15" t="str">
        <f>_xlfn.XLOOKUP(C1519,'0. Master Data Group Name'!B:B,'0. Master Data Group Name'!C:C)</f>
        <v>SW-COMAS-PACKL</v>
      </c>
      <c r="K1519" s="16">
        <f>IFERROR(ROUNDDOWN(_xlfn.XLOOKUP(E1519,[2]All!$B:$B,[2]All!$K:$K),0),"")</f>
        <v>200</v>
      </c>
      <c r="L1519" s="16">
        <f t="shared" si="46"/>
        <v>180</v>
      </c>
      <c r="M1519" s="16">
        <f t="shared" si="47"/>
        <v>220.00000000000003</v>
      </c>
    </row>
    <row r="1520" spans="2:13" x14ac:dyDescent="0.3">
      <c r="B1520" s="10">
        <v>20</v>
      </c>
      <c r="C1520" s="11" t="s">
        <v>13</v>
      </c>
      <c r="D1520" s="11" t="s">
        <v>1858</v>
      </c>
      <c r="E1520" s="11">
        <v>24666</v>
      </c>
      <c r="F1520" s="17">
        <v>44600.257465277798</v>
      </c>
      <c r="G1520" s="14" t="s">
        <v>1859</v>
      </c>
      <c r="H1520" s="13">
        <v>478</v>
      </c>
      <c r="I1520" s="14">
        <v>24666</v>
      </c>
      <c r="J1520" s="15" t="str">
        <f>_xlfn.XLOOKUP(C1520,'0. Master Data Group Name'!B:B,'0. Master Data Group Name'!C:C)</f>
        <v>EQP-LAWPACK1</v>
      </c>
      <c r="K1520" s="16">
        <f>IFERROR(ROUNDDOWN(_xlfn.XLOOKUP(E1520,[2]All!$B:$B,[2]All!$K:$K),0),"")</f>
        <v>364</v>
      </c>
      <c r="L1520" s="16">
        <f t="shared" si="46"/>
        <v>327.60000000000002</v>
      </c>
      <c r="M1520" s="16">
        <f t="shared" si="47"/>
        <v>400.40000000000003</v>
      </c>
    </row>
    <row r="1521" spans="2:13" x14ac:dyDescent="0.3">
      <c r="B1521" s="10">
        <v>20</v>
      </c>
      <c r="C1521" s="11" t="s">
        <v>13</v>
      </c>
      <c r="D1521" s="11" t="s">
        <v>1860</v>
      </c>
      <c r="E1521" s="11">
        <v>7941</v>
      </c>
      <c r="F1521" s="17">
        <v>44600.799317129597</v>
      </c>
      <c r="G1521" s="14" t="s">
        <v>1861</v>
      </c>
      <c r="H1521" s="13">
        <v>1895</v>
      </c>
      <c r="I1521" s="14">
        <v>7941</v>
      </c>
      <c r="J1521" s="15" t="str">
        <f>_xlfn.XLOOKUP(C1521,'0. Master Data Group Name'!B:B,'0. Master Data Group Name'!C:C)</f>
        <v>EQP-LAWPACK1</v>
      </c>
      <c r="K1521" s="16">
        <f>IFERROR(ROUNDDOWN(_xlfn.XLOOKUP(E1521,[2]All!$B:$B,[2]All!$K:$K),0),"")</f>
        <v>349</v>
      </c>
      <c r="L1521" s="16">
        <f t="shared" si="46"/>
        <v>314.10000000000002</v>
      </c>
      <c r="M1521" s="16">
        <f t="shared" si="47"/>
        <v>383.90000000000003</v>
      </c>
    </row>
    <row r="1522" spans="2:13" x14ac:dyDescent="0.3">
      <c r="B1522" s="10">
        <v>20</v>
      </c>
      <c r="C1522" s="11" t="s">
        <v>13</v>
      </c>
      <c r="D1522" s="11" t="s">
        <v>1833</v>
      </c>
      <c r="E1522" s="11">
        <v>7940</v>
      </c>
      <c r="F1522" s="17">
        <v>44594.033252314803</v>
      </c>
      <c r="G1522" s="14" t="s">
        <v>1862</v>
      </c>
      <c r="H1522" s="13">
        <v>71</v>
      </c>
      <c r="I1522" s="14">
        <v>7940</v>
      </c>
      <c r="J1522" s="15" t="str">
        <f>_xlfn.XLOOKUP(C1522,'0. Master Data Group Name'!B:B,'0. Master Data Group Name'!C:C)</f>
        <v>EQP-LAWPACK1</v>
      </c>
      <c r="K1522" s="16">
        <f>IFERROR(ROUNDDOWN(_xlfn.XLOOKUP(E1522,[2]All!$B:$B,[2]All!$K:$K),0),"")</f>
        <v>188</v>
      </c>
      <c r="L1522" s="16">
        <f t="shared" si="46"/>
        <v>169.20000000000002</v>
      </c>
      <c r="M1522" s="16">
        <f t="shared" si="47"/>
        <v>206.8</v>
      </c>
    </row>
    <row r="1523" spans="2:13" x14ac:dyDescent="0.3">
      <c r="B1523" s="10">
        <v>20</v>
      </c>
      <c r="C1523" s="11" t="s">
        <v>13</v>
      </c>
      <c r="D1523" s="11" t="s">
        <v>1858</v>
      </c>
      <c r="E1523" s="11">
        <v>24661</v>
      </c>
      <c r="F1523" s="17">
        <v>44600.3527777778</v>
      </c>
      <c r="G1523" s="14" t="s">
        <v>1863</v>
      </c>
      <c r="H1523" s="13">
        <v>462</v>
      </c>
      <c r="I1523" s="14">
        <v>24661</v>
      </c>
      <c r="J1523" s="15" t="str">
        <f>_xlfn.XLOOKUP(C1523,'0. Master Data Group Name'!B:B,'0. Master Data Group Name'!C:C)</f>
        <v>EQP-LAWPACK1</v>
      </c>
      <c r="K1523" s="16">
        <f>IFERROR(ROUNDDOWN(_xlfn.XLOOKUP(E1523,[2]All!$B:$B,[2]All!$K:$K),0),"")</f>
        <v>364</v>
      </c>
      <c r="L1523" s="16">
        <f t="shared" si="46"/>
        <v>327.60000000000002</v>
      </c>
      <c r="M1523" s="16">
        <f t="shared" si="47"/>
        <v>400.40000000000003</v>
      </c>
    </row>
    <row r="1524" spans="2:13" x14ac:dyDescent="0.3">
      <c r="B1524" s="10">
        <v>20</v>
      </c>
      <c r="C1524" s="11" t="s">
        <v>13</v>
      </c>
      <c r="D1524" s="11" t="s">
        <v>1860</v>
      </c>
      <c r="E1524" s="11">
        <v>2666</v>
      </c>
      <c r="F1524" s="17">
        <v>44601.300208333298</v>
      </c>
      <c r="G1524" s="14" t="s">
        <v>1864</v>
      </c>
      <c r="H1524" s="13">
        <v>676</v>
      </c>
      <c r="I1524" s="14">
        <v>2666</v>
      </c>
      <c r="J1524" s="15" t="str">
        <f>_xlfn.XLOOKUP(C1524,'0. Master Data Group Name'!B:B,'0. Master Data Group Name'!C:C)</f>
        <v>EQP-LAWPACK1</v>
      </c>
      <c r="K1524" s="16">
        <f>IFERROR(ROUNDDOWN(_xlfn.XLOOKUP(E1524,[2]All!$B:$B,[2]All!$K:$K),0),"")</f>
        <v>217</v>
      </c>
      <c r="L1524" s="16">
        <f t="shared" si="46"/>
        <v>195.3</v>
      </c>
      <c r="M1524" s="16">
        <f t="shared" si="47"/>
        <v>238.70000000000002</v>
      </c>
    </row>
    <row r="1525" spans="2:13" x14ac:dyDescent="0.3">
      <c r="B1525" s="10">
        <v>20</v>
      </c>
      <c r="C1525" s="11" t="s">
        <v>13</v>
      </c>
      <c r="D1525" s="11" t="s">
        <v>1858</v>
      </c>
      <c r="E1525" s="11">
        <v>24661</v>
      </c>
      <c r="F1525" s="17">
        <v>44599.889421296299</v>
      </c>
      <c r="G1525" s="14" t="s">
        <v>1865</v>
      </c>
      <c r="H1525" s="13">
        <v>1156</v>
      </c>
      <c r="I1525" s="14">
        <v>24661</v>
      </c>
      <c r="J1525" s="15" t="str">
        <f>_xlfn.XLOOKUP(C1525,'0. Master Data Group Name'!B:B,'0. Master Data Group Name'!C:C)</f>
        <v>EQP-LAWPACK1</v>
      </c>
      <c r="K1525" s="16">
        <f>IFERROR(ROUNDDOWN(_xlfn.XLOOKUP(E1525,[2]All!$B:$B,[2]All!$K:$K),0),"")</f>
        <v>364</v>
      </c>
      <c r="L1525" s="16">
        <f t="shared" si="46"/>
        <v>327.60000000000002</v>
      </c>
      <c r="M1525" s="16">
        <f t="shared" si="47"/>
        <v>400.40000000000003</v>
      </c>
    </row>
    <row r="1526" spans="2:13" x14ac:dyDescent="0.3">
      <c r="B1526" s="10">
        <v>20</v>
      </c>
      <c r="C1526" s="11" t="s">
        <v>13</v>
      </c>
      <c r="D1526" s="11" t="s">
        <v>1858</v>
      </c>
      <c r="E1526" s="11">
        <v>24661</v>
      </c>
      <c r="F1526" s="17">
        <v>44600.331643518497</v>
      </c>
      <c r="G1526" s="14" t="s">
        <v>1866</v>
      </c>
      <c r="H1526" s="13">
        <v>106</v>
      </c>
      <c r="I1526" s="14">
        <v>24661</v>
      </c>
      <c r="J1526" s="15" t="str">
        <f>_xlfn.XLOOKUP(C1526,'0. Master Data Group Name'!B:B,'0. Master Data Group Name'!C:C)</f>
        <v>EQP-LAWPACK1</v>
      </c>
      <c r="K1526" s="16">
        <f>IFERROR(ROUNDDOWN(_xlfn.XLOOKUP(E1526,[2]All!$B:$B,[2]All!$K:$K),0),"")</f>
        <v>364</v>
      </c>
      <c r="L1526" s="16">
        <f t="shared" si="46"/>
        <v>327.60000000000002</v>
      </c>
      <c r="M1526" s="16">
        <f t="shared" si="47"/>
        <v>400.40000000000003</v>
      </c>
    </row>
    <row r="1527" spans="2:13" x14ac:dyDescent="0.3">
      <c r="B1527" s="10">
        <v>20</v>
      </c>
      <c r="C1527" s="11" t="s">
        <v>13</v>
      </c>
      <c r="D1527" s="11" t="s">
        <v>1860</v>
      </c>
      <c r="E1527" s="11">
        <v>2941</v>
      </c>
      <c r="F1527" s="17">
        <v>44601.4426157407</v>
      </c>
      <c r="G1527" s="14" t="s">
        <v>1867</v>
      </c>
      <c r="H1527" s="13">
        <v>749</v>
      </c>
      <c r="I1527" s="14">
        <v>2941</v>
      </c>
      <c r="J1527" s="15" t="str">
        <f>_xlfn.XLOOKUP(C1527,'0. Master Data Group Name'!B:B,'0. Master Data Group Name'!C:C)</f>
        <v>EQP-LAWPACK1</v>
      </c>
      <c r="K1527" s="16">
        <f>IFERROR(ROUNDDOWN(_xlfn.XLOOKUP(E1527,[2]All!$B:$B,[2]All!$K:$K),0),"")</f>
        <v>217</v>
      </c>
      <c r="L1527" s="16">
        <f t="shared" si="46"/>
        <v>195.3</v>
      </c>
      <c r="M1527" s="16">
        <f t="shared" si="47"/>
        <v>238.70000000000002</v>
      </c>
    </row>
    <row r="1528" spans="2:13" x14ac:dyDescent="0.3">
      <c r="B1528" s="10">
        <v>20</v>
      </c>
      <c r="C1528" s="11" t="s">
        <v>13</v>
      </c>
      <c r="D1528" s="11" t="s">
        <v>1860</v>
      </c>
      <c r="E1528" s="11">
        <v>2670</v>
      </c>
      <c r="F1528" s="17">
        <v>44601.608402777798</v>
      </c>
      <c r="G1528" s="14" t="s">
        <v>1868</v>
      </c>
      <c r="H1528" s="13">
        <v>737</v>
      </c>
      <c r="I1528" s="14">
        <v>2670</v>
      </c>
      <c r="J1528" s="15" t="str">
        <f>_xlfn.XLOOKUP(C1528,'0. Master Data Group Name'!B:B,'0. Master Data Group Name'!C:C)</f>
        <v>EQP-LAWPACK1</v>
      </c>
      <c r="K1528" s="16">
        <f>IFERROR(ROUNDDOWN(_xlfn.XLOOKUP(E1528,[2]All!$B:$B,[2]All!$K:$K),0),"")</f>
        <v>217</v>
      </c>
      <c r="L1528" s="16">
        <f t="shared" si="46"/>
        <v>195.3</v>
      </c>
      <c r="M1528" s="16">
        <f t="shared" si="47"/>
        <v>238.70000000000002</v>
      </c>
    </row>
    <row r="1529" spans="2:13" x14ac:dyDescent="0.3">
      <c r="B1529" s="10">
        <v>20</v>
      </c>
      <c r="C1529" s="11" t="s">
        <v>13</v>
      </c>
      <c r="D1529" s="11" t="s">
        <v>1860</v>
      </c>
      <c r="E1529" s="11">
        <v>24670</v>
      </c>
      <c r="F1529" s="17">
        <v>44601.791631944398</v>
      </c>
      <c r="G1529" s="14" t="s">
        <v>1869</v>
      </c>
      <c r="H1529" s="13">
        <v>739</v>
      </c>
      <c r="I1529" s="14">
        <v>24670</v>
      </c>
      <c r="J1529" s="15" t="str">
        <f>_xlfn.XLOOKUP(C1529,'0. Master Data Group Name'!B:B,'0. Master Data Group Name'!C:C)</f>
        <v>EQP-LAWPACK1</v>
      </c>
      <c r="K1529" s="16">
        <f>IFERROR(ROUNDDOWN(_xlfn.XLOOKUP(E1529,[2]All!$B:$B,[2]All!$K:$K),0),"")</f>
        <v>364</v>
      </c>
      <c r="L1529" s="16">
        <f t="shared" si="46"/>
        <v>327.60000000000002</v>
      </c>
      <c r="M1529" s="16">
        <f t="shared" si="47"/>
        <v>400.40000000000003</v>
      </c>
    </row>
    <row r="1530" spans="2:13" x14ac:dyDescent="0.3">
      <c r="B1530" s="10">
        <v>20</v>
      </c>
      <c r="C1530" s="11" t="s">
        <v>13</v>
      </c>
      <c r="D1530" s="11" t="s">
        <v>1870</v>
      </c>
      <c r="E1530" s="11">
        <v>24970</v>
      </c>
      <c r="F1530" s="17">
        <v>44601.918159722198</v>
      </c>
      <c r="G1530" s="14" t="s">
        <v>1871</v>
      </c>
      <c r="H1530" s="13">
        <v>509</v>
      </c>
      <c r="I1530" s="14">
        <v>24970</v>
      </c>
      <c r="J1530" s="15" t="str">
        <f>_xlfn.XLOOKUP(C1530,'0. Master Data Group Name'!B:B,'0. Master Data Group Name'!C:C)</f>
        <v>EQP-LAWPACK1</v>
      </c>
      <c r="K1530" s="16">
        <f>IFERROR(ROUNDDOWN(_xlfn.XLOOKUP(E1530,[2]All!$B:$B,[2]All!$K:$K),0),"")</f>
        <v>364</v>
      </c>
      <c r="L1530" s="16">
        <f t="shared" si="46"/>
        <v>327.60000000000002</v>
      </c>
      <c r="M1530" s="16">
        <f t="shared" si="47"/>
        <v>400.40000000000003</v>
      </c>
    </row>
    <row r="1531" spans="2:13" x14ac:dyDescent="0.3">
      <c r="B1531" s="10">
        <v>20</v>
      </c>
      <c r="C1531" s="11" t="s">
        <v>13</v>
      </c>
      <c r="D1531" s="11" t="s">
        <v>1856</v>
      </c>
      <c r="E1531" s="11">
        <v>2661</v>
      </c>
      <c r="F1531" s="17">
        <v>44599.257974537002</v>
      </c>
      <c r="G1531" s="14" t="s">
        <v>1872</v>
      </c>
      <c r="H1531" s="13">
        <v>1200</v>
      </c>
      <c r="I1531" s="14">
        <v>2661</v>
      </c>
      <c r="J1531" s="15" t="str">
        <f>_xlfn.XLOOKUP(C1531,'0. Master Data Group Name'!B:B,'0. Master Data Group Name'!C:C)</f>
        <v>EQP-LAWPACK1</v>
      </c>
      <c r="K1531" s="16">
        <f>IFERROR(ROUNDDOWN(_xlfn.XLOOKUP(E1531,[2]All!$B:$B,[2]All!$K:$K),0),"")</f>
        <v>217</v>
      </c>
      <c r="L1531" s="16">
        <f t="shared" si="46"/>
        <v>195.3</v>
      </c>
      <c r="M1531" s="16">
        <f t="shared" si="47"/>
        <v>238.70000000000002</v>
      </c>
    </row>
    <row r="1532" spans="2:13" x14ac:dyDescent="0.3">
      <c r="B1532" s="10">
        <v>20</v>
      </c>
      <c r="C1532" s="11" t="s">
        <v>13</v>
      </c>
      <c r="D1532" s="11" t="s">
        <v>1870</v>
      </c>
      <c r="E1532" s="11">
        <v>23905</v>
      </c>
      <c r="F1532" s="17">
        <v>44602.002175925903</v>
      </c>
      <c r="G1532" s="14" t="s">
        <v>1873</v>
      </c>
      <c r="H1532" s="13">
        <v>562</v>
      </c>
      <c r="I1532" s="14">
        <v>23905</v>
      </c>
      <c r="J1532" s="15" t="str">
        <f>_xlfn.XLOOKUP(C1532,'0. Master Data Group Name'!B:B,'0. Master Data Group Name'!C:C)</f>
        <v>EQP-LAWPACK1</v>
      </c>
      <c r="K1532" s="16">
        <f>IFERROR(ROUNDDOWN(_xlfn.XLOOKUP(E1532,[2]All!$B:$B,[2]All!$K:$K),0),"")</f>
        <v>364</v>
      </c>
      <c r="L1532" s="16">
        <f t="shared" si="46"/>
        <v>327.60000000000002</v>
      </c>
      <c r="M1532" s="16">
        <f t="shared" si="47"/>
        <v>400.40000000000003</v>
      </c>
    </row>
    <row r="1533" spans="2:13" x14ac:dyDescent="0.3">
      <c r="B1533" s="10">
        <v>20</v>
      </c>
      <c r="C1533" s="11" t="s">
        <v>13</v>
      </c>
      <c r="D1533" s="11" t="s">
        <v>1870</v>
      </c>
      <c r="E1533" s="11">
        <v>2991</v>
      </c>
      <c r="F1533" s="17">
        <v>44602.117071759298</v>
      </c>
      <c r="G1533" s="14" t="s">
        <v>1874</v>
      </c>
      <c r="H1533" s="13">
        <v>536</v>
      </c>
      <c r="I1533" s="14">
        <v>2991</v>
      </c>
      <c r="J1533" s="15" t="str">
        <f>_xlfn.XLOOKUP(C1533,'0. Master Data Group Name'!B:B,'0. Master Data Group Name'!C:C)</f>
        <v>EQP-LAWPACK1</v>
      </c>
      <c r="K1533" s="16">
        <f>IFERROR(ROUNDDOWN(_xlfn.XLOOKUP(E1533,[2]All!$B:$B,[2]All!$K:$K),0),"")</f>
        <v>217</v>
      </c>
      <c r="L1533" s="16">
        <f t="shared" si="46"/>
        <v>195.3</v>
      </c>
      <c r="M1533" s="16">
        <f t="shared" si="47"/>
        <v>238.70000000000002</v>
      </c>
    </row>
    <row r="1534" spans="2:13" x14ac:dyDescent="0.3">
      <c r="B1534" s="10">
        <v>20</v>
      </c>
      <c r="C1534" s="11" t="s">
        <v>13</v>
      </c>
      <c r="D1534" s="11" t="s">
        <v>1870</v>
      </c>
      <c r="E1534" s="11">
        <v>2940</v>
      </c>
      <c r="F1534" s="17">
        <v>44602.391539351898</v>
      </c>
      <c r="G1534" s="14" t="s">
        <v>1875</v>
      </c>
      <c r="H1534" s="13">
        <v>940</v>
      </c>
      <c r="I1534" s="14">
        <v>2940</v>
      </c>
      <c r="J1534" s="15" t="str">
        <f>_xlfn.XLOOKUP(C1534,'0. Master Data Group Name'!B:B,'0. Master Data Group Name'!C:C)</f>
        <v>EQP-LAWPACK1</v>
      </c>
      <c r="K1534" s="16">
        <f>IFERROR(ROUNDDOWN(_xlfn.XLOOKUP(E1534,[2]All!$B:$B,[2]All!$K:$K),0),"")</f>
        <v>217</v>
      </c>
      <c r="L1534" s="16">
        <f t="shared" si="46"/>
        <v>195.3</v>
      </c>
      <c r="M1534" s="16">
        <f t="shared" si="47"/>
        <v>238.70000000000002</v>
      </c>
    </row>
    <row r="1535" spans="2:13" x14ac:dyDescent="0.3">
      <c r="B1535" s="10">
        <v>20</v>
      </c>
      <c r="C1535" s="11" t="s">
        <v>13</v>
      </c>
      <c r="D1535" s="11" t="s">
        <v>1856</v>
      </c>
      <c r="E1535" s="11">
        <v>24670</v>
      </c>
      <c r="F1535" s="17">
        <v>44597.843101851897</v>
      </c>
      <c r="G1535" s="14" t="s">
        <v>1876</v>
      </c>
      <c r="H1535" s="13">
        <v>653</v>
      </c>
      <c r="I1535" s="14">
        <v>24670</v>
      </c>
      <c r="J1535" s="15" t="str">
        <f>_xlfn.XLOOKUP(C1535,'0. Master Data Group Name'!B:B,'0. Master Data Group Name'!C:C)</f>
        <v>EQP-LAWPACK1</v>
      </c>
      <c r="K1535" s="16">
        <f>IFERROR(ROUNDDOWN(_xlfn.XLOOKUP(E1535,[2]All!$B:$B,[2]All!$K:$K),0),"")</f>
        <v>364</v>
      </c>
      <c r="L1535" s="16">
        <f t="shared" si="46"/>
        <v>327.60000000000002</v>
      </c>
      <c r="M1535" s="16">
        <f t="shared" si="47"/>
        <v>400.40000000000003</v>
      </c>
    </row>
    <row r="1536" spans="2:13" x14ac:dyDescent="0.3">
      <c r="B1536" s="10">
        <v>20</v>
      </c>
      <c r="C1536" s="11" t="s">
        <v>13</v>
      </c>
      <c r="D1536" s="11" t="s">
        <v>1858</v>
      </c>
      <c r="E1536" s="11">
        <v>24670</v>
      </c>
      <c r="F1536" s="17">
        <v>44600.416064814803</v>
      </c>
      <c r="G1536" s="14" t="s">
        <v>1877</v>
      </c>
      <c r="H1536" s="13">
        <v>1201</v>
      </c>
      <c r="I1536" s="14">
        <v>24670</v>
      </c>
      <c r="J1536" s="15" t="str">
        <f>_xlfn.XLOOKUP(C1536,'0. Master Data Group Name'!B:B,'0. Master Data Group Name'!C:C)</f>
        <v>EQP-LAWPACK1</v>
      </c>
      <c r="K1536" s="16">
        <f>IFERROR(ROUNDDOWN(_xlfn.XLOOKUP(E1536,[2]All!$B:$B,[2]All!$K:$K),0),"")</f>
        <v>364</v>
      </c>
      <c r="L1536" s="16">
        <f t="shared" si="46"/>
        <v>327.60000000000002</v>
      </c>
      <c r="M1536" s="16">
        <f t="shared" si="47"/>
        <v>400.40000000000003</v>
      </c>
    </row>
    <row r="1537" spans="2:13" x14ac:dyDescent="0.3">
      <c r="B1537" s="10">
        <v>20</v>
      </c>
      <c r="C1537" s="11" t="s">
        <v>13</v>
      </c>
      <c r="D1537" s="11" t="s">
        <v>1858</v>
      </c>
      <c r="E1537" s="11">
        <v>7940</v>
      </c>
      <c r="F1537" s="17">
        <v>44600.577569444402</v>
      </c>
      <c r="G1537" s="14" t="s">
        <v>1878</v>
      </c>
      <c r="H1537" s="13">
        <v>1280</v>
      </c>
      <c r="I1537" s="14">
        <v>7940</v>
      </c>
      <c r="J1537" s="15" t="str">
        <f>_xlfn.XLOOKUP(C1537,'0. Master Data Group Name'!B:B,'0. Master Data Group Name'!C:C)</f>
        <v>EQP-LAWPACK1</v>
      </c>
      <c r="K1537" s="16">
        <f>IFERROR(ROUNDDOWN(_xlfn.XLOOKUP(E1537,[2]All!$B:$B,[2]All!$K:$K),0),"")</f>
        <v>188</v>
      </c>
      <c r="L1537" s="16">
        <f t="shared" si="46"/>
        <v>169.20000000000002</v>
      </c>
      <c r="M1537" s="16">
        <f t="shared" si="47"/>
        <v>206.8</v>
      </c>
    </row>
    <row r="1538" spans="2:13" x14ac:dyDescent="0.3">
      <c r="B1538" s="10">
        <v>20</v>
      </c>
      <c r="C1538" s="11" t="s">
        <v>13</v>
      </c>
      <c r="D1538" s="11" t="s">
        <v>1880</v>
      </c>
      <c r="E1538" s="11">
        <v>27405</v>
      </c>
      <c r="F1538" s="17">
        <v>44606.363414351901</v>
      </c>
      <c r="G1538" s="14" t="s">
        <v>1881</v>
      </c>
      <c r="H1538" s="13">
        <v>2153</v>
      </c>
      <c r="I1538" s="14">
        <v>27405</v>
      </c>
      <c r="J1538" s="15" t="str">
        <f>_xlfn.XLOOKUP(C1538,'0. Master Data Group Name'!B:B,'0. Master Data Group Name'!C:C)</f>
        <v>EQP-LAWPACK1</v>
      </c>
      <c r="K1538" s="16">
        <f>IFERROR(ROUNDDOWN(_xlfn.XLOOKUP(E1538,[2]All!$B:$B,[2]All!$K:$K),0),"")</f>
        <v>260</v>
      </c>
      <c r="L1538" s="16">
        <f t="shared" si="46"/>
        <v>234</v>
      </c>
      <c r="M1538" s="16">
        <f t="shared" si="47"/>
        <v>286</v>
      </c>
    </row>
    <row r="1539" spans="2:13" x14ac:dyDescent="0.3">
      <c r="B1539" s="10">
        <v>20</v>
      </c>
      <c r="C1539" s="11" t="s">
        <v>13</v>
      </c>
      <c r="D1539" s="11" t="s">
        <v>1855</v>
      </c>
      <c r="E1539" s="11">
        <v>96605</v>
      </c>
      <c r="F1539" s="17">
        <v>44597.304097222201</v>
      </c>
      <c r="G1539" s="14" t="s">
        <v>1883</v>
      </c>
      <c r="H1539" s="13">
        <v>3268</v>
      </c>
      <c r="I1539" s="14">
        <v>96605</v>
      </c>
      <c r="J1539" s="15" t="str">
        <f>_xlfn.XLOOKUP(C1539,'0. Master Data Group Name'!B:B,'0. Master Data Group Name'!C:C)</f>
        <v>EQP-LAWPACK1</v>
      </c>
      <c r="K1539" s="16">
        <f>IFERROR(ROUNDDOWN(_xlfn.XLOOKUP(E1539,[2]All!$B:$B,[2]All!$K:$K),0),"")</f>
        <v>347</v>
      </c>
      <c r="L1539" s="16">
        <f t="shared" si="46"/>
        <v>312.3</v>
      </c>
      <c r="M1539" s="16">
        <f t="shared" si="47"/>
        <v>381.70000000000005</v>
      </c>
    </row>
    <row r="1540" spans="2:13" x14ac:dyDescent="0.3">
      <c r="B1540" s="10">
        <v>20</v>
      </c>
      <c r="C1540" s="11" t="s">
        <v>13</v>
      </c>
      <c r="D1540" s="11" t="s">
        <v>1879</v>
      </c>
      <c r="E1540" s="11">
        <v>2666</v>
      </c>
      <c r="F1540" s="17">
        <v>44604.117222222201</v>
      </c>
      <c r="G1540" s="14" t="s">
        <v>1884</v>
      </c>
      <c r="H1540" s="13">
        <v>780</v>
      </c>
      <c r="I1540" s="14">
        <v>2666</v>
      </c>
      <c r="J1540" s="15" t="str">
        <f>_xlfn.XLOOKUP(C1540,'0. Master Data Group Name'!B:B,'0. Master Data Group Name'!C:C)</f>
        <v>EQP-LAWPACK1</v>
      </c>
      <c r="K1540" s="16">
        <f>IFERROR(ROUNDDOWN(_xlfn.XLOOKUP(E1540,[2]All!$B:$B,[2]All!$K:$K),0),"")</f>
        <v>217</v>
      </c>
      <c r="L1540" s="16">
        <f t="shared" ref="L1540:L1603" si="48">IFERROR(K1540*0.9,"")</f>
        <v>195.3</v>
      </c>
      <c r="M1540" s="16">
        <f t="shared" ref="M1540:M1603" si="49">IFERROR(K1540*1.1,"")</f>
        <v>238.70000000000002</v>
      </c>
    </row>
    <row r="1541" spans="2:13" x14ac:dyDescent="0.3">
      <c r="B1541" s="10">
        <v>20</v>
      </c>
      <c r="C1541" s="11" t="s">
        <v>13</v>
      </c>
      <c r="D1541" s="11" t="s">
        <v>1880</v>
      </c>
      <c r="E1541" s="11">
        <v>2661</v>
      </c>
      <c r="F1541" s="17">
        <v>44604.373414351903</v>
      </c>
      <c r="G1541" s="14" t="s">
        <v>1885</v>
      </c>
      <c r="H1541" s="13">
        <v>2510</v>
      </c>
      <c r="I1541" s="14">
        <v>2661</v>
      </c>
      <c r="J1541" s="15" t="str">
        <f>_xlfn.XLOOKUP(C1541,'0. Master Data Group Name'!B:B,'0. Master Data Group Name'!C:C)</f>
        <v>EQP-LAWPACK1</v>
      </c>
      <c r="K1541" s="16">
        <f>IFERROR(ROUNDDOWN(_xlfn.XLOOKUP(E1541,[2]All!$B:$B,[2]All!$K:$K),0),"")</f>
        <v>217</v>
      </c>
      <c r="L1541" s="16">
        <f t="shared" si="48"/>
        <v>195.3</v>
      </c>
      <c r="M1541" s="16">
        <f t="shared" si="49"/>
        <v>238.70000000000002</v>
      </c>
    </row>
    <row r="1542" spans="2:13" x14ac:dyDescent="0.3">
      <c r="B1542" s="10">
        <v>20</v>
      </c>
      <c r="C1542" s="11" t="s">
        <v>13</v>
      </c>
      <c r="D1542" s="11" t="s">
        <v>1882</v>
      </c>
      <c r="E1542" s="11">
        <v>96605</v>
      </c>
      <c r="F1542" s="17">
        <v>44606.888159722199</v>
      </c>
      <c r="G1542" s="14" t="s">
        <v>1886</v>
      </c>
      <c r="H1542" s="13">
        <v>639</v>
      </c>
      <c r="I1542" s="14">
        <v>96605</v>
      </c>
      <c r="J1542" s="15" t="str">
        <f>_xlfn.XLOOKUP(C1542,'0. Master Data Group Name'!B:B,'0. Master Data Group Name'!C:C)</f>
        <v>EQP-LAWPACK1</v>
      </c>
      <c r="K1542" s="16">
        <f>IFERROR(ROUNDDOWN(_xlfn.XLOOKUP(E1542,[2]All!$B:$B,[2]All!$K:$K),0),"")</f>
        <v>347</v>
      </c>
      <c r="L1542" s="16">
        <f t="shared" si="48"/>
        <v>312.3</v>
      </c>
      <c r="M1542" s="16">
        <f t="shared" si="49"/>
        <v>381.70000000000005</v>
      </c>
    </row>
    <row r="1543" spans="2:13" x14ac:dyDescent="0.3">
      <c r="B1543" s="10">
        <v>20</v>
      </c>
      <c r="C1543" s="11" t="s">
        <v>13</v>
      </c>
      <c r="D1543" s="11" t="s">
        <v>1882</v>
      </c>
      <c r="E1543" s="11">
        <v>24666</v>
      </c>
      <c r="F1543" s="17">
        <v>44607.0397800926</v>
      </c>
      <c r="G1543" s="14" t="s">
        <v>1887</v>
      </c>
      <c r="H1543" s="13">
        <v>734</v>
      </c>
      <c r="I1543" s="14">
        <v>24666</v>
      </c>
      <c r="J1543" s="15" t="str">
        <f>_xlfn.XLOOKUP(C1543,'0. Master Data Group Name'!B:B,'0. Master Data Group Name'!C:C)</f>
        <v>EQP-LAWPACK1</v>
      </c>
      <c r="K1543" s="16">
        <f>IFERROR(ROUNDDOWN(_xlfn.XLOOKUP(E1543,[2]All!$B:$B,[2]All!$K:$K),0),"")</f>
        <v>364</v>
      </c>
      <c r="L1543" s="16">
        <f t="shared" si="48"/>
        <v>327.60000000000002</v>
      </c>
      <c r="M1543" s="16">
        <f t="shared" si="49"/>
        <v>400.40000000000003</v>
      </c>
    </row>
    <row r="1544" spans="2:13" x14ac:dyDescent="0.3">
      <c r="B1544" s="10">
        <v>20</v>
      </c>
      <c r="C1544" s="11" t="s">
        <v>13</v>
      </c>
      <c r="D1544" s="11" t="s">
        <v>1882</v>
      </c>
      <c r="E1544" s="11">
        <v>24661</v>
      </c>
      <c r="F1544" s="17">
        <v>44607.232326388897</v>
      </c>
      <c r="G1544" s="14" t="s">
        <v>1889</v>
      </c>
      <c r="H1544" s="13">
        <v>870</v>
      </c>
      <c r="I1544" s="14">
        <v>24661</v>
      </c>
      <c r="J1544" s="15" t="str">
        <f>_xlfn.XLOOKUP(C1544,'0. Master Data Group Name'!B:B,'0. Master Data Group Name'!C:C)</f>
        <v>EQP-LAWPACK1</v>
      </c>
      <c r="K1544" s="16">
        <f>IFERROR(ROUNDDOWN(_xlfn.XLOOKUP(E1544,[2]All!$B:$B,[2]All!$K:$K),0),"")</f>
        <v>364</v>
      </c>
      <c r="L1544" s="16">
        <f t="shared" si="48"/>
        <v>327.60000000000002</v>
      </c>
      <c r="M1544" s="16">
        <f t="shared" si="49"/>
        <v>400.40000000000003</v>
      </c>
    </row>
    <row r="1545" spans="2:13" x14ac:dyDescent="0.3">
      <c r="B1545" s="10">
        <v>20</v>
      </c>
      <c r="C1545" s="11" t="s">
        <v>13</v>
      </c>
      <c r="D1545" s="11" t="s">
        <v>1888</v>
      </c>
      <c r="E1545" s="11">
        <v>2940</v>
      </c>
      <c r="F1545" s="17">
        <v>44608.221400463</v>
      </c>
      <c r="G1545" s="14" t="s">
        <v>1890</v>
      </c>
      <c r="H1545" s="13">
        <v>912</v>
      </c>
      <c r="I1545" s="14">
        <v>2940</v>
      </c>
      <c r="J1545" s="15" t="str">
        <f>_xlfn.XLOOKUP(C1545,'0. Master Data Group Name'!B:B,'0. Master Data Group Name'!C:C)</f>
        <v>EQP-LAWPACK1</v>
      </c>
      <c r="K1545" s="16">
        <f>IFERROR(ROUNDDOWN(_xlfn.XLOOKUP(E1545,[2]All!$B:$B,[2]All!$K:$K),0),"")</f>
        <v>217</v>
      </c>
      <c r="L1545" s="16">
        <f t="shared" si="48"/>
        <v>195.3</v>
      </c>
      <c r="M1545" s="16">
        <f t="shared" si="49"/>
        <v>238.70000000000002</v>
      </c>
    </row>
    <row r="1546" spans="2:13" x14ac:dyDescent="0.3">
      <c r="B1546" s="10">
        <v>20</v>
      </c>
      <c r="C1546" s="11" t="s">
        <v>13</v>
      </c>
      <c r="D1546" s="11" t="s">
        <v>1891</v>
      </c>
      <c r="E1546" s="11">
        <v>27405</v>
      </c>
      <c r="F1546" s="17">
        <v>44609.587997685201</v>
      </c>
      <c r="G1546" s="14" t="s">
        <v>1892</v>
      </c>
      <c r="H1546" s="13">
        <v>340</v>
      </c>
      <c r="I1546" s="14">
        <v>27405</v>
      </c>
      <c r="J1546" s="15" t="str">
        <f>_xlfn.XLOOKUP(C1546,'0. Master Data Group Name'!B:B,'0. Master Data Group Name'!C:C)</f>
        <v>EQP-LAWPACK1</v>
      </c>
      <c r="K1546" s="16">
        <f>IFERROR(ROUNDDOWN(_xlfn.XLOOKUP(E1546,[2]All!$B:$B,[2]All!$K:$K),0),"")</f>
        <v>260</v>
      </c>
      <c r="L1546" s="16">
        <f t="shared" si="48"/>
        <v>234</v>
      </c>
      <c r="M1546" s="16">
        <f t="shared" si="49"/>
        <v>286</v>
      </c>
    </row>
    <row r="1547" spans="2:13" x14ac:dyDescent="0.3">
      <c r="B1547" s="10">
        <v>20</v>
      </c>
      <c r="C1547" s="11" t="s">
        <v>13</v>
      </c>
      <c r="D1547" s="11" t="s">
        <v>1856</v>
      </c>
      <c r="E1547" s="11">
        <v>2670</v>
      </c>
      <c r="F1547" s="17">
        <v>44599.513263888897</v>
      </c>
      <c r="G1547" s="14" t="s">
        <v>1893</v>
      </c>
      <c r="H1547" s="13">
        <v>973</v>
      </c>
      <c r="I1547" s="14">
        <v>2670</v>
      </c>
      <c r="J1547" s="15" t="str">
        <f>_xlfn.XLOOKUP(C1547,'0. Master Data Group Name'!B:B,'0. Master Data Group Name'!C:C)</f>
        <v>EQP-LAWPACK1</v>
      </c>
      <c r="K1547" s="16">
        <f>IFERROR(ROUNDDOWN(_xlfn.XLOOKUP(E1547,[2]All!$B:$B,[2]All!$K:$K),0),"")</f>
        <v>217</v>
      </c>
      <c r="L1547" s="16">
        <f t="shared" si="48"/>
        <v>195.3</v>
      </c>
      <c r="M1547" s="16">
        <f t="shared" si="49"/>
        <v>238.70000000000002</v>
      </c>
    </row>
    <row r="1548" spans="2:13" x14ac:dyDescent="0.3">
      <c r="B1548" s="10">
        <v>20</v>
      </c>
      <c r="C1548" s="11" t="s">
        <v>13</v>
      </c>
      <c r="D1548" s="11" t="s">
        <v>1880</v>
      </c>
      <c r="E1548" s="11">
        <v>27805</v>
      </c>
      <c r="F1548" s="17">
        <v>44606.297361111101</v>
      </c>
      <c r="G1548" s="14" t="s">
        <v>1894</v>
      </c>
      <c r="H1548" s="13">
        <v>302</v>
      </c>
      <c r="I1548" s="14">
        <v>27805</v>
      </c>
      <c r="J1548" s="15" t="str">
        <f>_xlfn.XLOOKUP(C1548,'0. Master Data Group Name'!B:B,'0. Master Data Group Name'!C:C)</f>
        <v>EQP-LAWPACK1</v>
      </c>
      <c r="K1548" s="16">
        <f>IFERROR(ROUNDDOWN(_xlfn.XLOOKUP(E1548,[2]All!$B:$B,[2]All!$K:$K),0),"")</f>
        <v>260</v>
      </c>
      <c r="L1548" s="16">
        <f t="shared" si="48"/>
        <v>234</v>
      </c>
      <c r="M1548" s="16">
        <f t="shared" si="49"/>
        <v>286</v>
      </c>
    </row>
    <row r="1549" spans="2:13" x14ac:dyDescent="0.3">
      <c r="B1549" s="10">
        <v>20</v>
      </c>
      <c r="C1549" s="11" t="s">
        <v>13</v>
      </c>
      <c r="D1549" s="11" t="s">
        <v>1856</v>
      </c>
      <c r="E1549" s="11">
        <v>24666</v>
      </c>
      <c r="F1549" s="17">
        <v>44599.737210648098</v>
      </c>
      <c r="G1549" s="14" t="s">
        <v>1896</v>
      </c>
      <c r="H1549" s="13">
        <v>697</v>
      </c>
      <c r="I1549" s="14">
        <v>24666</v>
      </c>
      <c r="J1549" s="15" t="str">
        <f>_xlfn.XLOOKUP(C1549,'0. Master Data Group Name'!B:B,'0. Master Data Group Name'!C:C)</f>
        <v>EQP-LAWPACK1</v>
      </c>
      <c r="K1549" s="16">
        <f>IFERROR(ROUNDDOWN(_xlfn.XLOOKUP(E1549,[2]All!$B:$B,[2]All!$K:$K),0),"")</f>
        <v>364</v>
      </c>
      <c r="L1549" s="16">
        <f t="shared" si="48"/>
        <v>327.60000000000002</v>
      </c>
      <c r="M1549" s="16">
        <f t="shared" si="49"/>
        <v>400.40000000000003</v>
      </c>
    </row>
    <row r="1550" spans="2:13" x14ac:dyDescent="0.3">
      <c r="B1550" s="10">
        <v>20</v>
      </c>
      <c r="C1550" s="11" t="s">
        <v>13</v>
      </c>
      <c r="D1550" s="11" t="s">
        <v>1882</v>
      </c>
      <c r="E1550" s="11">
        <v>7940</v>
      </c>
      <c r="F1550" s="17">
        <v>44607.511863425898</v>
      </c>
      <c r="G1550" s="14" t="s">
        <v>1897</v>
      </c>
      <c r="H1550" s="13">
        <v>499</v>
      </c>
      <c r="I1550" s="14">
        <v>7940</v>
      </c>
      <c r="J1550" s="15" t="str">
        <f>_xlfn.XLOOKUP(C1550,'0. Master Data Group Name'!B:B,'0. Master Data Group Name'!C:C)</f>
        <v>EQP-LAWPACK1</v>
      </c>
      <c r="K1550" s="16">
        <f>IFERROR(ROUNDDOWN(_xlfn.XLOOKUP(E1550,[2]All!$B:$B,[2]All!$K:$K),0),"")</f>
        <v>188</v>
      </c>
      <c r="L1550" s="16">
        <f t="shared" si="48"/>
        <v>169.20000000000002</v>
      </c>
      <c r="M1550" s="16">
        <f t="shared" si="49"/>
        <v>206.8</v>
      </c>
    </row>
    <row r="1551" spans="2:13" x14ac:dyDescent="0.3">
      <c r="B1551" s="10">
        <v>20</v>
      </c>
      <c r="C1551" s="11" t="s">
        <v>13</v>
      </c>
      <c r="D1551" s="11" t="s">
        <v>1891</v>
      </c>
      <c r="E1551" s="11">
        <v>2661</v>
      </c>
      <c r="F1551" s="17">
        <v>44609.111111111102</v>
      </c>
      <c r="G1551" s="14" t="s">
        <v>1898</v>
      </c>
      <c r="H1551" s="13">
        <v>2</v>
      </c>
      <c r="I1551" s="14">
        <v>2661</v>
      </c>
      <c r="J1551" s="15" t="str">
        <f>_xlfn.XLOOKUP(C1551,'0. Master Data Group Name'!B:B,'0. Master Data Group Name'!C:C)</f>
        <v>EQP-LAWPACK1</v>
      </c>
      <c r="K1551" s="16">
        <f>IFERROR(ROUNDDOWN(_xlfn.XLOOKUP(E1551,[2]All!$B:$B,[2]All!$K:$K),0),"")</f>
        <v>217</v>
      </c>
      <c r="L1551" s="16">
        <f t="shared" si="48"/>
        <v>195.3</v>
      </c>
      <c r="M1551" s="16">
        <f t="shared" si="49"/>
        <v>238.70000000000002</v>
      </c>
    </row>
    <row r="1552" spans="2:13" x14ac:dyDescent="0.3">
      <c r="B1552" s="10">
        <v>20</v>
      </c>
      <c r="C1552" s="11" t="s">
        <v>13</v>
      </c>
      <c r="D1552" s="11" t="s">
        <v>1882</v>
      </c>
      <c r="E1552" s="11">
        <v>24970</v>
      </c>
      <c r="F1552" s="17">
        <v>44607.580138888901</v>
      </c>
      <c r="G1552" s="14" t="s">
        <v>1900</v>
      </c>
      <c r="H1552" s="13">
        <v>2064</v>
      </c>
      <c r="I1552" s="14">
        <v>24970</v>
      </c>
      <c r="J1552" s="15" t="str">
        <f>_xlfn.XLOOKUP(C1552,'0. Master Data Group Name'!B:B,'0. Master Data Group Name'!C:C)</f>
        <v>EQP-LAWPACK1</v>
      </c>
      <c r="K1552" s="16">
        <f>IFERROR(ROUNDDOWN(_xlfn.XLOOKUP(E1552,[2]All!$B:$B,[2]All!$K:$K),0),"")</f>
        <v>364</v>
      </c>
      <c r="L1552" s="16">
        <f t="shared" si="48"/>
        <v>327.60000000000002</v>
      </c>
      <c r="M1552" s="16">
        <f t="shared" si="49"/>
        <v>400.40000000000003</v>
      </c>
    </row>
    <row r="1553" spans="2:13" x14ac:dyDescent="0.3">
      <c r="B1553" s="10">
        <v>20</v>
      </c>
      <c r="C1553" s="11" t="s">
        <v>13</v>
      </c>
      <c r="D1553" s="11" t="s">
        <v>1882</v>
      </c>
      <c r="E1553" s="11">
        <v>24670</v>
      </c>
      <c r="F1553" s="17">
        <v>44607.394583333298</v>
      </c>
      <c r="G1553" s="14" t="s">
        <v>1901</v>
      </c>
      <c r="H1553" s="13">
        <v>791</v>
      </c>
      <c r="I1553" s="14">
        <v>24670</v>
      </c>
      <c r="J1553" s="15" t="str">
        <f>_xlfn.XLOOKUP(C1553,'0. Master Data Group Name'!B:B,'0. Master Data Group Name'!C:C)</f>
        <v>EQP-LAWPACK1</v>
      </c>
      <c r="K1553" s="16">
        <f>IFERROR(ROUNDDOWN(_xlfn.XLOOKUP(E1553,[2]All!$B:$B,[2]All!$K:$K),0),"")</f>
        <v>364</v>
      </c>
      <c r="L1553" s="16">
        <f t="shared" si="48"/>
        <v>327.60000000000002</v>
      </c>
      <c r="M1553" s="16">
        <f t="shared" si="49"/>
        <v>400.40000000000003</v>
      </c>
    </row>
    <row r="1554" spans="2:13" x14ac:dyDescent="0.3">
      <c r="B1554" s="10">
        <v>20</v>
      </c>
      <c r="C1554" s="11" t="s">
        <v>13</v>
      </c>
      <c r="D1554" s="11" t="s">
        <v>1888</v>
      </c>
      <c r="E1554" s="11">
        <v>2670</v>
      </c>
      <c r="F1554" s="17">
        <v>44608.425312500003</v>
      </c>
      <c r="G1554" s="14" t="s">
        <v>1902</v>
      </c>
      <c r="H1554" s="13">
        <v>1225</v>
      </c>
      <c r="I1554" s="14">
        <v>2670</v>
      </c>
      <c r="J1554" s="15" t="str">
        <f>_xlfn.XLOOKUP(C1554,'0. Master Data Group Name'!B:B,'0. Master Data Group Name'!C:C)</f>
        <v>EQP-LAWPACK1</v>
      </c>
      <c r="K1554" s="16">
        <f>IFERROR(ROUNDDOWN(_xlfn.XLOOKUP(E1554,[2]All!$B:$B,[2]All!$K:$K),0),"")</f>
        <v>217</v>
      </c>
      <c r="L1554" s="16">
        <f t="shared" si="48"/>
        <v>195.3</v>
      </c>
      <c r="M1554" s="16">
        <f t="shared" si="49"/>
        <v>238.70000000000002</v>
      </c>
    </row>
    <row r="1555" spans="2:13" x14ac:dyDescent="0.3">
      <c r="B1555" s="10">
        <v>20</v>
      </c>
      <c r="C1555" s="11" t="s">
        <v>13</v>
      </c>
      <c r="D1555" s="11" t="s">
        <v>1888</v>
      </c>
      <c r="E1555" s="11">
        <v>2991</v>
      </c>
      <c r="F1555" s="17">
        <v>44608.667523148099</v>
      </c>
      <c r="G1555" s="14" t="s">
        <v>1903</v>
      </c>
      <c r="H1555" s="13">
        <v>0</v>
      </c>
      <c r="I1555" s="14">
        <v>2991</v>
      </c>
      <c r="J1555" s="15" t="str">
        <f>_xlfn.XLOOKUP(C1555,'0. Master Data Group Name'!B:B,'0. Master Data Group Name'!C:C)</f>
        <v>EQP-LAWPACK1</v>
      </c>
      <c r="K1555" s="16">
        <f>IFERROR(ROUNDDOWN(_xlfn.XLOOKUP(E1555,[2]All!$B:$B,[2]All!$K:$K),0),"")</f>
        <v>217</v>
      </c>
      <c r="L1555" s="16">
        <f t="shared" si="48"/>
        <v>195.3</v>
      </c>
      <c r="M1555" s="16">
        <f t="shared" si="49"/>
        <v>238.70000000000002</v>
      </c>
    </row>
    <row r="1556" spans="2:13" x14ac:dyDescent="0.3">
      <c r="B1556" s="10">
        <v>20</v>
      </c>
      <c r="C1556" s="11" t="s">
        <v>13</v>
      </c>
      <c r="D1556" s="11" t="s">
        <v>1891</v>
      </c>
      <c r="E1556" s="11">
        <v>27805</v>
      </c>
      <c r="F1556" s="17">
        <v>44609.315590277802</v>
      </c>
      <c r="G1556" s="14" t="s">
        <v>1904</v>
      </c>
      <c r="H1556" s="13">
        <v>1052</v>
      </c>
      <c r="I1556" s="14">
        <v>27805</v>
      </c>
      <c r="J1556" s="15" t="str">
        <f>_xlfn.XLOOKUP(C1556,'0. Master Data Group Name'!B:B,'0. Master Data Group Name'!C:C)</f>
        <v>EQP-LAWPACK1</v>
      </c>
      <c r="K1556" s="16">
        <f>IFERROR(ROUNDDOWN(_xlfn.XLOOKUP(E1556,[2]All!$B:$B,[2]All!$K:$K),0),"")</f>
        <v>260</v>
      </c>
      <c r="L1556" s="16">
        <f t="shared" si="48"/>
        <v>234</v>
      </c>
      <c r="M1556" s="16">
        <f t="shared" si="49"/>
        <v>286</v>
      </c>
    </row>
    <row r="1557" spans="2:13" x14ac:dyDescent="0.3">
      <c r="B1557" s="10">
        <v>20</v>
      </c>
      <c r="C1557" s="11" t="s">
        <v>13</v>
      </c>
      <c r="D1557" s="11" t="s">
        <v>1895</v>
      </c>
      <c r="E1557" s="11">
        <v>2675</v>
      </c>
      <c r="F1557" s="17">
        <v>44610.295624999999</v>
      </c>
      <c r="G1557" s="14" t="s">
        <v>1905</v>
      </c>
      <c r="H1557" s="13">
        <v>617</v>
      </c>
      <c r="I1557" s="14">
        <v>2675</v>
      </c>
      <c r="J1557" s="15" t="str">
        <f>_xlfn.XLOOKUP(C1557,'0. Master Data Group Name'!B:B,'0. Master Data Group Name'!C:C)</f>
        <v>EQP-LAWPACK1</v>
      </c>
      <c r="K1557" s="16">
        <f>IFERROR(ROUNDDOWN(_xlfn.XLOOKUP(E1557,[2]All!$B:$B,[2]All!$K:$K),0),"")</f>
        <v>217</v>
      </c>
      <c r="L1557" s="16">
        <f t="shared" si="48"/>
        <v>195.3</v>
      </c>
      <c r="M1557" s="16">
        <f t="shared" si="49"/>
        <v>238.70000000000002</v>
      </c>
    </row>
    <row r="1558" spans="2:13" x14ac:dyDescent="0.3">
      <c r="B1558" s="10">
        <v>20</v>
      </c>
      <c r="C1558" s="11" t="s">
        <v>13</v>
      </c>
      <c r="D1558" s="11" t="s">
        <v>1882</v>
      </c>
      <c r="E1558" s="11">
        <v>24961</v>
      </c>
      <c r="F1558" s="17">
        <v>44607.83625</v>
      </c>
      <c r="G1558" s="14" t="s">
        <v>1907</v>
      </c>
      <c r="H1558" s="13">
        <v>1155</v>
      </c>
      <c r="I1558" s="14">
        <v>24961</v>
      </c>
      <c r="J1558" s="15" t="str">
        <f>_xlfn.XLOOKUP(C1558,'0. Master Data Group Name'!B:B,'0. Master Data Group Name'!C:C)</f>
        <v>EQP-LAWPACK1</v>
      </c>
      <c r="K1558" s="16">
        <f>IFERROR(ROUNDDOWN(_xlfn.XLOOKUP(E1558,[2]All!$B:$B,[2]All!$K:$K),0),"")</f>
        <v>364</v>
      </c>
      <c r="L1558" s="16">
        <f t="shared" si="48"/>
        <v>327.60000000000002</v>
      </c>
      <c r="M1558" s="16">
        <f t="shared" si="49"/>
        <v>400.40000000000003</v>
      </c>
    </row>
    <row r="1559" spans="2:13" x14ac:dyDescent="0.3">
      <c r="B1559" s="10">
        <v>20</v>
      </c>
      <c r="C1559" s="11" t="s">
        <v>13</v>
      </c>
      <c r="D1559" s="11" t="s">
        <v>1888</v>
      </c>
      <c r="E1559" s="11">
        <v>2670</v>
      </c>
      <c r="F1559" s="17">
        <v>44608.667905092603</v>
      </c>
      <c r="G1559" s="14" t="s">
        <v>1908</v>
      </c>
      <c r="H1559" s="13">
        <v>1</v>
      </c>
      <c r="I1559" s="14">
        <v>2670</v>
      </c>
      <c r="J1559" s="15" t="str">
        <f>_xlfn.XLOOKUP(C1559,'0. Master Data Group Name'!B:B,'0. Master Data Group Name'!C:C)</f>
        <v>EQP-LAWPACK1</v>
      </c>
      <c r="K1559" s="16">
        <f>IFERROR(ROUNDDOWN(_xlfn.XLOOKUP(E1559,[2]All!$B:$B,[2]All!$K:$K),0),"")</f>
        <v>217</v>
      </c>
      <c r="L1559" s="16">
        <f t="shared" si="48"/>
        <v>195.3</v>
      </c>
      <c r="M1559" s="16">
        <f t="shared" si="49"/>
        <v>238.70000000000002</v>
      </c>
    </row>
    <row r="1560" spans="2:13" x14ac:dyDescent="0.3">
      <c r="B1560" s="10">
        <v>20</v>
      </c>
      <c r="C1560" s="11" t="s">
        <v>13</v>
      </c>
      <c r="D1560" s="11" t="s">
        <v>1888</v>
      </c>
      <c r="E1560" s="11">
        <v>2991</v>
      </c>
      <c r="F1560" s="17">
        <v>44608.668564814798</v>
      </c>
      <c r="G1560" s="14" t="s">
        <v>1909</v>
      </c>
      <c r="H1560" s="13">
        <v>745</v>
      </c>
      <c r="I1560" s="14">
        <v>2991</v>
      </c>
      <c r="J1560" s="15" t="str">
        <f>_xlfn.XLOOKUP(C1560,'0. Master Data Group Name'!B:B,'0. Master Data Group Name'!C:C)</f>
        <v>EQP-LAWPACK1</v>
      </c>
      <c r="K1560" s="16">
        <f>IFERROR(ROUNDDOWN(_xlfn.XLOOKUP(E1560,[2]All!$B:$B,[2]All!$K:$K),0),"")</f>
        <v>217</v>
      </c>
      <c r="L1560" s="16">
        <f t="shared" si="48"/>
        <v>195.3</v>
      </c>
      <c r="M1560" s="16">
        <f t="shared" si="49"/>
        <v>238.70000000000002</v>
      </c>
    </row>
    <row r="1561" spans="2:13" x14ac:dyDescent="0.3">
      <c r="B1561" s="10">
        <v>20</v>
      </c>
      <c r="C1561" s="11" t="s">
        <v>13</v>
      </c>
      <c r="D1561" s="11" t="s">
        <v>1906</v>
      </c>
      <c r="E1561" s="11">
        <v>27805</v>
      </c>
      <c r="F1561" s="17">
        <v>44613.295462962997</v>
      </c>
      <c r="G1561" s="14" t="s">
        <v>1910</v>
      </c>
      <c r="H1561" s="13">
        <v>923</v>
      </c>
      <c r="I1561" s="14">
        <v>27805</v>
      </c>
      <c r="J1561" s="15" t="str">
        <f>_xlfn.XLOOKUP(C1561,'0. Master Data Group Name'!B:B,'0. Master Data Group Name'!C:C)</f>
        <v>EQP-LAWPACK1</v>
      </c>
      <c r="K1561" s="16">
        <f>IFERROR(ROUNDDOWN(_xlfn.XLOOKUP(E1561,[2]All!$B:$B,[2]All!$K:$K),0),"")</f>
        <v>260</v>
      </c>
      <c r="L1561" s="16">
        <f t="shared" si="48"/>
        <v>234</v>
      </c>
      <c r="M1561" s="16">
        <f t="shared" si="49"/>
        <v>286</v>
      </c>
    </row>
    <row r="1562" spans="2:13" x14ac:dyDescent="0.3">
      <c r="B1562" s="10">
        <v>20</v>
      </c>
      <c r="C1562" s="11" t="s">
        <v>13</v>
      </c>
      <c r="D1562" s="11" t="s">
        <v>1906</v>
      </c>
      <c r="E1562" s="11">
        <v>27405</v>
      </c>
      <c r="F1562" s="17">
        <v>44613.5952314815</v>
      </c>
      <c r="G1562" s="14" t="s">
        <v>1911</v>
      </c>
      <c r="H1562" s="13">
        <v>622</v>
      </c>
      <c r="I1562" s="14">
        <v>27405</v>
      </c>
      <c r="J1562" s="15" t="str">
        <f>_xlfn.XLOOKUP(C1562,'0. Master Data Group Name'!B:B,'0. Master Data Group Name'!C:C)</f>
        <v>EQP-LAWPACK1</v>
      </c>
      <c r="K1562" s="16">
        <f>IFERROR(ROUNDDOWN(_xlfn.XLOOKUP(E1562,[2]All!$B:$B,[2]All!$K:$K),0),"")</f>
        <v>260</v>
      </c>
      <c r="L1562" s="16">
        <f t="shared" si="48"/>
        <v>234</v>
      </c>
      <c r="M1562" s="16">
        <f t="shared" si="49"/>
        <v>286</v>
      </c>
    </row>
    <row r="1563" spans="2:13" x14ac:dyDescent="0.3">
      <c r="B1563" s="10">
        <v>20</v>
      </c>
      <c r="C1563" s="11" t="s">
        <v>13</v>
      </c>
      <c r="D1563" s="11" t="s">
        <v>1895</v>
      </c>
      <c r="E1563" s="11">
        <v>2661</v>
      </c>
      <c r="F1563" s="17">
        <v>44610.421875</v>
      </c>
      <c r="G1563" s="14" t="s">
        <v>1912</v>
      </c>
      <c r="H1563" s="13">
        <v>0</v>
      </c>
      <c r="I1563" s="14">
        <v>2661</v>
      </c>
      <c r="J1563" s="15" t="str">
        <f>_xlfn.XLOOKUP(C1563,'0. Master Data Group Name'!B:B,'0. Master Data Group Name'!C:C)</f>
        <v>EQP-LAWPACK1</v>
      </c>
      <c r="K1563" s="16">
        <f>IFERROR(ROUNDDOWN(_xlfn.XLOOKUP(E1563,[2]All!$B:$B,[2]All!$K:$K),0),"")</f>
        <v>217</v>
      </c>
      <c r="L1563" s="16">
        <f t="shared" si="48"/>
        <v>195.3</v>
      </c>
      <c r="M1563" s="16">
        <f t="shared" si="49"/>
        <v>238.70000000000002</v>
      </c>
    </row>
    <row r="1564" spans="2:13" x14ac:dyDescent="0.3">
      <c r="B1564" s="10">
        <v>20</v>
      </c>
      <c r="C1564" s="11" t="s">
        <v>13</v>
      </c>
      <c r="D1564" s="11" t="s">
        <v>1913</v>
      </c>
      <c r="E1564" s="11">
        <v>27805</v>
      </c>
      <c r="F1564" s="17">
        <v>44613.694976851897</v>
      </c>
      <c r="G1564" s="14" t="s">
        <v>1914</v>
      </c>
      <c r="H1564" s="13">
        <v>1369</v>
      </c>
      <c r="I1564" s="14">
        <v>27805</v>
      </c>
      <c r="J1564" s="15" t="str">
        <f>_xlfn.XLOOKUP(C1564,'0. Master Data Group Name'!B:B,'0. Master Data Group Name'!C:C)</f>
        <v>EQP-LAWPACK1</v>
      </c>
      <c r="K1564" s="16">
        <f>IFERROR(ROUNDDOWN(_xlfn.XLOOKUP(E1564,[2]All!$B:$B,[2]All!$K:$K),0),"")</f>
        <v>260</v>
      </c>
      <c r="L1564" s="16">
        <f t="shared" si="48"/>
        <v>234</v>
      </c>
      <c r="M1564" s="16">
        <f t="shared" si="49"/>
        <v>286</v>
      </c>
    </row>
    <row r="1565" spans="2:13" x14ac:dyDescent="0.3">
      <c r="B1565" s="10">
        <v>20</v>
      </c>
      <c r="C1565" s="11" t="s">
        <v>13</v>
      </c>
      <c r="D1565" s="11" t="s">
        <v>1891</v>
      </c>
      <c r="E1565" s="11">
        <v>2666</v>
      </c>
      <c r="F1565" s="17">
        <v>44608.909224536997</v>
      </c>
      <c r="G1565" s="14" t="s">
        <v>1915</v>
      </c>
      <c r="H1565" s="13">
        <v>651</v>
      </c>
      <c r="I1565" s="14">
        <v>2666</v>
      </c>
      <c r="J1565" s="15" t="str">
        <f>_xlfn.XLOOKUP(C1565,'0. Master Data Group Name'!B:B,'0. Master Data Group Name'!C:C)</f>
        <v>EQP-LAWPACK1</v>
      </c>
      <c r="K1565" s="16">
        <f>IFERROR(ROUNDDOWN(_xlfn.XLOOKUP(E1565,[2]All!$B:$B,[2]All!$K:$K),0),"")</f>
        <v>217</v>
      </c>
      <c r="L1565" s="16">
        <f t="shared" si="48"/>
        <v>195.3</v>
      </c>
      <c r="M1565" s="16">
        <f t="shared" si="49"/>
        <v>238.70000000000002</v>
      </c>
    </row>
    <row r="1566" spans="2:13" x14ac:dyDescent="0.3">
      <c r="B1566" s="10">
        <v>20</v>
      </c>
      <c r="C1566" s="11" t="s">
        <v>13</v>
      </c>
      <c r="D1566" s="11" t="s">
        <v>1913</v>
      </c>
      <c r="E1566" s="11">
        <v>27405</v>
      </c>
      <c r="F1566" s="17">
        <v>44614.520532407398</v>
      </c>
      <c r="G1566" s="14" t="s">
        <v>1916</v>
      </c>
      <c r="H1566" s="13">
        <v>709</v>
      </c>
      <c r="I1566" s="14">
        <v>27405</v>
      </c>
      <c r="J1566" s="15" t="str">
        <f>_xlfn.XLOOKUP(C1566,'0. Master Data Group Name'!B:B,'0. Master Data Group Name'!C:C)</f>
        <v>EQP-LAWPACK1</v>
      </c>
      <c r="K1566" s="16">
        <f>IFERROR(ROUNDDOWN(_xlfn.XLOOKUP(E1566,[2]All!$B:$B,[2]All!$K:$K),0),"")</f>
        <v>260</v>
      </c>
      <c r="L1566" s="16">
        <f t="shared" si="48"/>
        <v>234</v>
      </c>
      <c r="M1566" s="16">
        <f t="shared" si="49"/>
        <v>286</v>
      </c>
    </row>
    <row r="1567" spans="2:13" x14ac:dyDescent="0.3">
      <c r="B1567" s="10">
        <v>20</v>
      </c>
      <c r="C1567" s="11" t="s">
        <v>13</v>
      </c>
      <c r="D1567" s="11" t="s">
        <v>1917</v>
      </c>
      <c r="E1567" s="11">
        <v>2991</v>
      </c>
      <c r="F1567" s="17">
        <v>44615.293506944399</v>
      </c>
      <c r="G1567" s="14" t="s">
        <v>1918</v>
      </c>
      <c r="H1567" s="13">
        <v>858</v>
      </c>
      <c r="I1567" s="14">
        <v>2991</v>
      </c>
      <c r="J1567" s="15" t="str">
        <f>_xlfn.XLOOKUP(C1567,'0. Master Data Group Name'!B:B,'0. Master Data Group Name'!C:C)</f>
        <v>EQP-LAWPACK1</v>
      </c>
      <c r="K1567" s="16">
        <f>IFERROR(ROUNDDOWN(_xlfn.XLOOKUP(E1567,[2]All!$B:$B,[2]All!$K:$K),0),"")</f>
        <v>217</v>
      </c>
      <c r="L1567" s="16">
        <f t="shared" si="48"/>
        <v>195.3</v>
      </c>
      <c r="M1567" s="16">
        <f t="shared" si="49"/>
        <v>238.70000000000002</v>
      </c>
    </row>
    <row r="1568" spans="2:13" x14ac:dyDescent="0.3">
      <c r="B1568" s="10">
        <v>20</v>
      </c>
      <c r="C1568" s="11" t="s">
        <v>13</v>
      </c>
      <c r="D1568" s="11" t="s">
        <v>1899</v>
      </c>
      <c r="E1568" s="11">
        <v>2661</v>
      </c>
      <c r="F1568" s="17">
        <v>44610.422118055598</v>
      </c>
      <c r="G1568" s="14" t="s">
        <v>1919</v>
      </c>
      <c r="H1568" s="13">
        <v>3477</v>
      </c>
      <c r="I1568" s="14">
        <v>2661</v>
      </c>
      <c r="J1568" s="15" t="str">
        <f>_xlfn.XLOOKUP(C1568,'0. Master Data Group Name'!B:B,'0. Master Data Group Name'!C:C)</f>
        <v>EQP-LAWPACK1</v>
      </c>
      <c r="K1568" s="16">
        <f>IFERROR(ROUNDDOWN(_xlfn.XLOOKUP(E1568,[2]All!$B:$B,[2]All!$K:$K),0),"")</f>
        <v>217</v>
      </c>
      <c r="L1568" s="16">
        <f t="shared" si="48"/>
        <v>195.3</v>
      </c>
      <c r="M1568" s="16">
        <f t="shared" si="49"/>
        <v>238.70000000000002</v>
      </c>
    </row>
    <row r="1569" spans="2:13" x14ac:dyDescent="0.3">
      <c r="B1569" s="10">
        <v>20</v>
      </c>
      <c r="C1569" s="11" t="s">
        <v>13</v>
      </c>
      <c r="D1569" s="11" t="s">
        <v>1917</v>
      </c>
      <c r="E1569" s="11">
        <v>2941</v>
      </c>
      <c r="F1569" s="17">
        <v>44615.462280092601</v>
      </c>
      <c r="G1569" s="14" t="s">
        <v>1920</v>
      </c>
      <c r="H1569" s="13">
        <v>1218</v>
      </c>
      <c r="I1569" s="14">
        <v>2941</v>
      </c>
      <c r="J1569" s="15" t="str">
        <f>_xlfn.XLOOKUP(C1569,'0. Master Data Group Name'!B:B,'0. Master Data Group Name'!C:C)</f>
        <v>EQP-LAWPACK1</v>
      </c>
      <c r="K1569" s="16">
        <f>IFERROR(ROUNDDOWN(_xlfn.XLOOKUP(E1569,[2]All!$B:$B,[2]All!$K:$K),0),"")</f>
        <v>217</v>
      </c>
      <c r="L1569" s="16">
        <f t="shared" si="48"/>
        <v>195.3</v>
      </c>
      <c r="M1569" s="16">
        <f t="shared" si="49"/>
        <v>238.70000000000002</v>
      </c>
    </row>
    <row r="1570" spans="2:13" x14ac:dyDescent="0.3">
      <c r="B1570" s="10">
        <v>20</v>
      </c>
      <c r="C1570" s="11" t="s">
        <v>13</v>
      </c>
      <c r="D1570" s="11" t="s">
        <v>1888</v>
      </c>
      <c r="E1570" s="11">
        <v>2941</v>
      </c>
      <c r="F1570" s="17">
        <v>44607.981111111098</v>
      </c>
      <c r="G1570" s="14" t="s">
        <v>1922</v>
      </c>
      <c r="H1570" s="13">
        <v>965</v>
      </c>
      <c r="I1570" s="14">
        <v>2941</v>
      </c>
      <c r="J1570" s="15" t="str">
        <f>_xlfn.XLOOKUP(C1570,'0. Master Data Group Name'!B:B,'0. Master Data Group Name'!C:C)</f>
        <v>EQP-LAWPACK1</v>
      </c>
      <c r="K1570" s="16">
        <f>IFERROR(ROUNDDOWN(_xlfn.XLOOKUP(E1570,[2]All!$B:$B,[2]All!$K:$K),0),"")</f>
        <v>217</v>
      </c>
      <c r="L1570" s="16">
        <f t="shared" si="48"/>
        <v>195.3</v>
      </c>
      <c r="M1570" s="16">
        <f t="shared" si="49"/>
        <v>238.70000000000002</v>
      </c>
    </row>
    <row r="1571" spans="2:13" x14ac:dyDescent="0.3">
      <c r="B1571" s="10">
        <v>20</v>
      </c>
      <c r="C1571" s="11" t="s">
        <v>13</v>
      </c>
      <c r="D1571" s="11" t="s">
        <v>1921</v>
      </c>
      <c r="E1571" s="11">
        <v>27405</v>
      </c>
      <c r="F1571" s="17">
        <v>44616.295104166697</v>
      </c>
      <c r="G1571" s="14" t="s">
        <v>1923</v>
      </c>
      <c r="H1571" s="13">
        <v>2275</v>
      </c>
      <c r="I1571" s="14">
        <v>27405</v>
      </c>
      <c r="J1571" s="15" t="str">
        <f>_xlfn.XLOOKUP(C1571,'0. Master Data Group Name'!B:B,'0. Master Data Group Name'!C:C)</f>
        <v>EQP-LAWPACK1</v>
      </c>
      <c r="K1571" s="16">
        <f>IFERROR(ROUNDDOWN(_xlfn.XLOOKUP(E1571,[2]All!$B:$B,[2]All!$K:$K),0),"")</f>
        <v>260</v>
      </c>
      <c r="L1571" s="16">
        <f t="shared" si="48"/>
        <v>234</v>
      </c>
      <c r="M1571" s="16">
        <f t="shared" si="49"/>
        <v>286</v>
      </c>
    </row>
    <row r="1572" spans="2:13" x14ac:dyDescent="0.3">
      <c r="B1572" s="10">
        <v>20</v>
      </c>
      <c r="C1572" s="11" t="s">
        <v>13</v>
      </c>
      <c r="D1572" s="11" t="s">
        <v>1924</v>
      </c>
      <c r="E1572" s="11">
        <v>2661</v>
      </c>
      <c r="F1572" s="17">
        <v>44618.9695601852</v>
      </c>
      <c r="G1572" s="14" t="s">
        <v>1925</v>
      </c>
      <c r="H1572" s="13">
        <v>0</v>
      </c>
      <c r="I1572" s="14">
        <v>2661</v>
      </c>
      <c r="J1572" s="15" t="str">
        <f>_xlfn.XLOOKUP(C1572,'0. Master Data Group Name'!B:B,'0. Master Data Group Name'!C:C)</f>
        <v>EQP-LAWPACK1</v>
      </c>
      <c r="K1572" s="16">
        <f>IFERROR(ROUNDDOWN(_xlfn.XLOOKUP(E1572,[2]All!$B:$B,[2]All!$K:$K),0),"")</f>
        <v>217</v>
      </c>
      <c r="L1572" s="16">
        <f t="shared" si="48"/>
        <v>195.3</v>
      </c>
      <c r="M1572" s="16">
        <f t="shared" si="49"/>
        <v>238.70000000000002</v>
      </c>
    </row>
    <row r="1573" spans="2:13" x14ac:dyDescent="0.3">
      <c r="B1573" s="10">
        <v>20</v>
      </c>
      <c r="C1573" s="11" t="s">
        <v>13</v>
      </c>
      <c r="D1573" s="11" t="s">
        <v>1924</v>
      </c>
      <c r="E1573" s="11">
        <v>24670</v>
      </c>
      <c r="F1573" s="17">
        <v>44620.292546296303</v>
      </c>
      <c r="G1573" s="14" t="s">
        <v>1926</v>
      </c>
      <c r="H1573" s="13">
        <v>1535</v>
      </c>
      <c r="I1573" s="14">
        <v>24670</v>
      </c>
      <c r="J1573" s="15" t="str">
        <f>_xlfn.XLOOKUP(C1573,'0. Master Data Group Name'!B:B,'0. Master Data Group Name'!C:C)</f>
        <v>EQP-LAWPACK1</v>
      </c>
      <c r="K1573" s="16">
        <f>IFERROR(ROUNDDOWN(_xlfn.XLOOKUP(E1573,[2]All!$B:$B,[2]All!$K:$K),0),"")</f>
        <v>364</v>
      </c>
      <c r="L1573" s="16">
        <f t="shared" si="48"/>
        <v>327.60000000000002</v>
      </c>
      <c r="M1573" s="16">
        <f t="shared" si="49"/>
        <v>400.40000000000003</v>
      </c>
    </row>
    <row r="1574" spans="2:13" x14ac:dyDescent="0.3">
      <c r="B1574" s="10">
        <v>20</v>
      </c>
      <c r="C1574" s="11" t="s">
        <v>13</v>
      </c>
      <c r="D1574" s="11" t="s">
        <v>1924</v>
      </c>
      <c r="E1574" s="11">
        <v>23905</v>
      </c>
      <c r="F1574" s="17">
        <v>44620.4897569444</v>
      </c>
      <c r="G1574" s="14" t="s">
        <v>1927</v>
      </c>
      <c r="H1574" s="13">
        <v>733</v>
      </c>
      <c r="I1574" s="14">
        <v>23905</v>
      </c>
      <c r="J1574" s="15" t="str">
        <f>_xlfn.XLOOKUP(C1574,'0. Master Data Group Name'!B:B,'0. Master Data Group Name'!C:C)</f>
        <v>EQP-LAWPACK1</v>
      </c>
      <c r="K1574" s="16">
        <f>IFERROR(ROUNDDOWN(_xlfn.XLOOKUP(E1574,[2]All!$B:$B,[2]All!$K:$K),0),"")</f>
        <v>364</v>
      </c>
      <c r="L1574" s="16">
        <f t="shared" si="48"/>
        <v>327.60000000000002</v>
      </c>
      <c r="M1574" s="16">
        <f t="shared" si="49"/>
        <v>400.40000000000003</v>
      </c>
    </row>
    <row r="1575" spans="2:13" x14ac:dyDescent="0.3">
      <c r="B1575" s="10">
        <v>20</v>
      </c>
      <c r="C1575" s="11" t="s">
        <v>13</v>
      </c>
      <c r="D1575" s="11" t="s">
        <v>1924</v>
      </c>
      <c r="E1575" s="11">
        <v>24666</v>
      </c>
      <c r="F1575" s="17">
        <v>44620.593576388899</v>
      </c>
      <c r="G1575" s="14" t="s">
        <v>1928</v>
      </c>
      <c r="H1575" s="13">
        <v>1090</v>
      </c>
      <c r="I1575" s="14">
        <v>24666</v>
      </c>
      <c r="J1575" s="15" t="str">
        <f>_xlfn.XLOOKUP(C1575,'0. Master Data Group Name'!B:B,'0. Master Data Group Name'!C:C)</f>
        <v>EQP-LAWPACK1</v>
      </c>
      <c r="K1575" s="16">
        <f>IFERROR(ROUNDDOWN(_xlfn.XLOOKUP(E1575,[2]All!$B:$B,[2]All!$K:$K),0),"")</f>
        <v>364</v>
      </c>
      <c r="L1575" s="16">
        <f t="shared" si="48"/>
        <v>327.60000000000002</v>
      </c>
      <c r="M1575" s="16">
        <f t="shared" si="49"/>
        <v>400.40000000000003</v>
      </c>
    </row>
    <row r="1576" spans="2:13" x14ac:dyDescent="0.3">
      <c r="B1576" s="10">
        <v>20</v>
      </c>
      <c r="C1576" s="11" t="s">
        <v>13</v>
      </c>
      <c r="D1576" s="11" t="s">
        <v>1929</v>
      </c>
      <c r="E1576" s="11">
        <v>2670</v>
      </c>
      <c r="F1576" s="17">
        <v>44621.338125000002</v>
      </c>
      <c r="G1576" s="14" t="s">
        <v>1930</v>
      </c>
      <c r="H1576" s="13">
        <v>2040</v>
      </c>
      <c r="I1576" s="14">
        <v>2670</v>
      </c>
      <c r="J1576" s="15" t="str">
        <f>_xlfn.XLOOKUP(C1576,'0. Master Data Group Name'!B:B,'0. Master Data Group Name'!C:C)</f>
        <v>EQP-LAWPACK1</v>
      </c>
      <c r="K1576" s="16">
        <f>IFERROR(ROUNDDOWN(_xlfn.XLOOKUP(E1576,[2]All!$B:$B,[2]All!$K:$K),0),"")</f>
        <v>217</v>
      </c>
      <c r="L1576" s="16">
        <f t="shared" si="48"/>
        <v>195.3</v>
      </c>
      <c r="M1576" s="16">
        <f t="shared" si="49"/>
        <v>238.70000000000002</v>
      </c>
    </row>
    <row r="1577" spans="2:13" x14ac:dyDescent="0.3">
      <c r="B1577" s="10">
        <v>20</v>
      </c>
      <c r="C1577" s="11" t="s">
        <v>13</v>
      </c>
      <c r="D1577" s="11" t="s">
        <v>1929</v>
      </c>
      <c r="E1577" s="11">
        <v>2941</v>
      </c>
      <c r="F1577" s="17">
        <v>44621.758159722202</v>
      </c>
      <c r="G1577" s="14" t="s">
        <v>1931</v>
      </c>
      <c r="H1577" s="13">
        <v>550</v>
      </c>
      <c r="I1577" s="14">
        <v>2941</v>
      </c>
      <c r="J1577" s="15" t="str">
        <f>_xlfn.XLOOKUP(C1577,'0. Master Data Group Name'!B:B,'0. Master Data Group Name'!C:C)</f>
        <v>EQP-LAWPACK1</v>
      </c>
      <c r="K1577" s="16">
        <f>IFERROR(ROUNDDOWN(_xlfn.XLOOKUP(E1577,[2]All!$B:$B,[2]All!$K:$K),0),"")</f>
        <v>217</v>
      </c>
      <c r="L1577" s="16">
        <f t="shared" si="48"/>
        <v>195.3</v>
      </c>
      <c r="M1577" s="16">
        <f t="shared" si="49"/>
        <v>238.70000000000002</v>
      </c>
    </row>
    <row r="1578" spans="2:13" x14ac:dyDescent="0.3">
      <c r="B1578" s="10">
        <v>20</v>
      </c>
      <c r="C1578" s="11" t="s">
        <v>13</v>
      </c>
      <c r="D1578" s="11" t="s">
        <v>1932</v>
      </c>
      <c r="E1578" s="11">
        <v>96605</v>
      </c>
      <c r="F1578" s="17">
        <v>44622.298900463</v>
      </c>
      <c r="G1578" s="14" t="s">
        <v>1933</v>
      </c>
      <c r="H1578" s="13">
        <v>1283</v>
      </c>
      <c r="I1578" s="14">
        <v>96605</v>
      </c>
      <c r="J1578" s="15" t="str">
        <f>_xlfn.XLOOKUP(C1578,'0. Master Data Group Name'!B:B,'0. Master Data Group Name'!C:C)</f>
        <v>EQP-LAWPACK1</v>
      </c>
      <c r="K1578" s="16">
        <f>IFERROR(ROUNDDOWN(_xlfn.XLOOKUP(E1578,[2]All!$B:$B,[2]All!$K:$K),0),"")</f>
        <v>347</v>
      </c>
      <c r="L1578" s="16">
        <f t="shared" si="48"/>
        <v>312.3</v>
      </c>
      <c r="M1578" s="16">
        <f t="shared" si="49"/>
        <v>381.70000000000005</v>
      </c>
    </row>
    <row r="1579" spans="2:13" x14ac:dyDescent="0.3">
      <c r="B1579" s="10">
        <v>31</v>
      </c>
      <c r="C1579" s="11" t="s">
        <v>836</v>
      </c>
      <c r="D1579" s="11" t="s">
        <v>1932</v>
      </c>
      <c r="E1579" s="11">
        <v>14528</v>
      </c>
      <c r="F1579" s="17">
        <v>44622.359479166698</v>
      </c>
      <c r="G1579" s="14" t="s">
        <v>1934</v>
      </c>
      <c r="H1579" s="13">
        <v>16</v>
      </c>
      <c r="I1579" s="14">
        <v>14528</v>
      </c>
      <c r="J1579" s="15" t="str">
        <f>_xlfn.XLOOKUP(C1579,'0. Master Data Group Name'!B:B,'0. Master Data Group Name'!C:C)</f>
        <v>SW-COMAS-PACKL</v>
      </c>
      <c r="K1579" s="16" t="str">
        <f>IFERROR(ROUNDDOWN(_xlfn.XLOOKUP(E1579,[2]All!$B:$B,[2]All!$K:$K),0),"")</f>
        <v/>
      </c>
      <c r="L1579" s="16" t="str">
        <f t="shared" si="48"/>
        <v/>
      </c>
      <c r="M1579" s="16" t="str">
        <f t="shared" si="49"/>
        <v/>
      </c>
    </row>
    <row r="1580" spans="2:13" x14ac:dyDescent="0.3">
      <c r="B1580" s="10">
        <v>20</v>
      </c>
      <c r="C1580" s="11" t="s">
        <v>13</v>
      </c>
      <c r="D1580" s="11" t="s">
        <v>1932</v>
      </c>
      <c r="E1580" s="11">
        <v>6661</v>
      </c>
      <c r="F1580" s="17">
        <v>44622.482685185198</v>
      </c>
      <c r="G1580" s="14" t="s">
        <v>1935</v>
      </c>
      <c r="H1580" s="13">
        <v>1651</v>
      </c>
      <c r="I1580" s="14">
        <v>6661</v>
      </c>
      <c r="J1580" s="15" t="str">
        <f>_xlfn.XLOOKUP(C1580,'0. Master Data Group Name'!B:B,'0. Master Data Group Name'!C:C)</f>
        <v>EQP-LAWPACK1</v>
      </c>
      <c r="K1580" s="16">
        <f>IFERROR(ROUNDDOWN(_xlfn.XLOOKUP(E1580,[2]All!$B:$B,[2]All!$K:$K),0),"")</f>
        <v>352</v>
      </c>
      <c r="L1580" s="16">
        <f t="shared" si="48"/>
        <v>316.8</v>
      </c>
      <c r="M1580" s="16">
        <f t="shared" si="49"/>
        <v>387.20000000000005</v>
      </c>
    </row>
    <row r="1581" spans="2:13" x14ac:dyDescent="0.3">
      <c r="B1581" s="10">
        <v>20</v>
      </c>
      <c r="C1581" s="11" t="s">
        <v>13</v>
      </c>
      <c r="D1581" s="11" t="s">
        <v>1932</v>
      </c>
      <c r="E1581" s="11">
        <v>6670</v>
      </c>
      <c r="F1581" s="17">
        <v>44622.745949074102</v>
      </c>
      <c r="G1581" s="14" t="s">
        <v>1936</v>
      </c>
      <c r="H1581" s="13">
        <v>1033</v>
      </c>
      <c r="I1581" s="14">
        <v>6670</v>
      </c>
      <c r="J1581" s="15" t="str">
        <f>_xlfn.XLOOKUP(C1581,'0. Master Data Group Name'!B:B,'0. Master Data Group Name'!C:C)</f>
        <v>EQP-LAWPACK1</v>
      </c>
      <c r="K1581" s="16">
        <f>IFERROR(ROUNDDOWN(_xlfn.XLOOKUP(E1581,[2]All!$B:$B,[2]All!$K:$K),0),"")</f>
        <v>352</v>
      </c>
      <c r="L1581" s="16">
        <f t="shared" si="48"/>
        <v>316.8</v>
      </c>
      <c r="M1581" s="16">
        <f t="shared" si="49"/>
        <v>387.20000000000005</v>
      </c>
    </row>
    <row r="1582" spans="2:13" x14ac:dyDescent="0.3">
      <c r="B1582" s="10">
        <v>20</v>
      </c>
      <c r="C1582" s="11" t="s">
        <v>13</v>
      </c>
      <c r="D1582" s="11" t="s">
        <v>1937</v>
      </c>
      <c r="E1582" s="11">
        <v>27805</v>
      </c>
      <c r="F1582" s="17">
        <v>44623.2944907407</v>
      </c>
      <c r="G1582" s="14" t="s">
        <v>1938</v>
      </c>
      <c r="H1582" s="13">
        <v>951</v>
      </c>
      <c r="I1582" s="14">
        <v>27805</v>
      </c>
      <c r="J1582" s="15" t="str">
        <f>_xlfn.XLOOKUP(C1582,'0. Master Data Group Name'!B:B,'0. Master Data Group Name'!C:C)</f>
        <v>EQP-LAWPACK1</v>
      </c>
      <c r="K1582" s="16">
        <f>IFERROR(ROUNDDOWN(_xlfn.XLOOKUP(E1582,[2]All!$B:$B,[2]All!$K:$K),0),"")</f>
        <v>260</v>
      </c>
      <c r="L1582" s="16">
        <f t="shared" si="48"/>
        <v>234</v>
      </c>
      <c r="M1582" s="16">
        <f t="shared" si="49"/>
        <v>286</v>
      </c>
    </row>
    <row r="1583" spans="2:13" x14ac:dyDescent="0.3">
      <c r="B1583" s="10">
        <v>20</v>
      </c>
      <c r="C1583" s="11" t="s">
        <v>13</v>
      </c>
      <c r="D1583" s="11" t="s">
        <v>1937</v>
      </c>
      <c r="E1583" s="11">
        <v>27405</v>
      </c>
      <c r="F1583" s="17">
        <v>44623.511238425897</v>
      </c>
      <c r="G1583" s="14" t="s">
        <v>1939</v>
      </c>
      <c r="H1583" s="13">
        <v>1990</v>
      </c>
      <c r="I1583" s="14">
        <v>27405</v>
      </c>
      <c r="J1583" s="15" t="str">
        <f>_xlfn.XLOOKUP(C1583,'0. Master Data Group Name'!B:B,'0. Master Data Group Name'!C:C)</f>
        <v>EQP-LAWPACK1</v>
      </c>
      <c r="K1583" s="16">
        <f>IFERROR(ROUNDDOWN(_xlfn.XLOOKUP(E1583,[2]All!$B:$B,[2]All!$K:$K),0),"")</f>
        <v>260</v>
      </c>
      <c r="L1583" s="16">
        <f t="shared" si="48"/>
        <v>234</v>
      </c>
      <c r="M1583" s="16">
        <f t="shared" si="49"/>
        <v>286</v>
      </c>
    </row>
    <row r="1584" spans="2:13" x14ac:dyDescent="0.3">
      <c r="B1584" s="10">
        <v>20</v>
      </c>
      <c r="C1584" s="11" t="s">
        <v>13</v>
      </c>
      <c r="D1584" s="11" t="s">
        <v>1940</v>
      </c>
      <c r="E1584" s="11">
        <v>2661</v>
      </c>
      <c r="F1584" s="17">
        <v>44625.309398148202</v>
      </c>
      <c r="G1584" s="14" t="s">
        <v>1941</v>
      </c>
      <c r="H1584" s="13">
        <v>1164</v>
      </c>
      <c r="I1584" s="14">
        <v>2661</v>
      </c>
      <c r="J1584" s="15" t="str">
        <f>_xlfn.XLOOKUP(C1584,'0. Master Data Group Name'!B:B,'0. Master Data Group Name'!C:C)</f>
        <v>EQP-LAWPACK1</v>
      </c>
      <c r="K1584" s="16">
        <f>IFERROR(ROUNDDOWN(_xlfn.XLOOKUP(E1584,[2]All!$B:$B,[2]All!$K:$K),0),"")</f>
        <v>217</v>
      </c>
      <c r="L1584" s="16">
        <f t="shared" si="48"/>
        <v>195.3</v>
      </c>
      <c r="M1584" s="16">
        <f t="shared" si="49"/>
        <v>238.70000000000002</v>
      </c>
    </row>
    <row r="1585" spans="2:13" x14ac:dyDescent="0.3">
      <c r="B1585" s="10">
        <v>20</v>
      </c>
      <c r="C1585" s="11" t="s">
        <v>13</v>
      </c>
      <c r="D1585" s="11" t="s">
        <v>1940</v>
      </c>
      <c r="E1585" s="11">
        <v>2670</v>
      </c>
      <c r="F1585" s="17">
        <v>44625.590335648201</v>
      </c>
      <c r="G1585" s="14" t="s">
        <v>1942</v>
      </c>
      <c r="H1585" s="13">
        <v>1726</v>
      </c>
      <c r="I1585" s="14">
        <v>2670</v>
      </c>
      <c r="J1585" s="15" t="str">
        <f>_xlfn.XLOOKUP(C1585,'0. Master Data Group Name'!B:B,'0. Master Data Group Name'!C:C)</f>
        <v>EQP-LAWPACK1</v>
      </c>
      <c r="K1585" s="16">
        <f>IFERROR(ROUNDDOWN(_xlfn.XLOOKUP(E1585,[2]All!$B:$B,[2]All!$K:$K),0),"")</f>
        <v>217</v>
      </c>
      <c r="L1585" s="16">
        <f t="shared" si="48"/>
        <v>195.3</v>
      </c>
      <c r="M1585" s="16">
        <f t="shared" si="49"/>
        <v>238.70000000000002</v>
      </c>
    </row>
    <row r="1586" spans="2:13" x14ac:dyDescent="0.3">
      <c r="B1586" s="10">
        <v>20</v>
      </c>
      <c r="C1586" s="11" t="s">
        <v>13</v>
      </c>
      <c r="D1586" s="11" t="s">
        <v>1940</v>
      </c>
      <c r="E1586" s="11">
        <v>2670</v>
      </c>
      <c r="F1586" s="17">
        <v>44625.950092592597</v>
      </c>
      <c r="G1586" s="14" t="s">
        <v>1943</v>
      </c>
      <c r="H1586" s="13">
        <v>0</v>
      </c>
      <c r="I1586" s="14">
        <v>2670</v>
      </c>
      <c r="J1586" s="15" t="str">
        <f>_xlfn.XLOOKUP(C1586,'0. Master Data Group Name'!B:B,'0. Master Data Group Name'!C:C)</f>
        <v>EQP-LAWPACK1</v>
      </c>
      <c r="K1586" s="16">
        <f>IFERROR(ROUNDDOWN(_xlfn.XLOOKUP(E1586,[2]All!$B:$B,[2]All!$K:$K),0),"")</f>
        <v>217</v>
      </c>
      <c r="L1586" s="16">
        <f t="shared" si="48"/>
        <v>195.3</v>
      </c>
      <c r="M1586" s="16">
        <f t="shared" si="49"/>
        <v>238.70000000000002</v>
      </c>
    </row>
    <row r="1587" spans="2:13" x14ac:dyDescent="0.3">
      <c r="B1587" s="10">
        <v>20</v>
      </c>
      <c r="C1587" s="11" t="s">
        <v>13</v>
      </c>
      <c r="D1587" s="11" t="s">
        <v>1944</v>
      </c>
      <c r="E1587" s="11">
        <v>2670</v>
      </c>
      <c r="F1587" s="17">
        <v>44625.950416666703</v>
      </c>
      <c r="G1587" s="14" t="s">
        <v>1945</v>
      </c>
      <c r="H1587" s="13">
        <v>0</v>
      </c>
      <c r="I1587" s="14">
        <v>2670</v>
      </c>
      <c r="J1587" s="15" t="str">
        <f>_xlfn.XLOOKUP(C1587,'0. Master Data Group Name'!B:B,'0. Master Data Group Name'!C:C)</f>
        <v>EQP-LAWPACK1</v>
      </c>
      <c r="K1587" s="16">
        <f>IFERROR(ROUNDDOWN(_xlfn.XLOOKUP(E1587,[2]All!$B:$B,[2]All!$K:$K),0),"")</f>
        <v>217</v>
      </c>
      <c r="L1587" s="16">
        <f t="shared" si="48"/>
        <v>195.3</v>
      </c>
      <c r="M1587" s="16">
        <f t="shared" si="49"/>
        <v>238.70000000000002</v>
      </c>
    </row>
    <row r="1588" spans="2:13" x14ac:dyDescent="0.3">
      <c r="B1588" s="10">
        <v>31</v>
      </c>
      <c r="C1588" s="11" t="s">
        <v>836</v>
      </c>
      <c r="D1588" s="11" t="s">
        <v>1944</v>
      </c>
      <c r="E1588" s="11">
        <v>15228</v>
      </c>
      <c r="F1588" s="17">
        <v>44622.494282407402</v>
      </c>
      <c r="G1588" s="14" t="s">
        <v>1946</v>
      </c>
      <c r="H1588" s="13">
        <v>35</v>
      </c>
      <c r="I1588" s="14">
        <v>14528</v>
      </c>
      <c r="J1588" s="15" t="str">
        <f>_xlfn.XLOOKUP(C1588,'0. Master Data Group Name'!B:B,'0. Master Data Group Name'!C:C)</f>
        <v>SW-COMAS-PACKL</v>
      </c>
      <c r="K1588" s="16">
        <f>IFERROR(ROUNDDOWN(_xlfn.XLOOKUP(E1588,[2]All!$B:$B,[2]All!$K:$K),0),"")</f>
        <v>200</v>
      </c>
      <c r="L1588" s="16">
        <f t="shared" si="48"/>
        <v>180</v>
      </c>
      <c r="M1588" s="16">
        <f t="shared" si="49"/>
        <v>220.00000000000003</v>
      </c>
    </row>
    <row r="1589" spans="2:13" x14ac:dyDescent="0.3">
      <c r="B1589" s="10">
        <v>20</v>
      </c>
      <c r="C1589" s="11" t="s">
        <v>13</v>
      </c>
      <c r="D1589" s="11" t="s">
        <v>1944</v>
      </c>
      <c r="E1589" s="11">
        <v>7941</v>
      </c>
      <c r="F1589" s="17">
        <v>44627.293703703697</v>
      </c>
      <c r="G1589" s="14" t="s">
        <v>1947</v>
      </c>
      <c r="H1589" s="13">
        <v>1220</v>
      </c>
      <c r="I1589" s="14">
        <v>7941</v>
      </c>
      <c r="J1589" s="15" t="str">
        <f>_xlfn.XLOOKUP(C1589,'0. Master Data Group Name'!B:B,'0. Master Data Group Name'!C:C)</f>
        <v>EQP-LAWPACK1</v>
      </c>
      <c r="K1589" s="16">
        <f>IFERROR(ROUNDDOWN(_xlfn.XLOOKUP(E1589,[2]All!$B:$B,[2]All!$K:$K),0),"")</f>
        <v>349</v>
      </c>
      <c r="L1589" s="16">
        <f t="shared" si="48"/>
        <v>314.10000000000002</v>
      </c>
      <c r="M1589" s="16">
        <f t="shared" si="49"/>
        <v>383.90000000000003</v>
      </c>
    </row>
    <row r="1590" spans="2:13" x14ac:dyDescent="0.3">
      <c r="B1590" s="10">
        <v>20</v>
      </c>
      <c r="C1590" s="11" t="s">
        <v>13</v>
      </c>
      <c r="D1590" s="11" t="s">
        <v>1944</v>
      </c>
      <c r="E1590" s="11">
        <v>24661</v>
      </c>
      <c r="F1590" s="17">
        <v>44627.461469907401</v>
      </c>
      <c r="G1590" s="14" t="s">
        <v>1948</v>
      </c>
      <c r="H1590" s="13">
        <v>1216</v>
      </c>
      <c r="I1590" s="14">
        <v>24661</v>
      </c>
      <c r="J1590" s="15" t="str">
        <f>_xlfn.XLOOKUP(C1590,'0. Master Data Group Name'!B:B,'0. Master Data Group Name'!C:C)</f>
        <v>EQP-LAWPACK1</v>
      </c>
      <c r="K1590" s="16">
        <f>IFERROR(ROUNDDOWN(_xlfn.XLOOKUP(E1590,[2]All!$B:$B,[2]All!$K:$K),0),"")</f>
        <v>364</v>
      </c>
      <c r="L1590" s="16">
        <f t="shared" si="48"/>
        <v>327.60000000000002</v>
      </c>
      <c r="M1590" s="16">
        <f t="shared" si="49"/>
        <v>400.40000000000003</v>
      </c>
    </row>
    <row r="1591" spans="2:13" x14ac:dyDescent="0.3">
      <c r="B1591" s="10">
        <v>20</v>
      </c>
      <c r="C1591" s="11" t="s">
        <v>13</v>
      </c>
      <c r="D1591" s="11" t="s">
        <v>1949</v>
      </c>
      <c r="E1591" s="11">
        <v>24670</v>
      </c>
      <c r="F1591" s="17">
        <v>44627.610254629602</v>
      </c>
      <c r="G1591" s="14" t="s">
        <v>1950</v>
      </c>
      <c r="H1591" s="13">
        <v>5017</v>
      </c>
      <c r="I1591" s="14">
        <v>24670</v>
      </c>
      <c r="J1591" s="15" t="str">
        <f>_xlfn.XLOOKUP(C1591,'0. Master Data Group Name'!B:B,'0. Master Data Group Name'!C:C)</f>
        <v>EQP-LAWPACK1</v>
      </c>
      <c r="K1591" s="16">
        <f>IFERROR(ROUNDDOWN(_xlfn.XLOOKUP(E1591,[2]All!$B:$B,[2]All!$K:$K),0),"")</f>
        <v>364</v>
      </c>
      <c r="L1591" s="16">
        <f t="shared" si="48"/>
        <v>327.60000000000002</v>
      </c>
      <c r="M1591" s="16">
        <f t="shared" si="49"/>
        <v>400.40000000000003</v>
      </c>
    </row>
    <row r="1592" spans="2:13" x14ac:dyDescent="0.3">
      <c r="B1592" s="10">
        <v>20</v>
      </c>
      <c r="C1592" s="11" t="s">
        <v>13</v>
      </c>
      <c r="D1592" s="11" t="s">
        <v>1949</v>
      </c>
      <c r="E1592" s="11">
        <v>27405</v>
      </c>
      <c r="F1592" s="17">
        <v>44628.293206018498</v>
      </c>
      <c r="G1592" s="14" t="s">
        <v>1951</v>
      </c>
      <c r="H1592" s="13">
        <v>2023</v>
      </c>
      <c r="I1592" s="14">
        <v>27405</v>
      </c>
      <c r="J1592" s="15" t="str">
        <f>_xlfn.XLOOKUP(C1592,'0. Master Data Group Name'!B:B,'0. Master Data Group Name'!C:C)</f>
        <v>EQP-LAWPACK1</v>
      </c>
      <c r="K1592" s="16">
        <f>IFERROR(ROUNDDOWN(_xlfn.XLOOKUP(E1592,[2]All!$B:$B,[2]All!$K:$K),0),"")</f>
        <v>260</v>
      </c>
      <c r="L1592" s="16">
        <f t="shared" si="48"/>
        <v>234</v>
      </c>
      <c r="M1592" s="16">
        <f t="shared" si="49"/>
        <v>286</v>
      </c>
    </row>
    <row r="1593" spans="2:13" x14ac:dyDescent="0.3">
      <c r="B1593" s="10">
        <v>20</v>
      </c>
      <c r="C1593" s="11" t="s">
        <v>13</v>
      </c>
      <c r="D1593" s="11" t="s">
        <v>1952</v>
      </c>
      <c r="E1593" s="11">
        <v>27805</v>
      </c>
      <c r="F1593" s="17">
        <v>44628.767905092602</v>
      </c>
      <c r="G1593" s="14" t="s">
        <v>1953</v>
      </c>
      <c r="H1593" s="13">
        <v>1042</v>
      </c>
      <c r="I1593" s="14">
        <v>27805</v>
      </c>
      <c r="J1593" s="15" t="str">
        <f>_xlfn.XLOOKUP(C1593,'0. Master Data Group Name'!B:B,'0. Master Data Group Name'!C:C)</f>
        <v>EQP-LAWPACK1</v>
      </c>
      <c r="K1593" s="16">
        <f>IFERROR(ROUNDDOWN(_xlfn.XLOOKUP(E1593,[2]All!$B:$B,[2]All!$K:$K),0),"")</f>
        <v>260</v>
      </c>
      <c r="L1593" s="16">
        <f t="shared" si="48"/>
        <v>234</v>
      </c>
      <c r="M1593" s="16">
        <f t="shared" si="49"/>
        <v>286</v>
      </c>
    </row>
    <row r="1594" spans="2:13" x14ac:dyDescent="0.3">
      <c r="B1594" s="10">
        <v>20</v>
      </c>
      <c r="C1594" s="11" t="s">
        <v>13</v>
      </c>
      <c r="D1594" s="11" t="s">
        <v>1952</v>
      </c>
      <c r="E1594" s="11">
        <v>2993</v>
      </c>
      <c r="F1594" s="17">
        <v>44629.023067129601</v>
      </c>
      <c r="G1594" s="14" t="s">
        <v>1954</v>
      </c>
      <c r="H1594" s="13">
        <v>1557</v>
      </c>
      <c r="I1594" s="14">
        <v>2993</v>
      </c>
      <c r="J1594" s="15" t="str">
        <f>_xlfn.XLOOKUP(C1594,'0. Master Data Group Name'!B:B,'0. Master Data Group Name'!C:C)</f>
        <v>EQP-LAWPACK1</v>
      </c>
      <c r="K1594" s="16">
        <f>IFERROR(ROUNDDOWN(_xlfn.XLOOKUP(E1594,[2]All!$B:$B,[2]All!$K:$K),0),"")</f>
        <v>217</v>
      </c>
      <c r="L1594" s="16">
        <f t="shared" si="48"/>
        <v>195.3</v>
      </c>
      <c r="M1594" s="16">
        <f t="shared" si="49"/>
        <v>238.70000000000002</v>
      </c>
    </row>
    <row r="1595" spans="2:13" x14ac:dyDescent="0.3">
      <c r="B1595" s="10">
        <v>20</v>
      </c>
      <c r="C1595" s="11" t="s">
        <v>13</v>
      </c>
      <c r="D1595" s="11" t="s">
        <v>1952</v>
      </c>
      <c r="E1595" s="11">
        <v>2670</v>
      </c>
      <c r="F1595" s="17">
        <v>44629.4142013889</v>
      </c>
      <c r="G1595" s="14" t="s">
        <v>1955</v>
      </c>
      <c r="H1595" s="13">
        <v>1067</v>
      </c>
      <c r="I1595" s="14">
        <v>2670</v>
      </c>
      <c r="J1595" s="15" t="str">
        <f>_xlfn.XLOOKUP(C1595,'0. Master Data Group Name'!B:B,'0. Master Data Group Name'!C:C)</f>
        <v>EQP-LAWPACK1</v>
      </c>
      <c r="K1595" s="16">
        <f>IFERROR(ROUNDDOWN(_xlfn.XLOOKUP(E1595,[2]All!$B:$B,[2]All!$K:$K),0),"")</f>
        <v>217</v>
      </c>
      <c r="L1595" s="16">
        <f t="shared" si="48"/>
        <v>195.3</v>
      </c>
      <c r="M1595" s="16">
        <f t="shared" si="49"/>
        <v>238.70000000000002</v>
      </c>
    </row>
    <row r="1596" spans="2:13" x14ac:dyDescent="0.3">
      <c r="B1596" s="10">
        <v>20</v>
      </c>
      <c r="C1596" s="11" t="s">
        <v>13</v>
      </c>
      <c r="D1596" s="11" t="s">
        <v>1952</v>
      </c>
      <c r="E1596" s="11">
        <v>2666</v>
      </c>
      <c r="F1596" s="17">
        <v>44629.628842592603</v>
      </c>
      <c r="G1596" s="14" t="s">
        <v>1956</v>
      </c>
      <c r="H1596" s="13">
        <v>1573</v>
      </c>
      <c r="I1596" s="14">
        <v>2666</v>
      </c>
      <c r="J1596" s="15" t="str">
        <f>_xlfn.XLOOKUP(C1596,'0. Master Data Group Name'!B:B,'0. Master Data Group Name'!C:C)</f>
        <v>EQP-LAWPACK1</v>
      </c>
      <c r="K1596" s="16">
        <f>IFERROR(ROUNDDOWN(_xlfn.XLOOKUP(E1596,[2]All!$B:$B,[2]All!$K:$K),0),"")</f>
        <v>217</v>
      </c>
      <c r="L1596" s="16">
        <f t="shared" si="48"/>
        <v>195.3</v>
      </c>
      <c r="M1596" s="16">
        <f t="shared" si="49"/>
        <v>238.70000000000002</v>
      </c>
    </row>
    <row r="1597" spans="2:13" x14ac:dyDescent="0.3">
      <c r="B1597" s="10">
        <v>20</v>
      </c>
      <c r="C1597" s="11" t="s">
        <v>13</v>
      </c>
      <c r="D1597" s="11" t="s">
        <v>1957</v>
      </c>
      <c r="E1597" s="11">
        <v>2946</v>
      </c>
      <c r="F1597" s="17">
        <v>44629.953969907401</v>
      </c>
      <c r="G1597" s="14" t="s">
        <v>1958</v>
      </c>
      <c r="H1597" s="13">
        <v>554</v>
      </c>
      <c r="I1597" s="14">
        <v>2946</v>
      </c>
      <c r="J1597" s="15" t="str">
        <f>_xlfn.XLOOKUP(C1597,'0. Master Data Group Name'!B:B,'0. Master Data Group Name'!C:C)</f>
        <v>EQP-LAWPACK1</v>
      </c>
      <c r="K1597" s="16">
        <f>IFERROR(ROUNDDOWN(_xlfn.XLOOKUP(E1597,[2]All!$B:$B,[2]All!$K:$K),0),"")</f>
        <v>217</v>
      </c>
      <c r="L1597" s="16">
        <f t="shared" si="48"/>
        <v>195.3</v>
      </c>
      <c r="M1597" s="16">
        <f t="shared" si="49"/>
        <v>238.70000000000002</v>
      </c>
    </row>
    <row r="1598" spans="2:13" x14ac:dyDescent="0.3">
      <c r="B1598" s="10">
        <v>20</v>
      </c>
      <c r="C1598" s="11" t="s">
        <v>13</v>
      </c>
      <c r="D1598" s="11" t="s">
        <v>1957</v>
      </c>
      <c r="E1598" s="11">
        <v>2941</v>
      </c>
      <c r="F1598" s="17">
        <v>44630.068391203698</v>
      </c>
      <c r="G1598" s="14" t="s">
        <v>1959</v>
      </c>
      <c r="H1598" s="13">
        <v>835</v>
      </c>
      <c r="I1598" s="14">
        <v>2941</v>
      </c>
      <c r="J1598" s="15" t="str">
        <f>_xlfn.XLOOKUP(C1598,'0. Master Data Group Name'!B:B,'0. Master Data Group Name'!C:C)</f>
        <v>EQP-LAWPACK1</v>
      </c>
      <c r="K1598" s="16">
        <f>IFERROR(ROUNDDOWN(_xlfn.XLOOKUP(E1598,[2]All!$B:$B,[2]All!$K:$K),0),"")</f>
        <v>217</v>
      </c>
      <c r="L1598" s="16">
        <f t="shared" si="48"/>
        <v>195.3</v>
      </c>
      <c r="M1598" s="16">
        <f t="shared" si="49"/>
        <v>238.70000000000002</v>
      </c>
    </row>
    <row r="1599" spans="2:13" x14ac:dyDescent="0.3">
      <c r="B1599" s="10">
        <v>20</v>
      </c>
      <c r="C1599" s="11" t="s">
        <v>13</v>
      </c>
      <c r="D1599" s="11" t="s">
        <v>1957</v>
      </c>
      <c r="E1599" s="11">
        <v>2661</v>
      </c>
      <c r="F1599" s="17">
        <v>44630.317847222199</v>
      </c>
      <c r="G1599" s="14" t="s">
        <v>1960</v>
      </c>
      <c r="H1599" s="13">
        <v>2054</v>
      </c>
      <c r="I1599" s="14">
        <v>2661</v>
      </c>
      <c r="J1599" s="15" t="str">
        <f>_xlfn.XLOOKUP(C1599,'0. Master Data Group Name'!B:B,'0. Master Data Group Name'!C:C)</f>
        <v>EQP-LAWPACK1</v>
      </c>
      <c r="K1599" s="16">
        <f>IFERROR(ROUNDDOWN(_xlfn.XLOOKUP(E1599,[2]All!$B:$B,[2]All!$K:$K),0),"")</f>
        <v>217</v>
      </c>
      <c r="L1599" s="16">
        <f t="shared" si="48"/>
        <v>195.3</v>
      </c>
      <c r="M1599" s="16">
        <f t="shared" si="49"/>
        <v>238.70000000000002</v>
      </c>
    </row>
    <row r="1600" spans="2:13" x14ac:dyDescent="0.3">
      <c r="B1600" s="10">
        <v>20</v>
      </c>
      <c r="C1600" s="11" t="s">
        <v>13</v>
      </c>
      <c r="D1600" s="11" t="s">
        <v>1961</v>
      </c>
      <c r="E1600" s="11">
        <v>2675</v>
      </c>
      <c r="F1600" s="17">
        <v>44632.360659722202</v>
      </c>
      <c r="G1600" s="14" t="s">
        <v>1962</v>
      </c>
      <c r="H1600" s="13">
        <v>1223</v>
      </c>
      <c r="I1600" s="14">
        <v>2675</v>
      </c>
      <c r="J1600" s="15" t="str">
        <f>_xlfn.XLOOKUP(C1600,'0. Master Data Group Name'!B:B,'0. Master Data Group Name'!C:C)</f>
        <v>EQP-LAWPACK1</v>
      </c>
      <c r="K1600" s="16">
        <f>IFERROR(ROUNDDOWN(_xlfn.XLOOKUP(E1600,[2]All!$B:$B,[2]All!$K:$K),0),"")</f>
        <v>217</v>
      </c>
      <c r="L1600" s="16">
        <f t="shared" si="48"/>
        <v>195.3</v>
      </c>
      <c r="M1600" s="16">
        <f t="shared" si="49"/>
        <v>238.70000000000002</v>
      </c>
    </row>
    <row r="1601" spans="2:13" x14ac:dyDescent="0.3">
      <c r="B1601" s="10">
        <v>20</v>
      </c>
      <c r="C1601" s="11" t="s">
        <v>13</v>
      </c>
      <c r="D1601" s="11" t="s">
        <v>1961</v>
      </c>
      <c r="E1601" s="11">
        <v>2991</v>
      </c>
      <c r="F1601" s="17">
        <v>44632.639351851903</v>
      </c>
      <c r="G1601" s="14" t="s">
        <v>1963</v>
      </c>
      <c r="H1601" s="13">
        <v>1356</v>
      </c>
      <c r="I1601" s="14">
        <v>2991</v>
      </c>
      <c r="J1601" s="15" t="str">
        <f>_xlfn.XLOOKUP(C1601,'0. Master Data Group Name'!B:B,'0. Master Data Group Name'!C:C)</f>
        <v>EQP-LAWPACK1</v>
      </c>
      <c r="K1601" s="16">
        <f>IFERROR(ROUNDDOWN(_xlfn.XLOOKUP(E1601,[2]All!$B:$B,[2]All!$K:$K),0),"")</f>
        <v>217</v>
      </c>
      <c r="L1601" s="16">
        <f t="shared" si="48"/>
        <v>195.3</v>
      </c>
      <c r="M1601" s="16">
        <f t="shared" si="49"/>
        <v>238.70000000000002</v>
      </c>
    </row>
    <row r="1602" spans="2:13" x14ac:dyDescent="0.3">
      <c r="B1602" s="10">
        <v>20</v>
      </c>
      <c r="C1602" s="11" t="s">
        <v>13</v>
      </c>
      <c r="D1602" s="11" t="s">
        <v>1964</v>
      </c>
      <c r="E1602" s="11">
        <v>99999</v>
      </c>
      <c r="F1602" s="17">
        <v>44632.956087963001</v>
      </c>
      <c r="G1602" s="14" t="s">
        <v>1965</v>
      </c>
      <c r="H1602" s="13">
        <v>0</v>
      </c>
      <c r="I1602" s="14">
        <v>99999</v>
      </c>
      <c r="J1602" s="15" t="str">
        <f>_xlfn.XLOOKUP(C1602,'0. Master Data Group Name'!B:B,'0. Master Data Group Name'!C:C)</f>
        <v>EQP-LAWPACK1</v>
      </c>
      <c r="K1602" s="16" t="str">
        <f>IFERROR(ROUNDDOWN(_xlfn.XLOOKUP(E1602,[2]All!$B:$B,[2]All!$K:$K),0),"")</f>
        <v/>
      </c>
      <c r="L1602" s="16" t="str">
        <f t="shared" si="48"/>
        <v/>
      </c>
      <c r="M1602" s="16" t="str">
        <f t="shared" si="49"/>
        <v/>
      </c>
    </row>
    <row r="1603" spans="2:13" x14ac:dyDescent="0.3">
      <c r="B1603" s="10">
        <v>31</v>
      </c>
      <c r="C1603" s="11" t="s">
        <v>836</v>
      </c>
      <c r="D1603" s="11" t="s">
        <v>1964</v>
      </c>
      <c r="E1603" s="11">
        <v>12228</v>
      </c>
      <c r="F1603" s="17">
        <v>44627.3917939815</v>
      </c>
      <c r="G1603" s="14" t="s">
        <v>1966</v>
      </c>
      <c r="H1603" s="13">
        <v>1381</v>
      </c>
      <c r="I1603" s="14">
        <v>15228</v>
      </c>
      <c r="J1603" s="15" t="str">
        <f>_xlfn.XLOOKUP(C1603,'0. Master Data Group Name'!B:B,'0. Master Data Group Name'!C:C)</f>
        <v>SW-COMAS-PACKL</v>
      </c>
      <c r="K1603" s="16">
        <f>IFERROR(ROUNDDOWN(_xlfn.XLOOKUP(E1603,[2]All!$B:$B,[2]All!$K:$K),0),"")</f>
        <v>100</v>
      </c>
      <c r="L1603" s="16">
        <f t="shared" si="48"/>
        <v>90</v>
      </c>
      <c r="M1603" s="16">
        <f t="shared" si="49"/>
        <v>110.00000000000001</v>
      </c>
    </row>
    <row r="1604" spans="2:13" x14ac:dyDescent="0.3">
      <c r="B1604" s="10">
        <v>20</v>
      </c>
      <c r="C1604" s="11" t="s">
        <v>13</v>
      </c>
      <c r="D1604" s="11" t="s">
        <v>1964</v>
      </c>
      <c r="E1604" s="11">
        <v>27805</v>
      </c>
      <c r="F1604" s="17">
        <v>44634.293842592597</v>
      </c>
      <c r="G1604" s="14" t="s">
        <v>1967</v>
      </c>
      <c r="H1604" s="13">
        <v>2285</v>
      </c>
      <c r="I1604" s="14">
        <v>27805</v>
      </c>
      <c r="J1604" s="15" t="str">
        <f>_xlfn.XLOOKUP(C1604,'0. Master Data Group Name'!B:B,'0. Master Data Group Name'!C:C)</f>
        <v>EQP-LAWPACK1</v>
      </c>
      <c r="K1604" s="16">
        <f>IFERROR(ROUNDDOWN(_xlfn.XLOOKUP(E1604,[2]All!$B:$B,[2]All!$K:$K),0),"")</f>
        <v>260</v>
      </c>
      <c r="L1604" s="16">
        <f t="shared" ref="L1604:L1667" si="50">IFERROR(K1604*0.9,"")</f>
        <v>234</v>
      </c>
      <c r="M1604" s="16">
        <f t="shared" ref="M1604:M1667" si="51">IFERROR(K1604*1.1,"")</f>
        <v>286</v>
      </c>
    </row>
    <row r="1605" spans="2:13" x14ac:dyDescent="0.3">
      <c r="B1605" s="10">
        <v>31</v>
      </c>
      <c r="C1605" s="11" t="s">
        <v>836</v>
      </c>
      <c r="D1605" s="11" t="s">
        <v>1968</v>
      </c>
      <c r="E1605" s="11">
        <v>15228</v>
      </c>
      <c r="F1605" s="17">
        <v>44634.320254629602</v>
      </c>
      <c r="G1605" s="14" t="s">
        <v>1969</v>
      </c>
      <c r="H1605" s="13">
        <v>221</v>
      </c>
      <c r="I1605" s="14">
        <v>12228</v>
      </c>
      <c r="J1605" s="15" t="str">
        <f>_xlfn.XLOOKUP(C1605,'0. Master Data Group Name'!B:B,'0. Master Data Group Name'!C:C)</f>
        <v>SW-COMAS-PACKL</v>
      </c>
      <c r="K1605" s="16">
        <f>IFERROR(ROUNDDOWN(_xlfn.XLOOKUP(E1605,[2]All!$B:$B,[2]All!$K:$K),0),"")</f>
        <v>200</v>
      </c>
      <c r="L1605" s="16">
        <f t="shared" si="50"/>
        <v>180</v>
      </c>
      <c r="M1605" s="16">
        <f t="shared" si="51"/>
        <v>220.00000000000003</v>
      </c>
    </row>
    <row r="1606" spans="2:13" x14ac:dyDescent="0.3">
      <c r="B1606" s="10">
        <v>20</v>
      </c>
      <c r="C1606" s="11" t="s">
        <v>13</v>
      </c>
      <c r="D1606" s="11" t="s">
        <v>1968</v>
      </c>
      <c r="E1606" s="11">
        <v>27405</v>
      </c>
      <c r="F1606" s="17">
        <v>44634.713101851798</v>
      </c>
      <c r="G1606" s="14" t="s">
        <v>1970</v>
      </c>
      <c r="H1606" s="13">
        <v>1926</v>
      </c>
      <c r="I1606" s="14">
        <v>27405</v>
      </c>
      <c r="J1606" s="15" t="str">
        <f>_xlfn.XLOOKUP(C1606,'0. Master Data Group Name'!B:B,'0. Master Data Group Name'!C:C)</f>
        <v>EQP-LAWPACK1</v>
      </c>
      <c r="K1606" s="16">
        <f>IFERROR(ROUNDDOWN(_xlfn.XLOOKUP(E1606,[2]All!$B:$B,[2]All!$K:$K),0),"")</f>
        <v>260</v>
      </c>
      <c r="L1606" s="16">
        <f t="shared" si="50"/>
        <v>234</v>
      </c>
      <c r="M1606" s="16">
        <f t="shared" si="51"/>
        <v>286</v>
      </c>
    </row>
    <row r="1607" spans="2:13" x14ac:dyDescent="0.3">
      <c r="B1607" s="10">
        <v>20</v>
      </c>
      <c r="C1607" s="11" t="s">
        <v>13</v>
      </c>
      <c r="D1607" s="11" t="s">
        <v>1968</v>
      </c>
      <c r="E1607" s="11">
        <v>7941</v>
      </c>
      <c r="F1607" s="17">
        <v>44635.458136574103</v>
      </c>
      <c r="G1607" s="14" t="s">
        <v>1971</v>
      </c>
      <c r="H1607" s="13">
        <v>2011</v>
      </c>
      <c r="I1607" s="14">
        <v>7941</v>
      </c>
      <c r="J1607" s="15" t="str">
        <f>_xlfn.XLOOKUP(C1607,'0. Master Data Group Name'!B:B,'0. Master Data Group Name'!C:C)</f>
        <v>EQP-LAWPACK1</v>
      </c>
      <c r="K1607" s="16">
        <f>IFERROR(ROUNDDOWN(_xlfn.XLOOKUP(E1607,[2]All!$B:$B,[2]All!$K:$K),0),"")</f>
        <v>349</v>
      </c>
      <c r="L1607" s="16">
        <f t="shared" si="50"/>
        <v>314.10000000000002</v>
      </c>
      <c r="M1607" s="16">
        <f t="shared" si="51"/>
        <v>383.90000000000003</v>
      </c>
    </row>
    <row r="1608" spans="2:13" x14ac:dyDescent="0.3">
      <c r="B1608" s="10">
        <v>20</v>
      </c>
      <c r="C1608" s="11" t="s">
        <v>13</v>
      </c>
      <c r="D1608" s="11" t="s">
        <v>1968</v>
      </c>
      <c r="E1608" s="11">
        <v>7940</v>
      </c>
      <c r="F1608" s="17">
        <v>44635.777939814798</v>
      </c>
      <c r="G1608" s="14" t="s">
        <v>1972</v>
      </c>
      <c r="H1608" s="13">
        <v>799</v>
      </c>
      <c r="I1608" s="14">
        <v>7940</v>
      </c>
      <c r="J1608" s="15" t="str">
        <f>_xlfn.XLOOKUP(C1608,'0. Master Data Group Name'!B:B,'0. Master Data Group Name'!C:C)</f>
        <v>EQP-LAWPACK1</v>
      </c>
      <c r="K1608" s="16">
        <f>IFERROR(ROUNDDOWN(_xlfn.XLOOKUP(E1608,[2]All!$B:$B,[2]All!$K:$K),0),"")</f>
        <v>188</v>
      </c>
      <c r="L1608" s="16">
        <f t="shared" si="50"/>
        <v>169.20000000000002</v>
      </c>
      <c r="M1608" s="16">
        <f t="shared" si="51"/>
        <v>206.8</v>
      </c>
    </row>
    <row r="1609" spans="2:13" x14ac:dyDescent="0.3">
      <c r="B1609" s="10">
        <v>20</v>
      </c>
      <c r="C1609" s="11" t="s">
        <v>13</v>
      </c>
      <c r="D1609" s="11" t="s">
        <v>1973</v>
      </c>
      <c r="E1609" s="11">
        <v>24670</v>
      </c>
      <c r="F1609" s="17">
        <v>44635.937083333301</v>
      </c>
      <c r="G1609" s="14" t="s">
        <v>1974</v>
      </c>
      <c r="H1609" s="13">
        <v>2020</v>
      </c>
      <c r="I1609" s="14">
        <v>24670</v>
      </c>
      <c r="J1609" s="15" t="str">
        <f>_xlfn.XLOOKUP(C1609,'0. Master Data Group Name'!B:B,'0. Master Data Group Name'!C:C)</f>
        <v>EQP-LAWPACK1</v>
      </c>
      <c r="K1609" s="16">
        <f>IFERROR(ROUNDDOWN(_xlfn.XLOOKUP(E1609,[2]All!$B:$B,[2]All!$K:$K),0),"")</f>
        <v>364</v>
      </c>
      <c r="L1609" s="16">
        <f t="shared" si="50"/>
        <v>327.60000000000002</v>
      </c>
      <c r="M1609" s="16">
        <f t="shared" si="51"/>
        <v>400.40000000000003</v>
      </c>
    </row>
    <row r="1610" spans="2:13" x14ac:dyDescent="0.3">
      <c r="B1610" s="10">
        <v>20</v>
      </c>
      <c r="C1610" s="11" t="s">
        <v>13</v>
      </c>
      <c r="D1610" s="11" t="s">
        <v>1973</v>
      </c>
      <c r="E1610" s="11">
        <v>2941</v>
      </c>
      <c r="F1610" s="17">
        <v>44636.264131944401</v>
      </c>
      <c r="G1610" s="14" t="s">
        <v>1975</v>
      </c>
      <c r="H1610" s="13">
        <v>967</v>
      </c>
      <c r="I1610" s="14">
        <v>2941</v>
      </c>
      <c r="J1610" s="15" t="str">
        <f>_xlfn.XLOOKUP(C1610,'0. Master Data Group Name'!B:B,'0. Master Data Group Name'!C:C)</f>
        <v>EQP-LAWPACK1</v>
      </c>
      <c r="K1610" s="16">
        <f>IFERROR(ROUNDDOWN(_xlfn.XLOOKUP(E1610,[2]All!$B:$B,[2]All!$K:$K),0),"")</f>
        <v>217</v>
      </c>
      <c r="L1610" s="16">
        <f t="shared" si="50"/>
        <v>195.3</v>
      </c>
      <c r="M1610" s="16">
        <f t="shared" si="51"/>
        <v>238.70000000000002</v>
      </c>
    </row>
    <row r="1611" spans="2:13" x14ac:dyDescent="0.3">
      <c r="B1611" s="10">
        <v>20</v>
      </c>
      <c r="C1611" s="11" t="s">
        <v>13</v>
      </c>
      <c r="D1611" s="11" t="s">
        <v>1973</v>
      </c>
      <c r="E1611" s="11">
        <v>27405</v>
      </c>
      <c r="F1611" s="17">
        <v>44636.466469907398</v>
      </c>
      <c r="G1611" s="14" t="s">
        <v>1976</v>
      </c>
      <c r="H1611" s="13">
        <v>42</v>
      </c>
      <c r="I1611" s="14">
        <v>27405</v>
      </c>
      <c r="J1611" s="15" t="str">
        <f>_xlfn.XLOOKUP(C1611,'0. Master Data Group Name'!B:B,'0. Master Data Group Name'!C:C)</f>
        <v>EQP-LAWPACK1</v>
      </c>
      <c r="K1611" s="16">
        <f>IFERROR(ROUNDDOWN(_xlfn.XLOOKUP(E1611,[2]All!$B:$B,[2]All!$K:$K),0),"")</f>
        <v>260</v>
      </c>
      <c r="L1611" s="16">
        <f t="shared" si="50"/>
        <v>234</v>
      </c>
      <c r="M1611" s="16">
        <f t="shared" si="51"/>
        <v>286</v>
      </c>
    </row>
    <row r="1612" spans="2:13" x14ac:dyDescent="0.3">
      <c r="B1612" s="10">
        <v>20</v>
      </c>
      <c r="C1612" s="11" t="s">
        <v>13</v>
      </c>
      <c r="D1612" s="11" t="s">
        <v>1973</v>
      </c>
      <c r="E1612" s="11">
        <v>2670</v>
      </c>
      <c r="F1612" s="17">
        <v>44636.691180555601</v>
      </c>
      <c r="G1612" s="14" t="s">
        <v>1977</v>
      </c>
      <c r="H1612" s="13">
        <v>782</v>
      </c>
      <c r="I1612" s="14">
        <v>2670</v>
      </c>
      <c r="J1612" s="15" t="str">
        <f>_xlfn.XLOOKUP(C1612,'0. Master Data Group Name'!B:B,'0. Master Data Group Name'!C:C)</f>
        <v>EQP-LAWPACK1</v>
      </c>
      <c r="K1612" s="16">
        <f>IFERROR(ROUNDDOWN(_xlfn.XLOOKUP(E1612,[2]All!$B:$B,[2]All!$K:$K),0),"")</f>
        <v>217</v>
      </c>
      <c r="L1612" s="16">
        <f t="shared" si="50"/>
        <v>195.3</v>
      </c>
      <c r="M1612" s="16">
        <f t="shared" si="51"/>
        <v>238.70000000000002</v>
      </c>
    </row>
    <row r="1613" spans="2:13" x14ac:dyDescent="0.3">
      <c r="B1613" s="10">
        <v>20</v>
      </c>
      <c r="C1613" s="11" t="s">
        <v>13</v>
      </c>
      <c r="D1613" s="11" t="s">
        <v>1978</v>
      </c>
      <c r="E1613" s="11">
        <v>24661</v>
      </c>
      <c r="F1613" s="17">
        <v>44636.930694444403</v>
      </c>
      <c r="G1613" s="14" t="s">
        <v>1979</v>
      </c>
      <c r="H1613" s="13">
        <v>1147</v>
      </c>
      <c r="I1613" s="14">
        <v>24661</v>
      </c>
      <c r="J1613" s="15" t="str">
        <f>_xlfn.XLOOKUP(C1613,'0. Master Data Group Name'!B:B,'0. Master Data Group Name'!C:C)</f>
        <v>EQP-LAWPACK1</v>
      </c>
      <c r="K1613" s="16">
        <f>IFERROR(ROUNDDOWN(_xlfn.XLOOKUP(E1613,[2]All!$B:$B,[2]All!$K:$K),0),"")</f>
        <v>364</v>
      </c>
      <c r="L1613" s="16">
        <f t="shared" si="50"/>
        <v>327.60000000000002</v>
      </c>
      <c r="M1613" s="16">
        <f t="shared" si="51"/>
        <v>400.40000000000003</v>
      </c>
    </row>
    <row r="1614" spans="2:13" x14ac:dyDescent="0.3">
      <c r="B1614" s="10">
        <v>31</v>
      </c>
      <c r="C1614" s="11" t="s">
        <v>836</v>
      </c>
      <c r="D1614" s="11" t="s">
        <v>1980</v>
      </c>
      <c r="E1614" s="11">
        <v>12228</v>
      </c>
      <c r="F1614" s="17">
        <v>44635.304027777798</v>
      </c>
      <c r="G1614" s="14" t="s">
        <v>1981</v>
      </c>
      <c r="H1614" s="13">
        <v>1107</v>
      </c>
      <c r="I1614" s="14">
        <v>15228</v>
      </c>
      <c r="J1614" s="15" t="str">
        <f>_xlfn.XLOOKUP(C1614,'0. Master Data Group Name'!B:B,'0. Master Data Group Name'!C:C)</f>
        <v>SW-COMAS-PACKL</v>
      </c>
      <c r="K1614" s="16">
        <f>IFERROR(ROUNDDOWN(_xlfn.XLOOKUP(E1614,[2]All!$B:$B,[2]All!$K:$K),0),"")</f>
        <v>100</v>
      </c>
      <c r="L1614" s="16">
        <f t="shared" si="50"/>
        <v>90</v>
      </c>
      <c r="M1614" s="16">
        <f t="shared" si="51"/>
        <v>110.00000000000001</v>
      </c>
    </row>
    <row r="1615" spans="2:13" x14ac:dyDescent="0.3">
      <c r="B1615" s="10">
        <v>20</v>
      </c>
      <c r="C1615" s="11" t="s">
        <v>13</v>
      </c>
      <c r="D1615" s="11" t="s">
        <v>1982</v>
      </c>
      <c r="E1615" s="11">
        <v>2666</v>
      </c>
      <c r="F1615" s="17">
        <v>44639.718090277798</v>
      </c>
      <c r="G1615" s="14" t="s">
        <v>1984</v>
      </c>
      <c r="H1615" s="13">
        <v>1042</v>
      </c>
      <c r="I1615" s="14">
        <v>2666</v>
      </c>
      <c r="J1615" s="15" t="str">
        <f>_xlfn.XLOOKUP(C1615,'0. Master Data Group Name'!B:B,'0. Master Data Group Name'!C:C)</f>
        <v>EQP-LAWPACK1</v>
      </c>
      <c r="K1615" s="16">
        <f>IFERROR(ROUNDDOWN(_xlfn.XLOOKUP(E1615,[2]All!$B:$B,[2]All!$K:$K),0),"")</f>
        <v>217</v>
      </c>
      <c r="L1615" s="16">
        <f t="shared" si="50"/>
        <v>195.3</v>
      </c>
      <c r="M1615" s="16">
        <f t="shared" si="51"/>
        <v>238.70000000000002</v>
      </c>
    </row>
    <row r="1616" spans="2:13" x14ac:dyDescent="0.3">
      <c r="B1616" s="10">
        <v>31</v>
      </c>
      <c r="C1616" s="11" t="s">
        <v>836</v>
      </c>
      <c r="D1616" s="11" t="s">
        <v>1983</v>
      </c>
      <c r="E1616" s="11">
        <v>15228</v>
      </c>
      <c r="F1616" s="17">
        <v>44638.403611111098</v>
      </c>
      <c r="G1616" s="14" t="s">
        <v>1985</v>
      </c>
      <c r="H1616" s="13">
        <v>159</v>
      </c>
      <c r="I1616" s="14">
        <v>12228</v>
      </c>
      <c r="J1616" s="15" t="str">
        <f>_xlfn.XLOOKUP(C1616,'0. Master Data Group Name'!B:B,'0. Master Data Group Name'!C:C)</f>
        <v>SW-COMAS-PACKL</v>
      </c>
      <c r="K1616" s="16">
        <f>IFERROR(ROUNDDOWN(_xlfn.XLOOKUP(E1616,[2]All!$B:$B,[2]All!$K:$K),0),"")</f>
        <v>200</v>
      </c>
      <c r="L1616" s="16">
        <f t="shared" si="50"/>
        <v>180</v>
      </c>
      <c r="M1616" s="16">
        <f t="shared" si="51"/>
        <v>220.00000000000003</v>
      </c>
    </row>
    <row r="1617" spans="2:13" x14ac:dyDescent="0.3">
      <c r="B1617" s="10">
        <v>20</v>
      </c>
      <c r="C1617" s="11" t="s">
        <v>13</v>
      </c>
      <c r="D1617" s="11" t="s">
        <v>1983</v>
      </c>
      <c r="E1617" s="11">
        <v>27405</v>
      </c>
      <c r="F1617" s="17">
        <v>44641.300162036998</v>
      </c>
      <c r="G1617" s="14" t="s">
        <v>1986</v>
      </c>
      <c r="H1617" s="13">
        <v>1444</v>
      </c>
      <c r="I1617" s="14">
        <v>27405</v>
      </c>
      <c r="J1617" s="15" t="str">
        <f>_xlfn.XLOOKUP(C1617,'0. Master Data Group Name'!B:B,'0. Master Data Group Name'!C:C)</f>
        <v>EQP-LAWPACK1</v>
      </c>
      <c r="K1617" s="16">
        <f>IFERROR(ROUNDDOWN(_xlfn.XLOOKUP(E1617,[2]All!$B:$B,[2]All!$K:$K),0),"")</f>
        <v>260</v>
      </c>
      <c r="L1617" s="16">
        <f t="shared" si="50"/>
        <v>234</v>
      </c>
      <c r="M1617" s="16">
        <f t="shared" si="51"/>
        <v>286</v>
      </c>
    </row>
    <row r="1618" spans="2:13" x14ac:dyDescent="0.3">
      <c r="B1618" s="10">
        <v>20</v>
      </c>
      <c r="C1618" s="11" t="s">
        <v>13</v>
      </c>
      <c r="D1618" s="11" t="s">
        <v>1987</v>
      </c>
      <c r="E1618" s="11">
        <v>2991</v>
      </c>
      <c r="F1618" s="17">
        <v>44641.734074074098</v>
      </c>
      <c r="G1618" s="14" t="s">
        <v>1988</v>
      </c>
      <c r="H1618" s="13">
        <v>842</v>
      </c>
      <c r="I1618" s="14">
        <v>2991</v>
      </c>
      <c r="J1618" s="15" t="str">
        <f>_xlfn.XLOOKUP(C1618,'0. Master Data Group Name'!B:B,'0. Master Data Group Name'!C:C)</f>
        <v>EQP-LAWPACK1</v>
      </c>
      <c r="K1618" s="16">
        <f>IFERROR(ROUNDDOWN(_xlfn.XLOOKUP(E1618,[2]All!$B:$B,[2]All!$K:$K),0),"")</f>
        <v>217</v>
      </c>
      <c r="L1618" s="16">
        <f t="shared" si="50"/>
        <v>195.3</v>
      </c>
      <c r="M1618" s="16">
        <f t="shared" si="51"/>
        <v>238.70000000000002</v>
      </c>
    </row>
    <row r="1619" spans="2:13" x14ac:dyDescent="0.3">
      <c r="B1619" s="10">
        <v>20</v>
      </c>
      <c r="C1619" s="11" t="s">
        <v>13</v>
      </c>
      <c r="D1619" s="11" t="s">
        <v>1987</v>
      </c>
      <c r="E1619" s="11">
        <v>2946</v>
      </c>
      <c r="F1619" s="17">
        <v>44642.052893518499</v>
      </c>
      <c r="G1619" s="14" t="s">
        <v>1989</v>
      </c>
      <c r="H1619" s="13">
        <v>662</v>
      </c>
      <c r="I1619" s="14">
        <v>2946</v>
      </c>
      <c r="J1619" s="15" t="str">
        <f>_xlfn.XLOOKUP(C1619,'0. Master Data Group Name'!B:B,'0. Master Data Group Name'!C:C)</f>
        <v>EQP-LAWPACK1</v>
      </c>
      <c r="K1619" s="16">
        <f>IFERROR(ROUNDDOWN(_xlfn.XLOOKUP(E1619,[2]All!$B:$B,[2]All!$K:$K),0),"")</f>
        <v>217</v>
      </c>
      <c r="L1619" s="16">
        <f t="shared" si="50"/>
        <v>195.3</v>
      </c>
      <c r="M1619" s="16">
        <f t="shared" si="51"/>
        <v>238.70000000000002</v>
      </c>
    </row>
    <row r="1620" spans="2:13" x14ac:dyDescent="0.3">
      <c r="B1620" s="10">
        <v>20</v>
      </c>
      <c r="C1620" s="11" t="s">
        <v>13</v>
      </c>
      <c r="D1620" s="11" t="s">
        <v>1987</v>
      </c>
      <c r="E1620" s="11">
        <v>2941</v>
      </c>
      <c r="F1620" s="17">
        <v>44642.362361111103</v>
      </c>
      <c r="G1620" s="14" t="s">
        <v>1990</v>
      </c>
      <c r="H1620" s="13">
        <v>1085</v>
      </c>
      <c r="I1620" s="14">
        <v>2941</v>
      </c>
      <c r="J1620" s="15" t="str">
        <f>_xlfn.XLOOKUP(C1620,'0. Master Data Group Name'!B:B,'0. Master Data Group Name'!C:C)</f>
        <v>EQP-LAWPACK1</v>
      </c>
      <c r="K1620" s="16">
        <f>IFERROR(ROUNDDOWN(_xlfn.XLOOKUP(E1620,[2]All!$B:$B,[2]All!$K:$K),0),"")</f>
        <v>217</v>
      </c>
      <c r="L1620" s="16">
        <f t="shared" si="50"/>
        <v>195.3</v>
      </c>
      <c r="M1620" s="16">
        <f t="shared" si="51"/>
        <v>238.70000000000002</v>
      </c>
    </row>
    <row r="1621" spans="2:13" x14ac:dyDescent="0.3">
      <c r="B1621" s="10">
        <v>20</v>
      </c>
      <c r="C1621" s="11" t="s">
        <v>13</v>
      </c>
      <c r="D1621" s="11" t="s">
        <v>1982</v>
      </c>
      <c r="E1621" s="11">
        <v>24661</v>
      </c>
      <c r="F1621" s="17">
        <v>44639.349097222199</v>
      </c>
      <c r="G1621" s="14" t="s">
        <v>1991</v>
      </c>
      <c r="H1621" s="13">
        <v>2697</v>
      </c>
      <c r="I1621" s="14">
        <v>24661</v>
      </c>
      <c r="J1621" s="15" t="str">
        <f>_xlfn.XLOOKUP(C1621,'0. Master Data Group Name'!B:B,'0. Master Data Group Name'!C:C)</f>
        <v>EQP-LAWPACK1</v>
      </c>
      <c r="K1621" s="16">
        <f>IFERROR(ROUNDDOWN(_xlfn.XLOOKUP(E1621,[2]All!$B:$B,[2]All!$K:$K),0),"")</f>
        <v>364</v>
      </c>
      <c r="L1621" s="16">
        <f t="shared" si="50"/>
        <v>327.60000000000002</v>
      </c>
      <c r="M1621" s="16">
        <f t="shared" si="51"/>
        <v>400.40000000000003</v>
      </c>
    </row>
    <row r="1622" spans="2:13" x14ac:dyDescent="0.3">
      <c r="B1622" s="10">
        <v>20</v>
      </c>
      <c r="C1622" s="11" t="s">
        <v>13</v>
      </c>
      <c r="D1622" s="11" t="s">
        <v>1983</v>
      </c>
      <c r="E1622" s="11">
        <v>99999</v>
      </c>
      <c r="F1622" s="17">
        <v>44639.991909722201</v>
      </c>
      <c r="G1622" s="14" t="s">
        <v>1992</v>
      </c>
      <c r="H1622" s="13">
        <v>3</v>
      </c>
      <c r="I1622" s="14">
        <v>99999</v>
      </c>
      <c r="J1622" s="15" t="str">
        <f>_xlfn.XLOOKUP(C1622,'0. Master Data Group Name'!B:B,'0. Master Data Group Name'!C:C)</f>
        <v>EQP-LAWPACK1</v>
      </c>
      <c r="K1622" s="16" t="str">
        <f>IFERROR(ROUNDDOWN(_xlfn.XLOOKUP(E1622,[2]All!$B:$B,[2]All!$K:$K),0),"")</f>
        <v/>
      </c>
      <c r="L1622" s="16" t="str">
        <f t="shared" si="50"/>
        <v/>
      </c>
      <c r="M1622" s="16" t="str">
        <f t="shared" si="51"/>
        <v/>
      </c>
    </row>
    <row r="1623" spans="2:13" x14ac:dyDescent="0.3">
      <c r="B1623" s="10">
        <v>20</v>
      </c>
      <c r="C1623" s="11" t="s">
        <v>13</v>
      </c>
      <c r="D1623" s="11" t="s">
        <v>1987</v>
      </c>
      <c r="E1623" s="11">
        <v>24961</v>
      </c>
      <c r="F1623" s="17">
        <v>44642.586689814802</v>
      </c>
      <c r="G1623" s="14" t="s">
        <v>1993</v>
      </c>
      <c r="H1623" s="13">
        <v>1181</v>
      </c>
      <c r="I1623" s="14">
        <v>24961</v>
      </c>
      <c r="J1623" s="15" t="str">
        <f>_xlfn.XLOOKUP(C1623,'0. Master Data Group Name'!B:B,'0. Master Data Group Name'!C:C)</f>
        <v>EQP-LAWPACK1</v>
      </c>
      <c r="K1623" s="16">
        <f>IFERROR(ROUNDDOWN(_xlfn.XLOOKUP(E1623,[2]All!$B:$B,[2]All!$K:$K),0),"")</f>
        <v>364</v>
      </c>
      <c r="L1623" s="16">
        <f t="shared" si="50"/>
        <v>327.60000000000002</v>
      </c>
      <c r="M1623" s="16">
        <f t="shared" si="51"/>
        <v>400.40000000000003</v>
      </c>
    </row>
    <row r="1624" spans="2:13" x14ac:dyDescent="0.3">
      <c r="B1624" s="10">
        <v>20</v>
      </c>
      <c r="C1624" s="11" t="s">
        <v>13</v>
      </c>
      <c r="D1624" s="11" t="s">
        <v>1987</v>
      </c>
      <c r="E1624" s="11">
        <v>24970</v>
      </c>
      <c r="F1624" s="17">
        <v>44642.764618055597</v>
      </c>
      <c r="G1624" s="14" t="s">
        <v>1994</v>
      </c>
      <c r="H1624" s="13">
        <v>1008</v>
      </c>
      <c r="I1624" s="14">
        <v>24970</v>
      </c>
      <c r="J1624" s="15" t="str">
        <f>_xlfn.XLOOKUP(C1624,'0. Master Data Group Name'!B:B,'0. Master Data Group Name'!C:C)</f>
        <v>EQP-LAWPACK1</v>
      </c>
      <c r="K1624" s="16">
        <f>IFERROR(ROUNDDOWN(_xlfn.XLOOKUP(E1624,[2]All!$B:$B,[2]All!$K:$K),0),"")</f>
        <v>364</v>
      </c>
      <c r="L1624" s="16">
        <f t="shared" si="50"/>
        <v>327.60000000000002</v>
      </c>
      <c r="M1624" s="16">
        <f t="shared" si="51"/>
        <v>400.40000000000003</v>
      </c>
    </row>
    <row r="1625" spans="2:13" x14ac:dyDescent="0.3">
      <c r="B1625" s="10">
        <v>20</v>
      </c>
      <c r="C1625" s="11" t="s">
        <v>13</v>
      </c>
      <c r="D1625" s="11" t="s">
        <v>1995</v>
      </c>
      <c r="E1625" s="11">
        <v>7941</v>
      </c>
      <c r="F1625" s="17">
        <v>44642.900231481501</v>
      </c>
      <c r="G1625" s="14" t="s">
        <v>1996</v>
      </c>
      <c r="H1625" s="13">
        <v>599</v>
      </c>
      <c r="I1625" s="14">
        <v>7941</v>
      </c>
      <c r="J1625" s="15" t="str">
        <f>_xlfn.XLOOKUP(C1625,'0. Master Data Group Name'!B:B,'0. Master Data Group Name'!C:C)</f>
        <v>EQP-LAWPACK1</v>
      </c>
      <c r="K1625" s="16">
        <f>IFERROR(ROUNDDOWN(_xlfn.XLOOKUP(E1625,[2]All!$B:$B,[2]All!$K:$K),0),"")</f>
        <v>349</v>
      </c>
      <c r="L1625" s="16">
        <f t="shared" si="50"/>
        <v>314.10000000000002</v>
      </c>
      <c r="M1625" s="16">
        <f t="shared" si="51"/>
        <v>383.90000000000003</v>
      </c>
    </row>
    <row r="1626" spans="2:13" x14ac:dyDescent="0.3">
      <c r="B1626" s="10">
        <v>20</v>
      </c>
      <c r="C1626" s="11" t="s">
        <v>13</v>
      </c>
      <c r="D1626" s="11" t="s">
        <v>1995</v>
      </c>
      <c r="E1626" s="11">
        <v>7940</v>
      </c>
      <c r="F1626" s="17">
        <v>44643.022499999999</v>
      </c>
      <c r="G1626" s="14" t="s">
        <v>1997</v>
      </c>
      <c r="H1626" s="13">
        <v>677</v>
      </c>
      <c r="I1626" s="14">
        <v>7940</v>
      </c>
      <c r="J1626" s="15" t="str">
        <f>_xlfn.XLOOKUP(C1626,'0. Master Data Group Name'!B:B,'0. Master Data Group Name'!C:C)</f>
        <v>EQP-LAWPACK1</v>
      </c>
      <c r="K1626" s="16">
        <f>IFERROR(ROUNDDOWN(_xlfn.XLOOKUP(E1626,[2]All!$B:$B,[2]All!$K:$K),0),"")</f>
        <v>188</v>
      </c>
      <c r="L1626" s="16">
        <f t="shared" si="50"/>
        <v>169.20000000000002</v>
      </c>
      <c r="M1626" s="16">
        <f t="shared" si="51"/>
        <v>206.8</v>
      </c>
    </row>
    <row r="1627" spans="2:13" x14ac:dyDescent="0.3">
      <c r="B1627" s="10">
        <v>20</v>
      </c>
      <c r="C1627" s="11" t="s">
        <v>13</v>
      </c>
      <c r="D1627" s="11" t="s">
        <v>1995</v>
      </c>
      <c r="E1627" s="11">
        <v>27405</v>
      </c>
      <c r="F1627" s="17">
        <v>44643.4393865741</v>
      </c>
      <c r="G1627" s="14" t="s">
        <v>1998</v>
      </c>
      <c r="H1627" s="13">
        <v>0</v>
      </c>
      <c r="I1627" s="14">
        <v>27405</v>
      </c>
      <c r="J1627" s="15" t="str">
        <f>_xlfn.XLOOKUP(C1627,'0. Master Data Group Name'!B:B,'0. Master Data Group Name'!C:C)</f>
        <v>EQP-LAWPACK1</v>
      </c>
      <c r="K1627" s="16">
        <f>IFERROR(ROUNDDOWN(_xlfn.XLOOKUP(E1627,[2]All!$B:$B,[2]All!$K:$K),0),"")</f>
        <v>260</v>
      </c>
      <c r="L1627" s="16">
        <f t="shared" si="50"/>
        <v>234</v>
      </c>
      <c r="M1627" s="16">
        <f t="shared" si="51"/>
        <v>286</v>
      </c>
    </row>
    <row r="1628" spans="2:13" x14ac:dyDescent="0.3">
      <c r="B1628" s="10">
        <v>20</v>
      </c>
      <c r="C1628" s="11" t="s">
        <v>13</v>
      </c>
      <c r="D1628" s="11" t="s">
        <v>1995</v>
      </c>
      <c r="E1628" s="11">
        <v>27405</v>
      </c>
      <c r="F1628" s="17">
        <v>44643.439641203702</v>
      </c>
      <c r="G1628" s="14" t="s">
        <v>1999</v>
      </c>
      <c r="H1628" s="13">
        <v>368</v>
      </c>
      <c r="I1628" s="14">
        <v>27405</v>
      </c>
      <c r="J1628" s="15" t="str">
        <f>_xlfn.XLOOKUP(C1628,'0. Master Data Group Name'!B:B,'0. Master Data Group Name'!C:C)</f>
        <v>EQP-LAWPACK1</v>
      </c>
      <c r="K1628" s="16">
        <f>IFERROR(ROUNDDOWN(_xlfn.XLOOKUP(E1628,[2]All!$B:$B,[2]All!$K:$K),0),"")</f>
        <v>260</v>
      </c>
      <c r="L1628" s="16">
        <f t="shared" si="50"/>
        <v>234</v>
      </c>
      <c r="M1628" s="16">
        <f t="shared" si="51"/>
        <v>286</v>
      </c>
    </row>
    <row r="1629" spans="2:13" x14ac:dyDescent="0.3">
      <c r="B1629" s="10">
        <v>20</v>
      </c>
      <c r="C1629" s="11" t="s">
        <v>13</v>
      </c>
      <c r="D1629" s="11" t="s">
        <v>1995</v>
      </c>
      <c r="E1629" s="11">
        <v>27805</v>
      </c>
      <c r="F1629" s="17">
        <v>44643.661886574097</v>
      </c>
      <c r="G1629" s="14" t="s">
        <v>2000</v>
      </c>
      <c r="H1629" s="13">
        <v>45</v>
      </c>
      <c r="I1629" s="14">
        <v>27805</v>
      </c>
      <c r="J1629" s="15" t="str">
        <f>_xlfn.XLOOKUP(C1629,'0. Master Data Group Name'!B:B,'0. Master Data Group Name'!C:C)</f>
        <v>EQP-LAWPACK1</v>
      </c>
      <c r="K1629" s="16">
        <f>IFERROR(ROUNDDOWN(_xlfn.XLOOKUP(E1629,[2]All!$B:$B,[2]All!$K:$K),0),"")</f>
        <v>260</v>
      </c>
      <c r="L1629" s="16">
        <f t="shared" si="50"/>
        <v>234</v>
      </c>
      <c r="M1629" s="16">
        <f t="shared" si="51"/>
        <v>286</v>
      </c>
    </row>
    <row r="1630" spans="2:13" x14ac:dyDescent="0.3">
      <c r="B1630" s="10">
        <v>20</v>
      </c>
      <c r="C1630" s="11" t="s">
        <v>13</v>
      </c>
      <c r="D1630" s="11" t="s">
        <v>1995</v>
      </c>
      <c r="E1630" s="11">
        <v>27405</v>
      </c>
      <c r="F1630" s="17">
        <v>44643.665567129603</v>
      </c>
      <c r="G1630" s="14" t="s">
        <v>2001</v>
      </c>
      <c r="H1630" s="13">
        <v>4</v>
      </c>
      <c r="I1630" s="14">
        <v>27405</v>
      </c>
      <c r="J1630" s="15" t="str">
        <f>_xlfn.XLOOKUP(C1630,'0. Master Data Group Name'!B:B,'0. Master Data Group Name'!C:C)</f>
        <v>EQP-LAWPACK1</v>
      </c>
      <c r="K1630" s="16">
        <f>IFERROR(ROUNDDOWN(_xlfn.XLOOKUP(E1630,[2]All!$B:$B,[2]All!$K:$K),0),"")</f>
        <v>260</v>
      </c>
      <c r="L1630" s="16">
        <f t="shared" si="50"/>
        <v>234</v>
      </c>
      <c r="M1630" s="16">
        <f t="shared" si="51"/>
        <v>286</v>
      </c>
    </row>
    <row r="1631" spans="2:13" x14ac:dyDescent="0.3">
      <c r="B1631" s="10">
        <v>20</v>
      </c>
      <c r="C1631" s="11" t="s">
        <v>13</v>
      </c>
      <c r="D1631" s="11" t="s">
        <v>1995</v>
      </c>
      <c r="E1631" s="11">
        <v>27805</v>
      </c>
      <c r="F1631" s="17">
        <v>44643.696157407401</v>
      </c>
      <c r="G1631" s="14" t="s">
        <v>2002</v>
      </c>
      <c r="H1631" s="13">
        <v>37</v>
      </c>
      <c r="I1631" s="14">
        <v>27805</v>
      </c>
      <c r="J1631" s="15" t="str">
        <f>_xlfn.XLOOKUP(C1631,'0. Master Data Group Name'!B:B,'0. Master Data Group Name'!C:C)</f>
        <v>EQP-LAWPACK1</v>
      </c>
      <c r="K1631" s="16">
        <f>IFERROR(ROUNDDOWN(_xlfn.XLOOKUP(E1631,[2]All!$B:$B,[2]All!$K:$K),0),"")</f>
        <v>260</v>
      </c>
      <c r="L1631" s="16">
        <f t="shared" si="50"/>
        <v>234</v>
      </c>
      <c r="M1631" s="16">
        <f t="shared" si="51"/>
        <v>286</v>
      </c>
    </row>
    <row r="1632" spans="2:13" x14ac:dyDescent="0.3">
      <c r="B1632" s="10">
        <v>20</v>
      </c>
      <c r="C1632" s="11" t="s">
        <v>13</v>
      </c>
      <c r="D1632" s="11" t="s">
        <v>2003</v>
      </c>
      <c r="E1632" s="11">
        <v>27405</v>
      </c>
      <c r="F1632" s="17">
        <v>44643.703750000001</v>
      </c>
      <c r="G1632" s="14" t="s">
        <v>2004</v>
      </c>
      <c r="H1632" s="13">
        <v>1083</v>
      </c>
      <c r="I1632" s="14">
        <v>27405</v>
      </c>
      <c r="J1632" s="15" t="str">
        <f>_xlfn.XLOOKUP(C1632,'0. Master Data Group Name'!B:B,'0. Master Data Group Name'!C:C)</f>
        <v>EQP-LAWPACK1</v>
      </c>
      <c r="K1632" s="16">
        <f>IFERROR(ROUNDDOWN(_xlfn.XLOOKUP(E1632,[2]All!$B:$B,[2]All!$K:$K),0),"")</f>
        <v>260</v>
      </c>
      <c r="L1632" s="16">
        <f t="shared" si="50"/>
        <v>234</v>
      </c>
      <c r="M1632" s="16">
        <f t="shared" si="51"/>
        <v>286</v>
      </c>
    </row>
    <row r="1633" spans="2:13" x14ac:dyDescent="0.3">
      <c r="B1633" s="10">
        <v>20</v>
      </c>
      <c r="C1633" s="11" t="s">
        <v>13</v>
      </c>
      <c r="D1633" s="11" t="s">
        <v>2003</v>
      </c>
      <c r="E1633" s="11">
        <v>7940</v>
      </c>
      <c r="F1633" s="17">
        <v>44644.000034722201</v>
      </c>
      <c r="G1633" s="14" t="s">
        <v>2005</v>
      </c>
      <c r="H1633" s="13">
        <v>1209</v>
      </c>
      <c r="I1633" s="14">
        <v>7940</v>
      </c>
      <c r="J1633" s="15" t="str">
        <f>_xlfn.XLOOKUP(C1633,'0. Master Data Group Name'!B:B,'0. Master Data Group Name'!C:C)</f>
        <v>EQP-LAWPACK1</v>
      </c>
      <c r="K1633" s="16">
        <f>IFERROR(ROUNDDOWN(_xlfn.XLOOKUP(E1633,[2]All!$B:$B,[2]All!$K:$K),0),"")</f>
        <v>188</v>
      </c>
      <c r="L1633" s="16">
        <f t="shared" si="50"/>
        <v>169.20000000000002</v>
      </c>
      <c r="M1633" s="16">
        <f t="shared" si="51"/>
        <v>206.8</v>
      </c>
    </row>
    <row r="1634" spans="2:13" x14ac:dyDescent="0.3">
      <c r="B1634" s="10">
        <v>20</v>
      </c>
      <c r="C1634" s="11" t="s">
        <v>13</v>
      </c>
      <c r="D1634" s="11" t="s">
        <v>2003</v>
      </c>
      <c r="E1634" s="11">
        <v>2661</v>
      </c>
      <c r="F1634" s="17">
        <v>44644.3041435185</v>
      </c>
      <c r="G1634" s="14" t="s">
        <v>2006</v>
      </c>
      <c r="H1634" s="13">
        <v>867</v>
      </c>
      <c r="I1634" s="14">
        <v>2661</v>
      </c>
      <c r="J1634" s="15" t="str">
        <f>_xlfn.XLOOKUP(C1634,'0. Master Data Group Name'!B:B,'0. Master Data Group Name'!C:C)</f>
        <v>EQP-LAWPACK1</v>
      </c>
      <c r="K1634" s="16">
        <f>IFERROR(ROUNDDOWN(_xlfn.XLOOKUP(E1634,[2]All!$B:$B,[2]All!$K:$K),0),"")</f>
        <v>217</v>
      </c>
      <c r="L1634" s="16">
        <f t="shared" si="50"/>
        <v>195.3</v>
      </c>
      <c r="M1634" s="16">
        <f t="shared" si="51"/>
        <v>238.70000000000002</v>
      </c>
    </row>
    <row r="1635" spans="2:13" x14ac:dyDescent="0.3">
      <c r="B1635" s="10">
        <v>20</v>
      </c>
      <c r="C1635" s="11" t="s">
        <v>13</v>
      </c>
      <c r="D1635" s="11" t="s">
        <v>2003</v>
      </c>
      <c r="E1635" s="11">
        <v>2675</v>
      </c>
      <c r="F1635" s="17">
        <v>44644.4788078704</v>
      </c>
      <c r="G1635" s="14" t="s">
        <v>2007</v>
      </c>
      <c r="H1635" s="13">
        <v>1330</v>
      </c>
      <c r="I1635" s="14">
        <v>2675</v>
      </c>
      <c r="J1635" s="15" t="str">
        <f>_xlfn.XLOOKUP(C1635,'0. Master Data Group Name'!B:B,'0. Master Data Group Name'!C:C)</f>
        <v>EQP-LAWPACK1</v>
      </c>
      <c r="K1635" s="16">
        <f>IFERROR(ROUNDDOWN(_xlfn.XLOOKUP(E1635,[2]All!$B:$B,[2]All!$K:$K),0),"")</f>
        <v>217</v>
      </c>
      <c r="L1635" s="16">
        <f t="shared" si="50"/>
        <v>195.3</v>
      </c>
      <c r="M1635" s="16">
        <f t="shared" si="51"/>
        <v>238.70000000000002</v>
      </c>
    </row>
    <row r="1636" spans="2:13" x14ac:dyDescent="0.3">
      <c r="B1636" s="10">
        <v>20</v>
      </c>
      <c r="C1636" s="11" t="s">
        <v>13</v>
      </c>
      <c r="D1636" s="11" t="s">
        <v>2008</v>
      </c>
      <c r="E1636" s="11">
        <v>2661</v>
      </c>
      <c r="F1636" s="17">
        <v>44646.314675925903</v>
      </c>
      <c r="G1636" s="14" t="s">
        <v>2009</v>
      </c>
      <c r="H1636" s="13">
        <v>735</v>
      </c>
      <c r="I1636" s="14">
        <v>2661</v>
      </c>
      <c r="J1636" s="15" t="str">
        <f>_xlfn.XLOOKUP(C1636,'0. Master Data Group Name'!B:B,'0. Master Data Group Name'!C:C)</f>
        <v>EQP-LAWPACK1</v>
      </c>
      <c r="K1636" s="16">
        <f>IFERROR(ROUNDDOWN(_xlfn.XLOOKUP(E1636,[2]All!$B:$B,[2]All!$K:$K),0),"")</f>
        <v>217</v>
      </c>
      <c r="L1636" s="16">
        <f t="shared" si="50"/>
        <v>195.3</v>
      </c>
      <c r="M1636" s="16">
        <f t="shared" si="51"/>
        <v>238.70000000000002</v>
      </c>
    </row>
    <row r="1637" spans="2:13" x14ac:dyDescent="0.3">
      <c r="B1637" s="10">
        <v>20</v>
      </c>
      <c r="C1637" s="11" t="s">
        <v>13</v>
      </c>
      <c r="D1637" s="11" t="s">
        <v>2010</v>
      </c>
      <c r="E1637" s="11">
        <v>27805</v>
      </c>
      <c r="F1637" s="17">
        <v>44648.293761574103</v>
      </c>
      <c r="G1637" s="14" t="s">
        <v>2011</v>
      </c>
      <c r="H1637" s="13">
        <v>1182</v>
      </c>
      <c r="I1637" s="14">
        <v>27805</v>
      </c>
      <c r="J1637" s="15" t="str">
        <f>_xlfn.XLOOKUP(C1637,'0. Master Data Group Name'!B:B,'0. Master Data Group Name'!C:C)</f>
        <v>EQP-LAWPACK1</v>
      </c>
      <c r="K1637" s="16">
        <f>IFERROR(ROUNDDOWN(_xlfn.XLOOKUP(E1637,[2]All!$B:$B,[2]All!$K:$K),0),"")</f>
        <v>260</v>
      </c>
      <c r="L1637" s="16">
        <f t="shared" si="50"/>
        <v>234</v>
      </c>
      <c r="M1637" s="16">
        <f t="shared" si="51"/>
        <v>286</v>
      </c>
    </row>
    <row r="1638" spans="2:13" x14ac:dyDescent="0.3">
      <c r="B1638" s="10">
        <v>20</v>
      </c>
      <c r="C1638" s="11" t="s">
        <v>13</v>
      </c>
      <c r="D1638" s="11" t="s">
        <v>2010</v>
      </c>
      <c r="E1638" s="11">
        <v>96605</v>
      </c>
      <c r="F1638" s="17">
        <v>44646.510034722203</v>
      </c>
      <c r="G1638" s="14" t="s">
        <v>2012</v>
      </c>
      <c r="H1638" s="13">
        <v>2698</v>
      </c>
      <c r="I1638" s="14">
        <v>96605</v>
      </c>
      <c r="J1638" s="15" t="str">
        <f>_xlfn.XLOOKUP(C1638,'0. Master Data Group Name'!B:B,'0. Master Data Group Name'!C:C)</f>
        <v>EQP-LAWPACK1</v>
      </c>
      <c r="K1638" s="16">
        <f>IFERROR(ROUNDDOWN(_xlfn.XLOOKUP(E1638,[2]All!$B:$B,[2]All!$K:$K),0),"")</f>
        <v>347</v>
      </c>
      <c r="L1638" s="16">
        <f t="shared" si="50"/>
        <v>312.3</v>
      </c>
      <c r="M1638" s="16">
        <f t="shared" si="51"/>
        <v>381.70000000000005</v>
      </c>
    </row>
    <row r="1639" spans="2:13" x14ac:dyDescent="0.3">
      <c r="B1639" s="10">
        <v>20</v>
      </c>
      <c r="C1639" s="11" t="s">
        <v>13</v>
      </c>
      <c r="D1639" s="11" t="s">
        <v>2013</v>
      </c>
      <c r="E1639" s="11">
        <v>7940</v>
      </c>
      <c r="F1639" s="17">
        <v>44649.305706018502</v>
      </c>
      <c r="G1639" s="14" t="s">
        <v>2014</v>
      </c>
      <c r="H1639" s="13">
        <v>930</v>
      </c>
      <c r="I1639" s="14">
        <v>7940</v>
      </c>
      <c r="J1639" s="15" t="str">
        <f>_xlfn.XLOOKUP(C1639,'0. Master Data Group Name'!B:B,'0. Master Data Group Name'!C:C)</f>
        <v>EQP-LAWPACK1</v>
      </c>
      <c r="K1639" s="16">
        <f>IFERROR(ROUNDDOWN(_xlfn.XLOOKUP(E1639,[2]All!$B:$B,[2]All!$K:$K),0),"")</f>
        <v>188</v>
      </c>
      <c r="L1639" s="16">
        <f t="shared" si="50"/>
        <v>169.20000000000002</v>
      </c>
      <c r="M1639" s="16">
        <f t="shared" si="51"/>
        <v>206.8</v>
      </c>
    </row>
    <row r="1640" spans="2:13" x14ac:dyDescent="0.3">
      <c r="B1640" s="10">
        <v>31</v>
      </c>
      <c r="C1640" s="11" t="s">
        <v>836</v>
      </c>
      <c r="D1640" s="11" t="s">
        <v>2013</v>
      </c>
      <c r="E1640" s="11">
        <v>12228</v>
      </c>
      <c r="F1640" s="17">
        <v>44641.3127662037</v>
      </c>
      <c r="G1640" s="14" t="s">
        <v>2015</v>
      </c>
      <c r="H1640" s="13">
        <v>2876</v>
      </c>
      <c r="I1640" s="14">
        <v>15228</v>
      </c>
      <c r="J1640" s="15" t="str">
        <f>_xlfn.XLOOKUP(C1640,'0. Master Data Group Name'!B:B,'0. Master Data Group Name'!C:C)</f>
        <v>SW-COMAS-PACKL</v>
      </c>
      <c r="K1640" s="16">
        <f>IFERROR(ROUNDDOWN(_xlfn.XLOOKUP(E1640,[2]All!$B:$B,[2]All!$K:$K),0),"")</f>
        <v>100</v>
      </c>
      <c r="L1640" s="16">
        <f t="shared" si="50"/>
        <v>90</v>
      </c>
      <c r="M1640" s="16">
        <f t="shared" si="51"/>
        <v>110.00000000000001</v>
      </c>
    </row>
    <row r="1641" spans="2:13" x14ac:dyDescent="0.3">
      <c r="B1641" s="10">
        <v>20</v>
      </c>
      <c r="C1641" s="11" t="s">
        <v>13</v>
      </c>
      <c r="D1641" s="11" t="s">
        <v>2013</v>
      </c>
      <c r="E1641" s="11">
        <v>7941</v>
      </c>
      <c r="F1641" s="17">
        <v>44649.4525810185</v>
      </c>
      <c r="G1641" s="14" t="s">
        <v>2016</v>
      </c>
      <c r="H1641" s="13">
        <v>862</v>
      </c>
      <c r="I1641" s="14">
        <v>7941</v>
      </c>
      <c r="J1641" s="15" t="str">
        <f>_xlfn.XLOOKUP(C1641,'0. Master Data Group Name'!B:B,'0. Master Data Group Name'!C:C)</f>
        <v>EQP-LAWPACK1</v>
      </c>
      <c r="K1641" s="16">
        <f>IFERROR(ROUNDDOWN(_xlfn.XLOOKUP(E1641,[2]All!$B:$B,[2]All!$K:$K),0),"")</f>
        <v>349</v>
      </c>
      <c r="L1641" s="16">
        <f t="shared" si="50"/>
        <v>314.10000000000002</v>
      </c>
      <c r="M1641" s="16">
        <f t="shared" si="51"/>
        <v>383.90000000000003</v>
      </c>
    </row>
    <row r="1642" spans="2:13" x14ac:dyDescent="0.3">
      <c r="B1642" s="10">
        <v>20</v>
      </c>
      <c r="C1642" s="11" t="s">
        <v>13</v>
      </c>
      <c r="D1642" s="11" t="s">
        <v>2013</v>
      </c>
      <c r="E1642" s="11">
        <v>24961</v>
      </c>
      <c r="F1642" s="17">
        <v>44649.567314814798</v>
      </c>
      <c r="G1642" s="14" t="s">
        <v>2017</v>
      </c>
      <c r="H1642" s="13">
        <v>1889</v>
      </c>
      <c r="I1642" s="14">
        <v>24961</v>
      </c>
      <c r="J1642" s="15" t="str">
        <f>_xlfn.XLOOKUP(C1642,'0. Master Data Group Name'!B:B,'0. Master Data Group Name'!C:C)</f>
        <v>EQP-LAWPACK1</v>
      </c>
      <c r="K1642" s="16">
        <f>IFERROR(ROUNDDOWN(_xlfn.XLOOKUP(E1642,[2]All!$B:$B,[2]All!$K:$K),0),"")</f>
        <v>364</v>
      </c>
      <c r="L1642" s="16">
        <f t="shared" si="50"/>
        <v>327.60000000000002</v>
      </c>
      <c r="M1642" s="16">
        <f t="shared" si="51"/>
        <v>400.40000000000003</v>
      </c>
    </row>
    <row r="1643" spans="2:13" x14ac:dyDescent="0.3">
      <c r="B1643" s="10">
        <v>20</v>
      </c>
      <c r="C1643" s="11" t="s">
        <v>13</v>
      </c>
      <c r="D1643" s="11" t="s">
        <v>2018</v>
      </c>
      <c r="E1643" s="11">
        <v>96905</v>
      </c>
      <c r="F1643" s="17">
        <v>44649.871504629598</v>
      </c>
      <c r="G1643" s="14" t="s">
        <v>2019</v>
      </c>
      <c r="H1643" s="13">
        <v>427</v>
      </c>
      <c r="I1643" s="14">
        <v>96905</v>
      </c>
      <c r="J1643" s="15" t="str">
        <f>_xlfn.XLOOKUP(C1643,'0. Master Data Group Name'!B:B,'0. Master Data Group Name'!C:C)</f>
        <v>EQP-LAWPACK1</v>
      </c>
      <c r="K1643" s="16">
        <f>IFERROR(ROUNDDOWN(_xlfn.XLOOKUP(E1643,[2]All!$B:$B,[2]All!$K:$K),0),"")</f>
        <v>347</v>
      </c>
      <c r="L1643" s="16">
        <f t="shared" si="50"/>
        <v>312.3</v>
      </c>
      <c r="M1643" s="16">
        <f t="shared" si="51"/>
        <v>381.70000000000005</v>
      </c>
    </row>
    <row r="1644" spans="2:13" x14ac:dyDescent="0.3">
      <c r="B1644" s="10">
        <v>31</v>
      </c>
      <c r="C1644" s="11" t="s">
        <v>836</v>
      </c>
      <c r="D1644" s="11" t="s">
        <v>2018</v>
      </c>
      <c r="E1644" s="11">
        <v>15228</v>
      </c>
      <c r="F1644" s="17">
        <v>44649.478587963</v>
      </c>
      <c r="G1644" s="14" t="s">
        <v>2020</v>
      </c>
      <c r="H1644" s="13">
        <v>245</v>
      </c>
      <c r="I1644" s="14">
        <v>12228</v>
      </c>
      <c r="J1644" s="15" t="str">
        <f>_xlfn.XLOOKUP(C1644,'0. Master Data Group Name'!B:B,'0. Master Data Group Name'!C:C)</f>
        <v>SW-COMAS-PACKL</v>
      </c>
      <c r="K1644" s="16">
        <f>IFERROR(ROUNDDOWN(_xlfn.XLOOKUP(E1644,[2]All!$B:$B,[2]All!$K:$K),0),"")</f>
        <v>200</v>
      </c>
      <c r="L1644" s="16">
        <f t="shared" si="50"/>
        <v>180</v>
      </c>
      <c r="M1644" s="16">
        <f t="shared" si="51"/>
        <v>220.00000000000003</v>
      </c>
    </row>
    <row r="1645" spans="2:13" x14ac:dyDescent="0.3">
      <c r="B1645" s="10">
        <v>20</v>
      </c>
      <c r="C1645" s="11" t="s">
        <v>13</v>
      </c>
      <c r="D1645" s="11" t="s">
        <v>2018</v>
      </c>
      <c r="E1645" s="11">
        <v>96605</v>
      </c>
      <c r="F1645" s="17">
        <v>44650.074050925898</v>
      </c>
      <c r="G1645" s="14" t="s">
        <v>2021</v>
      </c>
      <c r="H1645" s="13">
        <v>1450</v>
      </c>
      <c r="I1645" s="14">
        <v>96605</v>
      </c>
      <c r="J1645" s="15" t="str">
        <f>_xlfn.XLOOKUP(C1645,'0. Master Data Group Name'!B:B,'0. Master Data Group Name'!C:C)</f>
        <v>EQP-LAWPACK1</v>
      </c>
      <c r="K1645" s="16">
        <f>IFERROR(ROUNDDOWN(_xlfn.XLOOKUP(E1645,[2]All!$B:$B,[2]All!$K:$K),0),"")</f>
        <v>347</v>
      </c>
      <c r="L1645" s="16">
        <f t="shared" si="50"/>
        <v>312.3</v>
      </c>
      <c r="M1645" s="16">
        <f t="shared" si="51"/>
        <v>381.70000000000005</v>
      </c>
    </row>
    <row r="1646" spans="2:13" x14ac:dyDescent="0.3">
      <c r="B1646" s="10">
        <v>20</v>
      </c>
      <c r="C1646" s="11" t="s">
        <v>13</v>
      </c>
      <c r="D1646" s="11" t="s">
        <v>2018</v>
      </c>
      <c r="E1646" s="11">
        <v>2940</v>
      </c>
      <c r="F1646" s="17">
        <v>44650.397824074098</v>
      </c>
      <c r="G1646" s="14" t="s">
        <v>2022</v>
      </c>
      <c r="H1646" s="13">
        <v>591</v>
      </c>
      <c r="I1646" s="14">
        <v>2940</v>
      </c>
      <c r="J1646" s="15" t="str">
        <f>_xlfn.XLOOKUP(C1646,'0. Master Data Group Name'!B:B,'0. Master Data Group Name'!C:C)</f>
        <v>EQP-LAWPACK1</v>
      </c>
      <c r="K1646" s="16">
        <f>IFERROR(ROUNDDOWN(_xlfn.XLOOKUP(E1646,[2]All!$B:$B,[2]All!$K:$K),0),"")</f>
        <v>217</v>
      </c>
      <c r="L1646" s="16">
        <f t="shared" si="50"/>
        <v>195.3</v>
      </c>
      <c r="M1646" s="16">
        <f t="shared" si="51"/>
        <v>238.70000000000002</v>
      </c>
    </row>
    <row r="1647" spans="2:13" x14ac:dyDescent="0.3">
      <c r="B1647" s="10">
        <v>20</v>
      </c>
      <c r="C1647" s="11" t="s">
        <v>13</v>
      </c>
      <c r="D1647" s="11" t="s">
        <v>2018</v>
      </c>
      <c r="E1647" s="11">
        <v>2670</v>
      </c>
      <c r="F1647" s="17">
        <v>44650.533807870401</v>
      </c>
      <c r="G1647" s="14" t="s">
        <v>2023</v>
      </c>
      <c r="H1647" s="13">
        <v>1062</v>
      </c>
      <c r="I1647" s="14">
        <v>2670</v>
      </c>
      <c r="J1647" s="15" t="str">
        <f>_xlfn.XLOOKUP(C1647,'0. Master Data Group Name'!B:B,'0. Master Data Group Name'!C:C)</f>
        <v>EQP-LAWPACK1</v>
      </c>
      <c r="K1647" s="16">
        <f>IFERROR(ROUNDDOWN(_xlfn.XLOOKUP(E1647,[2]All!$B:$B,[2]All!$K:$K),0),"")</f>
        <v>217</v>
      </c>
      <c r="L1647" s="16">
        <f t="shared" si="50"/>
        <v>195.3</v>
      </c>
      <c r="M1647" s="16">
        <f t="shared" si="51"/>
        <v>238.70000000000002</v>
      </c>
    </row>
    <row r="1648" spans="2:13" x14ac:dyDescent="0.3">
      <c r="B1648" s="10">
        <v>20</v>
      </c>
      <c r="C1648" s="11" t="s">
        <v>13</v>
      </c>
      <c r="D1648" s="11" t="s">
        <v>2018</v>
      </c>
      <c r="E1648" s="11">
        <v>2675</v>
      </c>
      <c r="F1648" s="17">
        <v>44650.748252314799</v>
      </c>
      <c r="G1648" s="14" t="s">
        <v>2024</v>
      </c>
      <c r="H1648" s="13">
        <v>650</v>
      </c>
      <c r="I1648" s="14">
        <v>2675</v>
      </c>
      <c r="J1648" s="15" t="str">
        <f>_xlfn.XLOOKUP(C1648,'0. Master Data Group Name'!B:B,'0. Master Data Group Name'!C:C)</f>
        <v>EQP-LAWPACK1</v>
      </c>
      <c r="K1648" s="16">
        <f>IFERROR(ROUNDDOWN(_xlfn.XLOOKUP(E1648,[2]All!$B:$B,[2]All!$K:$K),0),"")</f>
        <v>217</v>
      </c>
      <c r="L1648" s="16">
        <f t="shared" si="50"/>
        <v>195.3</v>
      </c>
      <c r="M1648" s="16">
        <f t="shared" si="51"/>
        <v>238.70000000000002</v>
      </c>
    </row>
    <row r="1649" spans="2:13" x14ac:dyDescent="0.3">
      <c r="B1649" s="10">
        <v>20</v>
      </c>
      <c r="C1649" s="11" t="s">
        <v>13</v>
      </c>
      <c r="D1649" s="11" t="s">
        <v>2025</v>
      </c>
      <c r="E1649" s="11">
        <v>2666</v>
      </c>
      <c r="F1649" s="17">
        <v>44650.893171296302</v>
      </c>
      <c r="G1649" s="14" t="s">
        <v>2026</v>
      </c>
      <c r="H1649" s="13">
        <v>701</v>
      </c>
      <c r="I1649" s="14">
        <v>2666</v>
      </c>
      <c r="J1649" s="15" t="str">
        <f>_xlfn.XLOOKUP(C1649,'0. Master Data Group Name'!B:B,'0. Master Data Group Name'!C:C)</f>
        <v>EQP-LAWPACK1</v>
      </c>
      <c r="K1649" s="16">
        <f>IFERROR(ROUNDDOWN(_xlfn.XLOOKUP(E1649,[2]All!$B:$B,[2]All!$K:$K),0),"")</f>
        <v>217</v>
      </c>
      <c r="L1649" s="16">
        <f t="shared" si="50"/>
        <v>195.3</v>
      </c>
      <c r="M1649" s="16">
        <f t="shared" si="51"/>
        <v>238.70000000000002</v>
      </c>
    </row>
    <row r="1650" spans="2:13" x14ac:dyDescent="0.3">
      <c r="B1650" s="10">
        <v>20</v>
      </c>
      <c r="C1650" s="11" t="s">
        <v>13</v>
      </c>
      <c r="D1650" s="11" t="s">
        <v>2025</v>
      </c>
      <c r="E1650" s="11">
        <v>2661</v>
      </c>
      <c r="F1650" s="17">
        <v>44651.075254629599</v>
      </c>
      <c r="G1650" s="14" t="s">
        <v>2027</v>
      </c>
      <c r="H1650" s="13">
        <v>1406</v>
      </c>
      <c r="I1650" s="14">
        <v>2661</v>
      </c>
      <c r="J1650" s="15" t="str">
        <f>_xlfn.XLOOKUP(C1650,'0. Master Data Group Name'!B:B,'0. Master Data Group Name'!C:C)</f>
        <v>EQP-LAWPACK1</v>
      </c>
      <c r="K1650" s="16">
        <f>IFERROR(ROUNDDOWN(_xlfn.XLOOKUP(E1650,[2]All!$B:$B,[2]All!$K:$K),0),"")</f>
        <v>217</v>
      </c>
      <c r="L1650" s="16">
        <f t="shared" si="50"/>
        <v>195.3</v>
      </c>
      <c r="M1650" s="16">
        <f t="shared" si="51"/>
        <v>238.70000000000002</v>
      </c>
    </row>
    <row r="1651" spans="2:13" x14ac:dyDescent="0.3">
      <c r="B1651" s="10">
        <v>20</v>
      </c>
      <c r="C1651" s="11" t="s">
        <v>13</v>
      </c>
      <c r="D1651" s="11" t="s">
        <v>2025</v>
      </c>
      <c r="E1651" s="11">
        <v>24975</v>
      </c>
      <c r="F1651" s="17">
        <v>44651.463958333297</v>
      </c>
      <c r="G1651" s="14" t="s">
        <v>2028</v>
      </c>
      <c r="H1651" s="13">
        <v>1943</v>
      </c>
      <c r="I1651" s="14">
        <v>24975</v>
      </c>
      <c r="J1651" s="15" t="str">
        <f>_xlfn.XLOOKUP(C1651,'0. Master Data Group Name'!B:B,'0. Master Data Group Name'!C:C)</f>
        <v>EQP-LAWPACK1</v>
      </c>
      <c r="K1651" s="16">
        <f>IFERROR(ROUNDDOWN(_xlfn.XLOOKUP(E1651,[2]All!$B:$B,[2]All!$K:$K),0),"")</f>
        <v>364</v>
      </c>
      <c r="L1651" s="16">
        <f t="shared" si="50"/>
        <v>327.60000000000002</v>
      </c>
      <c r="M1651" s="16">
        <f t="shared" si="51"/>
        <v>400.40000000000003</v>
      </c>
    </row>
    <row r="1652" spans="2:13" x14ac:dyDescent="0.3">
      <c r="B1652" s="10">
        <v>20</v>
      </c>
      <c r="C1652" s="11" t="s">
        <v>13</v>
      </c>
      <c r="D1652" s="11" t="s">
        <v>2029</v>
      </c>
      <c r="E1652" s="11">
        <v>99999</v>
      </c>
      <c r="F1652" s="17">
        <v>44652.708634259303</v>
      </c>
      <c r="G1652" s="14" t="s">
        <v>2030</v>
      </c>
      <c r="H1652" s="13">
        <v>1</v>
      </c>
      <c r="I1652" s="14">
        <v>99999</v>
      </c>
      <c r="J1652" s="15" t="str">
        <f>_xlfn.XLOOKUP(C1652,'0. Master Data Group Name'!B:B,'0. Master Data Group Name'!C:C)</f>
        <v>EQP-LAWPACK1</v>
      </c>
      <c r="K1652" s="16" t="str">
        <f>IFERROR(ROUNDDOWN(_xlfn.XLOOKUP(E1652,[2]All!$B:$B,[2]All!$K:$K),0),"")</f>
        <v/>
      </c>
      <c r="L1652" s="16" t="str">
        <f t="shared" si="50"/>
        <v/>
      </c>
      <c r="M1652" s="16" t="str">
        <f t="shared" si="51"/>
        <v/>
      </c>
    </row>
    <row r="1653" spans="2:13" x14ac:dyDescent="0.3">
      <c r="B1653" s="10">
        <v>20</v>
      </c>
      <c r="C1653" s="11" t="s">
        <v>13</v>
      </c>
      <c r="D1653" s="11" t="s">
        <v>2031</v>
      </c>
      <c r="E1653" s="11">
        <v>99999</v>
      </c>
      <c r="F1653" s="17">
        <v>44652.959085648101</v>
      </c>
      <c r="G1653" s="14" t="s">
        <v>2032</v>
      </c>
      <c r="H1653" s="13">
        <v>0</v>
      </c>
      <c r="I1653" s="14">
        <v>99999</v>
      </c>
      <c r="J1653" s="15" t="str">
        <f>_xlfn.XLOOKUP(C1653,'0. Master Data Group Name'!B:B,'0. Master Data Group Name'!C:C)</f>
        <v>EQP-LAWPACK1</v>
      </c>
      <c r="K1653" s="16" t="str">
        <f>IFERROR(ROUNDDOWN(_xlfn.XLOOKUP(E1653,[2]All!$B:$B,[2]All!$K:$K),0),"")</f>
        <v/>
      </c>
      <c r="L1653" s="16" t="str">
        <f t="shared" si="50"/>
        <v/>
      </c>
      <c r="M1653" s="16" t="str">
        <f t="shared" si="51"/>
        <v/>
      </c>
    </row>
    <row r="1654" spans="2:13" x14ac:dyDescent="0.3">
      <c r="B1654" s="10">
        <v>20</v>
      </c>
      <c r="C1654" s="11" t="s">
        <v>13</v>
      </c>
      <c r="D1654" s="11" t="s">
        <v>2031</v>
      </c>
      <c r="E1654" s="11">
        <v>2661</v>
      </c>
      <c r="F1654" s="17">
        <v>44655.2981828704</v>
      </c>
      <c r="G1654" s="14" t="s">
        <v>2033</v>
      </c>
      <c r="H1654" s="13">
        <v>2110</v>
      </c>
      <c r="I1654" s="14">
        <v>2661</v>
      </c>
      <c r="J1654" s="15" t="str">
        <f>_xlfn.XLOOKUP(C1654,'0. Master Data Group Name'!B:B,'0. Master Data Group Name'!C:C)</f>
        <v>EQP-LAWPACK1</v>
      </c>
      <c r="K1654" s="16">
        <f>IFERROR(ROUNDDOWN(_xlfn.XLOOKUP(E1654,[2]All!$B:$B,[2]All!$K:$K),0),"")</f>
        <v>217</v>
      </c>
      <c r="L1654" s="16">
        <f t="shared" si="50"/>
        <v>195.3</v>
      </c>
      <c r="M1654" s="16">
        <f t="shared" si="51"/>
        <v>238.70000000000002</v>
      </c>
    </row>
    <row r="1655" spans="2:13" x14ac:dyDescent="0.3">
      <c r="B1655" s="10">
        <v>20</v>
      </c>
      <c r="C1655" s="11" t="s">
        <v>13</v>
      </c>
      <c r="D1655" s="11" t="s">
        <v>2034</v>
      </c>
      <c r="E1655" s="11">
        <v>2670</v>
      </c>
      <c r="F1655" s="17">
        <v>44655.754849536999</v>
      </c>
      <c r="G1655" s="14" t="s">
        <v>2035</v>
      </c>
      <c r="H1655" s="13">
        <v>1992</v>
      </c>
      <c r="I1655" s="14">
        <v>2670</v>
      </c>
      <c r="J1655" s="15" t="str">
        <f>_xlfn.XLOOKUP(C1655,'0. Master Data Group Name'!B:B,'0. Master Data Group Name'!C:C)</f>
        <v>EQP-LAWPACK1</v>
      </c>
      <c r="K1655" s="16">
        <f>IFERROR(ROUNDDOWN(_xlfn.XLOOKUP(E1655,[2]All!$B:$B,[2]All!$K:$K),0),"")</f>
        <v>217</v>
      </c>
      <c r="L1655" s="16">
        <f t="shared" si="50"/>
        <v>195.3</v>
      </c>
      <c r="M1655" s="16">
        <f t="shared" si="51"/>
        <v>238.70000000000002</v>
      </c>
    </row>
    <row r="1656" spans="2:13" x14ac:dyDescent="0.3">
      <c r="B1656" s="10">
        <v>20</v>
      </c>
      <c r="C1656" s="11" t="s">
        <v>13</v>
      </c>
      <c r="D1656" s="11" t="s">
        <v>2013</v>
      </c>
      <c r="E1656" s="11">
        <v>27405</v>
      </c>
      <c r="F1656" s="17">
        <v>44648.510706018496</v>
      </c>
      <c r="G1656" s="14" t="s">
        <v>2037</v>
      </c>
      <c r="H1656" s="13">
        <v>3310</v>
      </c>
      <c r="I1656" s="14">
        <v>27405</v>
      </c>
      <c r="J1656" s="15" t="str">
        <f>_xlfn.XLOOKUP(C1656,'0. Master Data Group Name'!B:B,'0. Master Data Group Name'!C:C)</f>
        <v>EQP-LAWPACK1</v>
      </c>
      <c r="K1656" s="16">
        <f>IFERROR(ROUNDDOWN(_xlfn.XLOOKUP(E1656,[2]All!$B:$B,[2]All!$K:$K),0),"")</f>
        <v>260</v>
      </c>
      <c r="L1656" s="16">
        <f t="shared" si="50"/>
        <v>234</v>
      </c>
      <c r="M1656" s="16">
        <f t="shared" si="51"/>
        <v>286</v>
      </c>
    </row>
    <row r="1657" spans="2:13" x14ac:dyDescent="0.3">
      <c r="B1657" s="10">
        <v>20</v>
      </c>
      <c r="C1657" s="11" t="s">
        <v>13</v>
      </c>
      <c r="D1657" s="11" t="s">
        <v>2034</v>
      </c>
      <c r="E1657" s="11">
        <v>2991</v>
      </c>
      <c r="F1657" s="17">
        <v>44656.339097222197</v>
      </c>
      <c r="G1657" s="14" t="s">
        <v>2038</v>
      </c>
      <c r="H1657" s="13">
        <v>878</v>
      </c>
      <c r="I1657" s="14">
        <v>2991</v>
      </c>
      <c r="J1657" s="15" t="str">
        <f>_xlfn.XLOOKUP(C1657,'0. Master Data Group Name'!B:B,'0. Master Data Group Name'!C:C)</f>
        <v>EQP-LAWPACK1</v>
      </c>
      <c r="K1657" s="16">
        <f>IFERROR(ROUNDDOWN(_xlfn.XLOOKUP(E1657,[2]All!$B:$B,[2]All!$K:$K),0),"")</f>
        <v>217</v>
      </c>
      <c r="L1657" s="16">
        <f t="shared" si="50"/>
        <v>195.3</v>
      </c>
      <c r="M1657" s="16">
        <f t="shared" si="51"/>
        <v>238.70000000000002</v>
      </c>
    </row>
    <row r="1658" spans="2:13" x14ac:dyDescent="0.3">
      <c r="B1658" s="10">
        <v>20</v>
      </c>
      <c r="C1658" s="11" t="s">
        <v>13</v>
      </c>
      <c r="D1658" s="11" t="s">
        <v>2036</v>
      </c>
      <c r="E1658" s="11">
        <v>7940</v>
      </c>
      <c r="F1658" s="17">
        <v>44656.872233796297</v>
      </c>
      <c r="G1658" s="14" t="s">
        <v>2039</v>
      </c>
      <c r="H1658" s="13">
        <v>1531</v>
      </c>
      <c r="I1658" s="14">
        <v>7940</v>
      </c>
      <c r="J1658" s="15" t="str">
        <f>_xlfn.XLOOKUP(C1658,'0. Master Data Group Name'!B:B,'0. Master Data Group Name'!C:C)</f>
        <v>EQP-LAWPACK1</v>
      </c>
      <c r="K1658" s="16">
        <f>IFERROR(ROUNDDOWN(_xlfn.XLOOKUP(E1658,[2]All!$B:$B,[2]All!$K:$K),0),"")</f>
        <v>188</v>
      </c>
      <c r="L1658" s="16">
        <f t="shared" si="50"/>
        <v>169.20000000000002</v>
      </c>
      <c r="M1658" s="16">
        <f t="shared" si="51"/>
        <v>206.8</v>
      </c>
    </row>
    <row r="1659" spans="2:13" x14ac:dyDescent="0.3">
      <c r="B1659" s="10">
        <v>20</v>
      </c>
      <c r="C1659" s="11" t="s">
        <v>13</v>
      </c>
      <c r="D1659" s="11" t="s">
        <v>2036</v>
      </c>
      <c r="E1659" s="11">
        <v>24970</v>
      </c>
      <c r="F1659" s="17">
        <v>44657.191712963002</v>
      </c>
      <c r="G1659" s="14" t="s">
        <v>2040</v>
      </c>
      <c r="H1659" s="13">
        <v>1041</v>
      </c>
      <c r="I1659" s="14">
        <v>24970</v>
      </c>
      <c r="J1659" s="15" t="str">
        <f>_xlfn.XLOOKUP(C1659,'0. Master Data Group Name'!B:B,'0. Master Data Group Name'!C:C)</f>
        <v>EQP-LAWPACK1</v>
      </c>
      <c r="K1659" s="16">
        <f>IFERROR(ROUNDDOWN(_xlfn.XLOOKUP(E1659,[2]All!$B:$B,[2]All!$K:$K),0),"")</f>
        <v>364</v>
      </c>
      <c r="L1659" s="16">
        <f t="shared" si="50"/>
        <v>327.60000000000002</v>
      </c>
      <c r="M1659" s="16">
        <f t="shared" si="51"/>
        <v>400.40000000000003</v>
      </c>
    </row>
    <row r="1660" spans="2:13" x14ac:dyDescent="0.3">
      <c r="B1660" s="10">
        <v>20</v>
      </c>
      <c r="C1660" s="11" t="s">
        <v>13</v>
      </c>
      <c r="D1660" s="11" t="s">
        <v>2036</v>
      </c>
      <c r="E1660" s="11">
        <v>2661</v>
      </c>
      <c r="F1660" s="17">
        <v>44657.6881712963</v>
      </c>
      <c r="G1660" s="14" t="s">
        <v>2041</v>
      </c>
      <c r="H1660" s="13">
        <v>1267</v>
      </c>
      <c r="I1660" s="14">
        <v>2661</v>
      </c>
      <c r="J1660" s="15" t="str">
        <f>_xlfn.XLOOKUP(C1660,'0. Master Data Group Name'!B:B,'0. Master Data Group Name'!C:C)</f>
        <v>EQP-LAWPACK1</v>
      </c>
      <c r="K1660" s="16">
        <f>IFERROR(ROUNDDOWN(_xlfn.XLOOKUP(E1660,[2]All!$B:$B,[2]All!$K:$K),0),"")</f>
        <v>217</v>
      </c>
      <c r="L1660" s="16">
        <f t="shared" si="50"/>
        <v>195.3</v>
      </c>
      <c r="M1660" s="16">
        <f t="shared" si="51"/>
        <v>238.70000000000002</v>
      </c>
    </row>
    <row r="1661" spans="2:13" x14ac:dyDescent="0.3">
      <c r="B1661" s="10">
        <v>20</v>
      </c>
      <c r="C1661" s="11" t="s">
        <v>13</v>
      </c>
      <c r="D1661" s="11" t="s">
        <v>2042</v>
      </c>
      <c r="E1661" s="11">
        <v>2661</v>
      </c>
      <c r="F1661" s="17">
        <v>44658.407847222203</v>
      </c>
      <c r="G1661" s="14" t="s">
        <v>2043</v>
      </c>
      <c r="H1661" s="13">
        <v>610</v>
      </c>
      <c r="I1661" s="14">
        <v>2661</v>
      </c>
      <c r="J1661" s="15" t="str">
        <f>_xlfn.XLOOKUP(C1661,'0. Master Data Group Name'!B:B,'0. Master Data Group Name'!C:C)</f>
        <v>EQP-LAWPACK1</v>
      </c>
      <c r="K1661" s="16">
        <f>IFERROR(ROUNDDOWN(_xlfn.XLOOKUP(E1661,[2]All!$B:$B,[2]All!$K:$K),0),"")</f>
        <v>217</v>
      </c>
      <c r="L1661" s="16">
        <f t="shared" si="50"/>
        <v>195.3</v>
      </c>
      <c r="M1661" s="16">
        <f t="shared" si="51"/>
        <v>238.70000000000002</v>
      </c>
    </row>
    <row r="1662" spans="2:13" x14ac:dyDescent="0.3">
      <c r="B1662" s="10">
        <v>20</v>
      </c>
      <c r="C1662" s="11" t="s">
        <v>13</v>
      </c>
      <c r="D1662" s="11" t="s">
        <v>2042</v>
      </c>
      <c r="E1662" s="11">
        <v>2941</v>
      </c>
      <c r="F1662" s="17">
        <v>44657.996817129599</v>
      </c>
      <c r="G1662" s="14" t="s">
        <v>2044</v>
      </c>
      <c r="H1662" s="13">
        <v>1787</v>
      </c>
      <c r="I1662" s="14">
        <v>2941</v>
      </c>
      <c r="J1662" s="15" t="str">
        <f>_xlfn.XLOOKUP(C1662,'0. Master Data Group Name'!B:B,'0. Master Data Group Name'!C:C)</f>
        <v>EQP-LAWPACK1</v>
      </c>
      <c r="K1662" s="16">
        <f>IFERROR(ROUNDDOWN(_xlfn.XLOOKUP(E1662,[2]All!$B:$B,[2]All!$K:$K),0),"")</f>
        <v>217</v>
      </c>
      <c r="L1662" s="16">
        <f t="shared" si="50"/>
        <v>195.3</v>
      </c>
      <c r="M1662" s="16">
        <f t="shared" si="51"/>
        <v>238.70000000000002</v>
      </c>
    </row>
    <row r="1663" spans="2:13" x14ac:dyDescent="0.3">
      <c r="B1663" s="10">
        <v>20</v>
      </c>
      <c r="C1663" s="11" t="s">
        <v>13</v>
      </c>
      <c r="D1663" s="11" t="s">
        <v>2034</v>
      </c>
      <c r="E1663" s="11">
        <v>7941</v>
      </c>
      <c r="F1663" s="17">
        <v>44656.660682870403</v>
      </c>
      <c r="G1663" s="14" t="s">
        <v>2045</v>
      </c>
      <c r="H1663" s="13">
        <v>928</v>
      </c>
      <c r="I1663" s="14">
        <v>7941</v>
      </c>
      <c r="J1663" s="15" t="str">
        <f>_xlfn.XLOOKUP(C1663,'0. Master Data Group Name'!B:B,'0. Master Data Group Name'!C:C)</f>
        <v>EQP-LAWPACK1</v>
      </c>
      <c r="K1663" s="16">
        <f>IFERROR(ROUNDDOWN(_xlfn.XLOOKUP(E1663,[2]All!$B:$B,[2]All!$K:$K),0),"")</f>
        <v>349</v>
      </c>
      <c r="L1663" s="16">
        <f t="shared" si="50"/>
        <v>314.10000000000002</v>
      </c>
      <c r="M1663" s="16">
        <f t="shared" si="51"/>
        <v>383.90000000000003</v>
      </c>
    </row>
    <row r="1664" spans="2:13" x14ac:dyDescent="0.3">
      <c r="B1664" s="10">
        <v>31</v>
      </c>
      <c r="C1664" s="11" t="s">
        <v>836</v>
      </c>
      <c r="D1664" s="11" t="s">
        <v>2046</v>
      </c>
      <c r="E1664" s="11">
        <v>12228</v>
      </c>
      <c r="F1664" s="17">
        <v>44650.345763888901</v>
      </c>
      <c r="G1664" s="14" t="s">
        <v>2047</v>
      </c>
      <c r="H1664" s="13">
        <v>2196</v>
      </c>
      <c r="I1664" s="14">
        <v>15228</v>
      </c>
      <c r="J1664" s="15" t="str">
        <f>_xlfn.XLOOKUP(C1664,'0. Master Data Group Name'!B:B,'0. Master Data Group Name'!C:C)</f>
        <v>SW-COMAS-PACKL</v>
      </c>
      <c r="K1664" s="16">
        <f>IFERROR(ROUNDDOWN(_xlfn.XLOOKUP(E1664,[2]All!$B:$B,[2]All!$K:$K),0),"")</f>
        <v>100</v>
      </c>
      <c r="L1664" s="16">
        <f t="shared" si="50"/>
        <v>90</v>
      </c>
      <c r="M1664" s="16">
        <f t="shared" si="51"/>
        <v>110.00000000000001</v>
      </c>
    </row>
    <row r="1665" spans="2:13" x14ac:dyDescent="0.3">
      <c r="B1665" s="10">
        <v>20</v>
      </c>
      <c r="C1665" s="11" t="s">
        <v>13</v>
      </c>
      <c r="D1665" s="11" t="s">
        <v>2046</v>
      </c>
      <c r="E1665" s="11">
        <v>2666</v>
      </c>
      <c r="F1665" s="17">
        <v>44662.295150462996</v>
      </c>
      <c r="G1665" s="14" t="s">
        <v>2048</v>
      </c>
      <c r="H1665" s="13">
        <v>859</v>
      </c>
      <c r="I1665" s="14">
        <v>2666</v>
      </c>
      <c r="J1665" s="15" t="str">
        <f>_xlfn.XLOOKUP(C1665,'0. Master Data Group Name'!B:B,'0. Master Data Group Name'!C:C)</f>
        <v>EQP-LAWPACK1</v>
      </c>
      <c r="K1665" s="16">
        <f>IFERROR(ROUNDDOWN(_xlfn.XLOOKUP(E1665,[2]All!$B:$B,[2]All!$K:$K),0),"")</f>
        <v>217</v>
      </c>
      <c r="L1665" s="16">
        <f t="shared" si="50"/>
        <v>195.3</v>
      </c>
      <c r="M1665" s="16">
        <f t="shared" si="51"/>
        <v>238.70000000000002</v>
      </c>
    </row>
    <row r="1666" spans="2:13" x14ac:dyDescent="0.3">
      <c r="B1666" s="10">
        <v>20</v>
      </c>
      <c r="C1666" s="11" t="s">
        <v>13</v>
      </c>
      <c r="D1666" s="11" t="s">
        <v>2034</v>
      </c>
      <c r="E1666" s="11">
        <v>2946</v>
      </c>
      <c r="F1666" s="17">
        <v>44656.527592592603</v>
      </c>
      <c r="G1666" s="14" t="s">
        <v>2049</v>
      </c>
      <c r="H1666" s="13">
        <v>612</v>
      </c>
      <c r="I1666" s="14">
        <v>2946</v>
      </c>
      <c r="J1666" s="15" t="str">
        <f>_xlfn.XLOOKUP(C1666,'0. Master Data Group Name'!B:B,'0. Master Data Group Name'!C:C)</f>
        <v>EQP-LAWPACK1</v>
      </c>
      <c r="K1666" s="16">
        <f>IFERROR(ROUNDDOWN(_xlfn.XLOOKUP(E1666,[2]All!$B:$B,[2]All!$K:$K),0),"")</f>
        <v>217</v>
      </c>
      <c r="L1666" s="16">
        <f t="shared" si="50"/>
        <v>195.3</v>
      </c>
      <c r="M1666" s="16">
        <f t="shared" si="51"/>
        <v>238.70000000000002</v>
      </c>
    </row>
    <row r="1667" spans="2:13" x14ac:dyDescent="0.3">
      <c r="B1667" s="10">
        <v>20</v>
      </c>
      <c r="C1667" s="11" t="s">
        <v>13</v>
      </c>
      <c r="D1667" s="11" t="s">
        <v>2036</v>
      </c>
      <c r="E1667" s="11">
        <v>27405</v>
      </c>
      <c r="F1667" s="17">
        <v>44657.355555555601</v>
      </c>
      <c r="G1667" s="14" t="s">
        <v>2050</v>
      </c>
      <c r="H1667" s="13">
        <v>1568</v>
      </c>
      <c r="I1667" s="14">
        <v>27405</v>
      </c>
      <c r="J1667" s="15" t="str">
        <f>_xlfn.XLOOKUP(C1667,'0. Master Data Group Name'!B:B,'0. Master Data Group Name'!C:C)</f>
        <v>EQP-LAWPACK1</v>
      </c>
      <c r="K1667" s="16">
        <f>IFERROR(ROUNDDOWN(_xlfn.XLOOKUP(E1667,[2]All!$B:$B,[2]All!$K:$K),0),"")</f>
        <v>260</v>
      </c>
      <c r="L1667" s="16">
        <f t="shared" si="50"/>
        <v>234</v>
      </c>
      <c r="M1667" s="16">
        <f t="shared" si="51"/>
        <v>286</v>
      </c>
    </row>
    <row r="1668" spans="2:13" x14ac:dyDescent="0.3">
      <c r="B1668" s="10">
        <v>20</v>
      </c>
      <c r="C1668" s="11" t="s">
        <v>13</v>
      </c>
      <c r="D1668" s="11" t="s">
        <v>2051</v>
      </c>
      <c r="E1668" s="11">
        <v>2661</v>
      </c>
      <c r="F1668" s="17">
        <v>44662.483055555596</v>
      </c>
      <c r="G1668" s="14" t="s">
        <v>2052</v>
      </c>
      <c r="H1668" s="13">
        <v>2550</v>
      </c>
      <c r="I1668" s="14">
        <v>2661</v>
      </c>
      <c r="J1668" s="15" t="str">
        <f>_xlfn.XLOOKUP(C1668,'0. Master Data Group Name'!B:B,'0. Master Data Group Name'!C:C)</f>
        <v>EQP-LAWPACK1</v>
      </c>
      <c r="K1668" s="16">
        <f>IFERROR(ROUNDDOWN(_xlfn.XLOOKUP(E1668,[2]All!$B:$B,[2]All!$K:$K),0),"")</f>
        <v>217</v>
      </c>
      <c r="L1668" s="16">
        <f t="shared" ref="L1668:L1731" si="52">IFERROR(K1668*0.9,"")</f>
        <v>195.3</v>
      </c>
      <c r="M1668" s="16">
        <f t="shared" ref="M1668:M1731" si="53">IFERROR(K1668*1.1,"")</f>
        <v>238.70000000000002</v>
      </c>
    </row>
    <row r="1669" spans="2:13" x14ac:dyDescent="0.3">
      <c r="B1669" s="10">
        <v>20</v>
      </c>
      <c r="C1669" s="11" t="s">
        <v>13</v>
      </c>
      <c r="D1669" s="11" t="s">
        <v>2051</v>
      </c>
      <c r="E1669" s="11">
        <v>2670</v>
      </c>
      <c r="F1669" s="17">
        <v>44663.017500000002</v>
      </c>
      <c r="G1669" s="14" t="s">
        <v>2053</v>
      </c>
      <c r="H1669" s="13">
        <v>1366</v>
      </c>
      <c r="I1669" s="14">
        <v>2670</v>
      </c>
      <c r="J1669" s="15" t="str">
        <f>_xlfn.XLOOKUP(C1669,'0. Master Data Group Name'!B:B,'0. Master Data Group Name'!C:C)</f>
        <v>EQP-LAWPACK1</v>
      </c>
      <c r="K1669" s="16">
        <f>IFERROR(ROUNDDOWN(_xlfn.XLOOKUP(E1669,[2]All!$B:$B,[2]All!$K:$K),0),"")</f>
        <v>217</v>
      </c>
      <c r="L1669" s="16">
        <f t="shared" si="52"/>
        <v>195.3</v>
      </c>
      <c r="M1669" s="16">
        <f t="shared" si="53"/>
        <v>238.70000000000002</v>
      </c>
    </row>
    <row r="1670" spans="2:13" x14ac:dyDescent="0.3">
      <c r="B1670" s="10">
        <v>20</v>
      </c>
      <c r="C1670" s="11" t="s">
        <v>13</v>
      </c>
      <c r="D1670" s="11" t="s">
        <v>2051</v>
      </c>
      <c r="E1670" s="11">
        <v>24961</v>
      </c>
      <c r="F1670" s="17">
        <v>44663.653645833299</v>
      </c>
      <c r="G1670" s="14" t="s">
        <v>2054</v>
      </c>
      <c r="H1670" s="13">
        <v>707</v>
      </c>
      <c r="I1670" s="14">
        <v>24961</v>
      </c>
      <c r="J1670" s="15" t="str">
        <f>_xlfn.XLOOKUP(C1670,'0. Master Data Group Name'!B:B,'0. Master Data Group Name'!C:C)</f>
        <v>EQP-LAWPACK1</v>
      </c>
      <c r="K1670" s="16">
        <f>IFERROR(ROUNDDOWN(_xlfn.XLOOKUP(E1670,[2]All!$B:$B,[2]All!$K:$K),0),"")</f>
        <v>364</v>
      </c>
      <c r="L1670" s="16">
        <f t="shared" si="52"/>
        <v>327.60000000000002</v>
      </c>
      <c r="M1670" s="16">
        <f t="shared" si="53"/>
        <v>400.40000000000003</v>
      </c>
    </row>
    <row r="1671" spans="2:13" x14ac:dyDescent="0.3">
      <c r="B1671" s="10">
        <v>20</v>
      </c>
      <c r="C1671" s="11" t="s">
        <v>13</v>
      </c>
      <c r="D1671" s="11" t="s">
        <v>2051</v>
      </c>
      <c r="E1671" s="11">
        <v>2666</v>
      </c>
      <c r="F1671" s="17">
        <v>44663.778113425898</v>
      </c>
      <c r="G1671" s="14" t="s">
        <v>2055</v>
      </c>
      <c r="H1671" s="13">
        <v>770</v>
      </c>
      <c r="I1671" s="14">
        <v>2666</v>
      </c>
      <c r="J1671" s="15" t="str">
        <f>_xlfn.XLOOKUP(C1671,'0. Master Data Group Name'!B:B,'0. Master Data Group Name'!C:C)</f>
        <v>EQP-LAWPACK1</v>
      </c>
      <c r="K1671" s="16">
        <f>IFERROR(ROUNDDOWN(_xlfn.XLOOKUP(E1671,[2]All!$B:$B,[2]All!$K:$K),0),"")</f>
        <v>217</v>
      </c>
      <c r="L1671" s="16">
        <f t="shared" si="52"/>
        <v>195.3</v>
      </c>
      <c r="M1671" s="16">
        <f t="shared" si="53"/>
        <v>238.70000000000002</v>
      </c>
    </row>
    <row r="1672" spans="2:13" x14ac:dyDescent="0.3">
      <c r="B1672" s="10">
        <v>20</v>
      </c>
      <c r="C1672" s="11" t="s">
        <v>13</v>
      </c>
      <c r="D1672" s="11" t="s">
        <v>2051</v>
      </c>
      <c r="E1672" s="11">
        <v>7940</v>
      </c>
      <c r="F1672" s="17">
        <v>44663.343668981499</v>
      </c>
      <c r="G1672" s="14" t="s">
        <v>2057</v>
      </c>
      <c r="H1672" s="13">
        <v>1294</v>
      </c>
      <c r="I1672" s="14">
        <v>7940</v>
      </c>
      <c r="J1672" s="15" t="str">
        <f>_xlfn.XLOOKUP(C1672,'0. Master Data Group Name'!B:B,'0. Master Data Group Name'!C:C)</f>
        <v>EQP-LAWPACK1</v>
      </c>
      <c r="K1672" s="16">
        <f>IFERROR(ROUNDDOWN(_xlfn.XLOOKUP(E1672,[2]All!$B:$B,[2]All!$K:$K),0),"")</f>
        <v>188</v>
      </c>
      <c r="L1672" s="16">
        <f t="shared" si="52"/>
        <v>169.20000000000002</v>
      </c>
      <c r="M1672" s="16">
        <f t="shared" si="53"/>
        <v>206.8</v>
      </c>
    </row>
    <row r="1673" spans="2:13" x14ac:dyDescent="0.3">
      <c r="B1673" s="10">
        <v>20</v>
      </c>
      <c r="C1673" s="11" t="s">
        <v>13</v>
      </c>
      <c r="D1673" s="11" t="s">
        <v>2051</v>
      </c>
      <c r="E1673" s="11">
        <v>7941</v>
      </c>
      <c r="F1673" s="17">
        <v>44663.5647916667</v>
      </c>
      <c r="G1673" s="14" t="s">
        <v>2058</v>
      </c>
      <c r="H1673" s="13">
        <v>602</v>
      </c>
      <c r="I1673" s="14">
        <v>7941</v>
      </c>
      <c r="J1673" s="15" t="str">
        <f>_xlfn.XLOOKUP(C1673,'0. Master Data Group Name'!B:B,'0. Master Data Group Name'!C:C)</f>
        <v>EQP-LAWPACK1</v>
      </c>
      <c r="K1673" s="16">
        <f>IFERROR(ROUNDDOWN(_xlfn.XLOOKUP(E1673,[2]All!$B:$B,[2]All!$K:$K),0),"")</f>
        <v>349</v>
      </c>
      <c r="L1673" s="16">
        <f t="shared" si="52"/>
        <v>314.10000000000002</v>
      </c>
      <c r="M1673" s="16">
        <f t="shared" si="53"/>
        <v>383.90000000000003</v>
      </c>
    </row>
    <row r="1674" spans="2:13" x14ac:dyDescent="0.3">
      <c r="B1674" s="10">
        <v>31</v>
      </c>
      <c r="C1674" s="11" t="s">
        <v>836</v>
      </c>
      <c r="D1674" s="11" t="s">
        <v>2056</v>
      </c>
      <c r="E1674" s="11">
        <v>12258</v>
      </c>
      <c r="F1674" s="17">
        <v>44662.3812847222</v>
      </c>
      <c r="G1674" s="14" t="s">
        <v>2059</v>
      </c>
      <c r="H1674" s="13">
        <v>626</v>
      </c>
      <c r="I1674" s="14">
        <v>12228</v>
      </c>
      <c r="J1674" s="15" t="str">
        <f>_xlfn.XLOOKUP(C1674,'0. Master Data Group Name'!B:B,'0. Master Data Group Name'!C:C)</f>
        <v>SW-COMAS-PACKL</v>
      </c>
      <c r="K1674" s="16">
        <f>IFERROR(ROUNDDOWN(_xlfn.XLOOKUP(E1674,[2]All!$B:$B,[2]All!$K:$K),0),"")</f>
        <v>69</v>
      </c>
      <c r="L1674" s="16">
        <f t="shared" si="52"/>
        <v>62.1</v>
      </c>
      <c r="M1674" s="16">
        <f t="shared" si="53"/>
        <v>75.900000000000006</v>
      </c>
    </row>
    <row r="1675" spans="2:13" x14ac:dyDescent="0.3">
      <c r="B1675" s="10">
        <v>20</v>
      </c>
      <c r="C1675" s="11" t="s">
        <v>13</v>
      </c>
      <c r="D1675" s="11" t="s">
        <v>2056</v>
      </c>
      <c r="E1675" s="11">
        <v>2675</v>
      </c>
      <c r="F1675" s="17">
        <v>44663.980462963002</v>
      </c>
      <c r="G1675" s="14" t="s">
        <v>2060</v>
      </c>
      <c r="H1675" s="13">
        <v>1395</v>
      </c>
      <c r="I1675" s="14">
        <v>2675</v>
      </c>
      <c r="J1675" s="15" t="str">
        <f>_xlfn.XLOOKUP(C1675,'0. Master Data Group Name'!B:B,'0. Master Data Group Name'!C:C)</f>
        <v>EQP-LAWPACK1</v>
      </c>
      <c r="K1675" s="16">
        <f>IFERROR(ROUNDDOWN(_xlfn.XLOOKUP(E1675,[2]All!$B:$B,[2]All!$K:$K),0),"")</f>
        <v>217</v>
      </c>
      <c r="L1675" s="16">
        <f t="shared" si="52"/>
        <v>195.3</v>
      </c>
      <c r="M1675" s="16">
        <f t="shared" si="53"/>
        <v>238.70000000000002</v>
      </c>
    </row>
    <row r="1676" spans="2:13" x14ac:dyDescent="0.3">
      <c r="B1676" s="10">
        <v>20</v>
      </c>
      <c r="C1676" s="11" t="s">
        <v>13</v>
      </c>
      <c r="D1676" s="11" t="s">
        <v>2056</v>
      </c>
      <c r="E1676" s="11">
        <v>2991</v>
      </c>
      <c r="F1676" s="17">
        <v>44664.392083333303</v>
      </c>
      <c r="G1676" s="14" t="s">
        <v>2061</v>
      </c>
      <c r="H1676" s="13">
        <v>214</v>
      </c>
      <c r="I1676" s="14">
        <v>2991</v>
      </c>
      <c r="J1676" s="15" t="str">
        <f>_xlfn.XLOOKUP(C1676,'0. Master Data Group Name'!B:B,'0. Master Data Group Name'!C:C)</f>
        <v>EQP-LAWPACK1</v>
      </c>
      <c r="K1676" s="16">
        <f>IFERROR(ROUNDDOWN(_xlfn.XLOOKUP(E1676,[2]All!$B:$B,[2]All!$K:$K),0),"")</f>
        <v>217</v>
      </c>
      <c r="L1676" s="16">
        <f t="shared" si="52"/>
        <v>195.3</v>
      </c>
      <c r="M1676" s="16">
        <f t="shared" si="53"/>
        <v>238.70000000000002</v>
      </c>
    </row>
    <row r="1677" spans="2:13" x14ac:dyDescent="0.3">
      <c r="B1677" s="10">
        <v>20</v>
      </c>
      <c r="C1677" s="11" t="s">
        <v>13</v>
      </c>
      <c r="D1677" s="11" t="s">
        <v>2056</v>
      </c>
      <c r="E1677" s="11">
        <v>7941</v>
      </c>
      <c r="F1677" s="17">
        <v>44664.4518171296</v>
      </c>
      <c r="G1677" s="14" t="s">
        <v>2062</v>
      </c>
      <c r="H1677" s="13">
        <v>3184</v>
      </c>
      <c r="I1677" s="14">
        <v>7941</v>
      </c>
      <c r="J1677" s="15" t="str">
        <f>_xlfn.XLOOKUP(C1677,'0. Master Data Group Name'!B:B,'0. Master Data Group Name'!C:C)</f>
        <v>EQP-LAWPACK1</v>
      </c>
      <c r="K1677" s="16">
        <f>IFERROR(ROUNDDOWN(_xlfn.XLOOKUP(E1677,[2]All!$B:$B,[2]All!$K:$K),0),"")</f>
        <v>349</v>
      </c>
      <c r="L1677" s="16">
        <f t="shared" si="52"/>
        <v>314.10000000000002</v>
      </c>
      <c r="M1677" s="16">
        <f t="shared" si="53"/>
        <v>383.90000000000003</v>
      </c>
    </row>
    <row r="1678" spans="2:13" x14ac:dyDescent="0.3">
      <c r="B1678" s="10">
        <v>20</v>
      </c>
      <c r="C1678" s="11" t="s">
        <v>13</v>
      </c>
      <c r="D1678" s="11" t="s">
        <v>2063</v>
      </c>
      <c r="E1678" s="11">
        <v>2991</v>
      </c>
      <c r="F1678" s="17">
        <v>44664.933576388903</v>
      </c>
      <c r="G1678" s="14" t="s">
        <v>2064</v>
      </c>
      <c r="H1678" s="13">
        <v>624</v>
      </c>
      <c r="I1678" s="14">
        <v>2991</v>
      </c>
      <c r="J1678" s="15" t="str">
        <f>_xlfn.XLOOKUP(C1678,'0. Master Data Group Name'!B:B,'0. Master Data Group Name'!C:C)</f>
        <v>EQP-LAWPACK1</v>
      </c>
      <c r="K1678" s="16">
        <f>IFERROR(ROUNDDOWN(_xlfn.XLOOKUP(E1678,[2]All!$B:$B,[2]All!$K:$K),0),"")</f>
        <v>217</v>
      </c>
      <c r="L1678" s="16">
        <f t="shared" si="52"/>
        <v>195.3</v>
      </c>
      <c r="M1678" s="16">
        <f t="shared" si="53"/>
        <v>238.70000000000002</v>
      </c>
    </row>
    <row r="1679" spans="2:13" x14ac:dyDescent="0.3">
      <c r="B1679" s="10">
        <v>20</v>
      </c>
      <c r="C1679" s="11" t="s">
        <v>13</v>
      </c>
      <c r="D1679" s="11" t="s">
        <v>2063</v>
      </c>
      <c r="E1679" s="11">
        <v>2661</v>
      </c>
      <c r="F1679" s="17">
        <v>44665.164930555598</v>
      </c>
      <c r="G1679" s="14" t="s">
        <v>2065</v>
      </c>
      <c r="H1679" s="13">
        <v>232</v>
      </c>
      <c r="I1679" s="14">
        <v>2661</v>
      </c>
      <c r="J1679" s="15" t="str">
        <f>_xlfn.XLOOKUP(C1679,'0. Master Data Group Name'!B:B,'0. Master Data Group Name'!C:C)</f>
        <v>EQP-LAWPACK1</v>
      </c>
      <c r="K1679" s="16">
        <f>IFERROR(ROUNDDOWN(_xlfn.XLOOKUP(E1679,[2]All!$B:$B,[2]All!$K:$K),0),"")</f>
        <v>217</v>
      </c>
      <c r="L1679" s="16">
        <f t="shared" si="52"/>
        <v>195.3</v>
      </c>
      <c r="M1679" s="16">
        <f t="shared" si="53"/>
        <v>238.70000000000002</v>
      </c>
    </row>
    <row r="1680" spans="2:13" x14ac:dyDescent="0.3">
      <c r="B1680" s="10">
        <v>20</v>
      </c>
      <c r="C1680" s="11" t="s">
        <v>13</v>
      </c>
      <c r="D1680" s="11" t="s">
        <v>2066</v>
      </c>
      <c r="E1680" s="11">
        <v>2661</v>
      </c>
      <c r="F1680" s="17">
        <v>44666.8532291667</v>
      </c>
      <c r="G1680" s="14" t="s">
        <v>2067</v>
      </c>
      <c r="H1680" s="13">
        <v>1339</v>
      </c>
      <c r="I1680" s="14">
        <v>2661</v>
      </c>
      <c r="J1680" s="15" t="str">
        <f>_xlfn.XLOOKUP(C1680,'0. Master Data Group Name'!B:B,'0. Master Data Group Name'!C:C)</f>
        <v>EQP-LAWPACK1</v>
      </c>
      <c r="K1680" s="16">
        <f>IFERROR(ROUNDDOWN(_xlfn.XLOOKUP(E1680,[2]All!$B:$B,[2]All!$K:$K),0),"")</f>
        <v>217</v>
      </c>
      <c r="L1680" s="16">
        <f t="shared" si="52"/>
        <v>195.3</v>
      </c>
      <c r="M1680" s="16">
        <f t="shared" si="53"/>
        <v>238.70000000000002</v>
      </c>
    </row>
    <row r="1681" spans="2:13" x14ac:dyDescent="0.3">
      <c r="B1681" s="10">
        <v>20</v>
      </c>
      <c r="C1681" s="11" t="s">
        <v>13</v>
      </c>
      <c r="D1681" s="11" t="s">
        <v>2063</v>
      </c>
      <c r="E1681" s="11">
        <v>7941</v>
      </c>
      <c r="F1681" s="17">
        <v>44665.401562500003</v>
      </c>
      <c r="G1681" s="14" t="s">
        <v>2068</v>
      </c>
      <c r="H1681" s="13">
        <v>310</v>
      </c>
      <c r="I1681" s="14">
        <v>7941</v>
      </c>
      <c r="J1681" s="15" t="str">
        <f>_xlfn.XLOOKUP(C1681,'0. Master Data Group Name'!B:B,'0. Master Data Group Name'!C:C)</f>
        <v>EQP-LAWPACK1</v>
      </c>
      <c r="K1681" s="16">
        <f>IFERROR(ROUNDDOWN(_xlfn.XLOOKUP(E1681,[2]All!$B:$B,[2]All!$K:$K),0),"")</f>
        <v>349</v>
      </c>
      <c r="L1681" s="16">
        <f t="shared" si="52"/>
        <v>314.10000000000002</v>
      </c>
      <c r="M1681" s="16">
        <f t="shared" si="53"/>
        <v>383.90000000000003</v>
      </c>
    </row>
    <row r="1682" spans="2:13" x14ac:dyDescent="0.3">
      <c r="B1682" s="10">
        <v>20</v>
      </c>
      <c r="C1682" s="11" t="s">
        <v>13</v>
      </c>
      <c r="D1682" s="11" t="s">
        <v>2066</v>
      </c>
      <c r="E1682" s="11">
        <v>24666</v>
      </c>
      <c r="F1682" s="17">
        <v>44669.685231481497</v>
      </c>
      <c r="G1682" s="14" t="s">
        <v>2069</v>
      </c>
      <c r="H1682" s="13">
        <v>835</v>
      </c>
      <c r="I1682" s="14">
        <v>24666</v>
      </c>
      <c r="J1682" s="15" t="str">
        <f>_xlfn.XLOOKUP(C1682,'0. Master Data Group Name'!B:B,'0. Master Data Group Name'!C:C)</f>
        <v>EQP-LAWPACK1</v>
      </c>
      <c r="K1682" s="16">
        <f>IFERROR(ROUNDDOWN(_xlfn.XLOOKUP(E1682,[2]All!$B:$B,[2]All!$K:$K),0),"")</f>
        <v>364</v>
      </c>
      <c r="L1682" s="16">
        <f t="shared" si="52"/>
        <v>327.60000000000002</v>
      </c>
      <c r="M1682" s="16">
        <f t="shared" si="53"/>
        <v>400.40000000000003</v>
      </c>
    </row>
    <row r="1683" spans="2:13" x14ac:dyDescent="0.3">
      <c r="B1683" s="10">
        <v>20</v>
      </c>
      <c r="C1683" s="11" t="s">
        <v>13</v>
      </c>
      <c r="D1683" s="11" t="s">
        <v>2070</v>
      </c>
      <c r="E1683" s="11">
        <v>24661</v>
      </c>
      <c r="F1683" s="17">
        <v>44669.908425925903</v>
      </c>
      <c r="G1683" s="14" t="s">
        <v>2071</v>
      </c>
      <c r="H1683" s="13">
        <v>1359</v>
      </c>
      <c r="I1683" s="14">
        <v>24661</v>
      </c>
      <c r="J1683" s="15" t="str">
        <f>_xlfn.XLOOKUP(C1683,'0. Master Data Group Name'!B:B,'0. Master Data Group Name'!C:C)</f>
        <v>EQP-LAWPACK1</v>
      </c>
      <c r="K1683" s="16">
        <f>IFERROR(ROUNDDOWN(_xlfn.XLOOKUP(E1683,[2]All!$B:$B,[2]All!$K:$K),0),"")</f>
        <v>364</v>
      </c>
      <c r="L1683" s="16">
        <f t="shared" si="52"/>
        <v>327.60000000000002</v>
      </c>
      <c r="M1683" s="16">
        <f t="shared" si="53"/>
        <v>400.40000000000003</v>
      </c>
    </row>
    <row r="1684" spans="2:13" x14ac:dyDescent="0.3">
      <c r="B1684" s="10">
        <v>31</v>
      </c>
      <c r="C1684" s="11" t="s">
        <v>836</v>
      </c>
      <c r="D1684" s="11" t="s">
        <v>2070</v>
      </c>
      <c r="E1684" s="11">
        <v>12228</v>
      </c>
      <c r="F1684" s="17">
        <v>44664.298564814802</v>
      </c>
      <c r="G1684" s="14" t="s">
        <v>2072</v>
      </c>
      <c r="H1684" s="13">
        <v>1530</v>
      </c>
      <c r="I1684" s="14">
        <v>12258</v>
      </c>
      <c r="J1684" s="15" t="str">
        <f>_xlfn.XLOOKUP(C1684,'0. Master Data Group Name'!B:B,'0. Master Data Group Name'!C:C)</f>
        <v>SW-COMAS-PACKL</v>
      </c>
      <c r="K1684" s="16">
        <f>IFERROR(ROUNDDOWN(_xlfn.XLOOKUP(E1684,[2]All!$B:$B,[2]All!$K:$K),0),"")</f>
        <v>100</v>
      </c>
      <c r="L1684" s="16">
        <f t="shared" si="52"/>
        <v>90</v>
      </c>
      <c r="M1684" s="16">
        <f t="shared" si="53"/>
        <v>110.00000000000001</v>
      </c>
    </row>
    <row r="1685" spans="2:13" x14ac:dyDescent="0.3">
      <c r="B1685" s="10">
        <v>20</v>
      </c>
      <c r="C1685" s="11" t="s">
        <v>13</v>
      </c>
      <c r="D1685" s="11" t="s">
        <v>2070</v>
      </c>
      <c r="E1685" s="11">
        <v>7940</v>
      </c>
      <c r="F1685" s="17">
        <v>44670.535775463002</v>
      </c>
      <c r="G1685" s="14" t="s">
        <v>2073</v>
      </c>
      <c r="H1685" s="13">
        <v>1668</v>
      </c>
      <c r="I1685" s="14">
        <v>7940</v>
      </c>
      <c r="J1685" s="15" t="str">
        <f>_xlfn.XLOOKUP(C1685,'0. Master Data Group Name'!B:B,'0. Master Data Group Name'!C:C)</f>
        <v>EQP-LAWPACK1</v>
      </c>
      <c r="K1685" s="16">
        <f>IFERROR(ROUNDDOWN(_xlfn.XLOOKUP(E1685,[2]All!$B:$B,[2]All!$K:$K),0),"")</f>
        <v>188</v>
      </c>
      <c r="L1685" s="16">
        <f t="shared" si="52"/>
        <v>169.20000000000002</v>
      </c>
      <c r="M1685" s="16">
        <f t="shared" si="53"/>
        <v>206.8</v>
      </c>
    </row>
    <row r="1686" spans="2:13" x14ac:dyDescent="0.3">
      <c r="B1686" s="10">
        <v>20</v>
      </c>
      <c r="C1686" s="11" t="s">
        <v>13</v>
      </c>
      <c r="D1686" s="11" t="s">
        <v>2070</v>
      </c>
      <c r="E1686" s="11">
        <v>24970</v>
      </c>
      <c r="F1686" s="17">
        <v>44670.800995370402</v>
      </c>
      <c r="G1686" s="14" t="s">
        <v>2074</v>
      </c>
      <c r="H1686" s="13">
        <v>1142</v>
      </c>
      <c r="I1686" s="14">
        <v>24970</v>
      </c>
      <c r="J1686" s="15" t="str">
        <f>_xlfn.XLOOKUP(C1686,'0. Master Data Group Name'!B:B,'0. Master Data Group Name'!C:C)</f>
        <v>EQP-LAWPACK1</v>
      </c>
      <c r="K1686" s="16">
        <f>IFERROR(ROUNDDOWN(_xlfn.XLOOKUP(E1686,[2]All!$B:$B,[2]All!$K:$K),0),"")</f>
        <v>364</v>
      </c>
      <c r="L1686" s="16">
        <f t="shared" si="52"/>
        <v>327.60000000000002</v>
      </c>
      <c r="M1686" s="16">
        <f t="shared" si="53"/>
        <v>400.40000000000003</v>
      </c>
    </row>
    <row r="1687" spans="2:13" x14ac:dyDescent="0.3">
      <c r="B1687" s="10">
        <v>31</v>
      </c>
      <c r="C1687" s="11" t="s">
        <v>836</v>
      </c>
      <c r="D1687" s="11" t="s">
        <v>2075</v>
      </c>
      <c r="E1687" s="11">
        <v>14558</v>
      </c>
      <c r="F1687" s="17">
        <v>44670.307187500002</v>
      </c>
      <c r="G1687" s="14" t="s">
        <v>2076</v>
      </c>
      <c r="H1687" s="13">
        <v>633</v>
      </c>
      <c r="I1687" s="14">
        <v>12228</v>
      </c>
      <c r="J1687" s="15" t="str">
        <f>_xlfn.XLOOKUP(C1687,'0. Master Data Group Name'!B:B,'0. Master Data Group Name'!C:C)</f>
        <v>SW-COMAS-PACKL</v>
      </c>
      <c r="K1687" s="16" t="str">
        <f>IFERROR(ROUNDDOWN(_xlfn.XLOOKUP(E1687,[2]All!$B:$B,[2]All!$K:$K),0),"")</f>
        <v/>
      </c>
      <c r="L1687" s="16" t="str">
        <f t="shared" si="52"/>
        <v/>
      </c>
      <c r="M1687" s="16" t="str">
        <f t="shared" si="53"/>
        <v/>
      </c>
    </row>
    <row r="1688" spans="2:13" x14ac:dyDescent="0.3">
      <c r="B1688" s="10">
        <v>31</v>
      </c>
      <c r="C1688" s="11" t="s">
        <v>836</v>
      </c>
      <c r="D1688" s="11" t="s">
        <v>2075</v>
      </c>
      <c r="E1688" s="11">
        <v>12228</v>
      </c>
      <c r="F1688" s="17">
        <v>44671.300289351901</v>
      </c>
      <c r="G1688" s="14" t="s">
        <v>2077</v>
      </c>
      <c r="H1688" s="13">
        <v>0</v>
      </c>
      <c r="I1688" s="14">
        <v>14558</v>
      </c>
      <c r="J1688" s="15" t="str">
        <f>_xlfn.XLOOKUP(C1688,'0. Master Data Group Name'!B:B,'0. Master Data Group Name'!C:C)</f>
        <v>SW-COMAS-PACKL</v>
      </c>
      <c r="K1688" s="16">
        <f>IFERROR(ROUNDDOWN(_xlfn.XLOOKUP(E1688,[2]All!$B:$B,[2]All!$K:$K),0),"")</f>
        <v>100</v>
      </c>
      <c r="L1688" s="16">
        <f t="shared" si="52"/>
        <v>90</v>
      </c>
      <c r="M1688" s="16">
        <f t="shared" si="53"/>
        <v>110.00000000000001</v>
      </c>
    </row>
    <row r="1689" spans="2:13" x14ac:dyDescent="0.3">
      <c r="B1689" s="10">
        <v>20</v>
      </c>
      <c r="C1689" s="11" t="s">
        <v>13</v>
      </c>
      <c r="D1689" s="11" t="s">
        <v>2078</v>
      </c>
      <c r="E1689" s="11">
        <v>2940</v>
      </c>
      <c r="F1689" s="17">
        <v>44672.431319444397</v>
      </c>
      <c r="G1689" s="14" t="s">
        <v>2079</v>
      </c>
      <c r="H1689" s="13">
        <v>1</v>
      </c>
      <c r="I1689" s="14">
        <v>2940</v>
      </c>
      <c r="J1689" s="15" t="str">
        <f>_xlfn.XLOOKUP(C1689,'0. Master Data Group Name'!B:B,'0. Master Data Group Name'!C:C)</f>
        <v>EQP-LAWPACK1</v>
      </c>
      <c r="K1689" s="16">
        <f>IFERROR(ROUNDDOWN(_xlfn.XLOOKUP(E1689,[2]All!$B:$B,[2]All!$K:$K),0),"")</f>
        <v>217</v>
      </c>
      <c r="L1689" s="16">
        <f t="shared" si="52"/>
        <v>195.3</v>
      </c>
      <c r="M1689" s="16">
        <f t="shared" si="53"/>
        <v>238.70000000000002</v>
      </c>
    </row>
    <row r="1690" spans="2:13" x14ac:dyDescent="0.3">
      <c r="B1690" s="10">
        <v>20</v>
      </c>
      <c r="C1690" s="11" t="s">
        <v>13</v>
      </c>
      <c r="D1690" s="11" t="s">
        <v>2066</v>
      </c>
      <c r="E1690" s="11">
        <v>27405</v>
      </c>
      <c r="F1690" s="17">
        <v>44669.294791666704</v>
      </c>
      <c r="G1690" s="14" t="s">
        <v>2080</v>
      </c>
      <c r="H1690" s="13">
        <v>1946</v>
      </c>
      <c r="I1690" s="14">
        <v>27405</v>
      </c>
      <c r="J1690" s="15" t="str">
        <f>_xlfn.XLOOKUP(C1690,'0. Master Data Group Name'!B:B,'0. Master Data Group Name'!C:C)</f>
        <v>EQP-LAWPACK1</v>
      </c>
      <c r="K1690" s="16">
        <f>IFERROR(ROUNDDOWN(_xlfn.XLOOKUP(E1690,[2]All!$B:$B,[2]All!$K:$K),0),"")</f>
        <v>260</v>
      </c>
      <c r="L1690" s="16">
        <f t="shared" si="52"/>
        <v>234</v>
      </c>
      <c r="M1690" s="16">
        <f t="shared" si="53"/>
        <v>286</v>
      </c>
    </row>
    <row r="1691" spans="2:13" x14ac:dyDescent="0.3">
      <c r="B1691" s="10">
        <v>20</v>
      </c>
      <c r="C1691" s="11" t="s">
        <v>13</v>
      </c>
      <c r="D1691" s="11" t="s">
        <v>2070</v>
      </c>
      <c r="E1691" s="11">
        <v>2661</v>
      </c>
      <c r="F1691" s="17">
        <v>44670.277094907397</v>
      </c>
      <c r="G1691" s="14" t="s">
        <v>2081</v>
      </c>
      <c r="H1691" s="13">
        <v>1160</v>
      </c>
      <c r="I1691" s="14">
        <v>2661</v>
      </c>
      <c r="J1691" s="15" t="str">
        <f>_xlfn.XLOOKUP(C1691,'0. Master Data Group Name'!B:B,'0. Master Data Group Name'!C:C)</f>
        <v>EQP-LAWPACK1</v>
      </c>
      <c r="K1691" s="16">
        <f>IFERROR(ROUNDDOWN(_xlfn.XLOOKUP(E1691,[2]All!$B:$B,[2]All!$K:$K),0),"")</f>
        <v>217</v>
      </c>
      <c r="L1691" s="16">
        <f t="shared" si="52"/>
        <v>195.3</v>
      </c>
      <c r="M1691" s="16">
        <f t="shared" si="53"/>
        <v>238.70000000000002</v>
      </c>
    </row>
    <row r="1692" spans="2:13" x14ac:dyDescent="0.3">
      <c r="B1692" s="10">
        <v>20</v>
      </c>
      <c r="C1692" s="11" t="s">
        <v>13</v>
      </c>
      <c r="D1692" s="11" t="s">
        <v>2075</v>
      </c>
      <c r="E1692" s="11">
        <v>2941</v>
      </c>
      <c r="F1692" s="17">
        <v>44670.965682870403</v>
      </c>
      <c r="G1692" s="14" t="s">
        <v>2082</v>
      </c>
      <c r="H1692" s="13">
        <v>1761</v>
      </c>
      <c r="I1692" s="14">
        <v>2941</v>
      </c>
      <c r="J1692" s="15" t="str">
        <f>_xlfn.XLOOKUP(C1692,'0. Master Data Group Name'!B:B,'0. Master Data Group Name'!C:C)</f>
        <v>EQP-LAWPACK1</v>
      </c>
      <c r="K1692" s="16">
        <f>IFERROR(ROUNDDOWN(_xlfn.XLOOKUP(E1692,[2]All!$B:$B,[2]All!$K:$K),0),"")</f>
        <v>217</v>
      </c>
      <c r="L1692" s="16">
        <f t="shared" si="52"/>
        <v>195.3</v>
      </c>
      <c r="M1692" s="16">
        <f t="shared" si="53"/>
        <v>238.70000000000002</v>
      </c>
    </row>
    <row r="1693" spans="2:13" x14ac:dyDescent="0.3">
      <c r="B1693" s="10">
        <v>20</v>
      </c>
      <c r="C1693" s="11" t="s">
        <v>13</v>
      </c>
      <c r="D1693" s="11" t="s">
        <v>2078</v>
      </c>
      <c r="E1693" s="11">
        <v>2670</v>
      </c>
      <c r="F1693" s="17">
        <v>44672.127523148098</v>
      </c>
      <c r="G1693" s="14" t="s">
        <v>2083</v>
      </c>
      <c r="H1693" s="13">
        <v>1117</v>
      </c>
      <c r="I1693" s="14">
        <v>2670</v>
      </c>
      <c r="J1693" s="15" t="str">
        <f>_xlfn.XLOOKUP(C1693,'0. Master Data Group Name'!B:B,'0. Master Data Group Name'!C:C)</f>
        <v>EQP-LAWPACK1</v>
      </c>
      <c r="K1693" s="16">
        <f>IFERROR(ROUNDDOWN(_xlfn.XLOOKUP(E1693,[2]All!$B:$B,[2]All!$K:$K),0),"")</f>
        <v>217</v>
      </c>
      <c r="L1693" s="16">
        <f t="shared" si="52"/>
        <v>195.3</v>
      </c>
      <c r="M1693" s="16">
        <f t="shared" si="53"/>
        <v>238.70000000000002</v>
      </c>
    </row>
    <row r="1694" spans="2:13" x14ac:dyDescent="0.3">
      <c r="B1694" s="10">
        <v>31</v>
      </c>
      <c r="C1694" s="11" t="s">
        <v>836</v>
      </c>
      <c r="D1694" s="11" t="s">
        <v>2078</v>
      </c>
      <c r="E1694" s="11">
        <v>12258</v>
      </c>
      <c r="F1694" s="17">
        <v>44672.309722222199</v>
      </c>
      <c r="G1694" s="14" t="s">
        <v>2084</v>
      </c>
      <c r="H1694" s="13">
        <v>120</v>
      </c>
      <c r="I1694" s="14">
        <v>12228</v>
      </c>
      <c r="J1694" s="15" t="str">
        <f>_xlfn.XLOOKUP(C1694,'0. Master Data Group Name'!B:B,'0. Master Data Group Name'!C:C)</f>
        <v>SW-COMAS-PACKL</v>
      </c>
      <c r="K1694" s="16">
        <f>IFERROR(ROUNDDOWN(_xlfn.XLOOKUP(E1694,[2]All!$B:$B,[2]All!$K:$K),0),"")</f>
        <v>69</v>
      </c>
      <c r="L1694" s="16">
        <f t="shared" si="52"/>
        <v>62.1</v>
      </c>
      <c r="M1694" s="16">
        <f t="shared" si="53"/>
        <v>75.900000000000006</v>
      </c>
    </row>
    <row r="1695" spans="2:13" x14ac:dyDescent="0.3">
      <c r="B1695" s="10">
        <v>20</v>
      </c>
      <c r="C1695" s="11" t="s">
        <v>13</v>
      </c>
      <c r="D1695" s="11" t="s">
        <v>2078</v>
      </c>
      <c r="E1695" s="11">
        <v>2670</v>
      </c>
      <c r="F1695" s="17">
        <v>44672.431782407402</v>
      </c>
      <c r="G1695" s="14" t="s">
        <v>2086</v>
      </c>
      <c r="H1695" s="13">
        <v>47</v>
      </c>
      <c r="I1695" s="14">
        <v>2670</v>
      </c>
      <c r="J1695" s="15" t="str">
        <f>_xlfn.XLOOKUP(C1695,'0. Master Data Group Name'!B:B,'0. Master Data Group Name'!C:C)</f>
        <v>EQP-LAWPACK1</v>
      </c>
      <c r="K1695" s="16">
        <f>IFERROR(ROUNDDOWN(_xlfn.XLOOKUP(E1695,[2]All!$B:$B,[2]All!$K:$K),0),"")</f>
        <v>217</v>
      </c>
      <c r="L1695" s="16">
        <f t="shared" si="52"/>
        <v>195.3</v>
      </c>
      <c r="M1695" s="16">
        <f t="shared" si="53"/>
        <v>238.70000000000002</v>
      </c>
    </row>
    <row r="1696" spans="2:13" x14ac:dyDescent="0.3">
      <c r="B1696" s="10">
        <v>31</v>
      </c>
      <c r="C1696" s="11" t="s">
        <v>836</v>
      </c>
      <c r="D1696" s="11" t="s">
        <v>2075</v>
      </c>
      <c r="E1696" s="11">
        <v>14528</v>
      </c>
      <c r="F1696" s="17">
        <v>44671.300914351901</v>
      </c>
      <c r="G1696" s="14" t="s">
        <v>2088</v>
      </c>
      <c r="H1696" s="13">
        <v>280</v>
      </c>
      <c r="I1696" s="14">
        <v>12228</v>
      </c>
      <c r="J1696" s="15" t="str">
        <f>_xlfn.XLOOKUP(C1696,'0. Master Data Group Name'!B:B,'0. Master Data Group Name'!C:C)</f>
        <v>SW-COMAS-PACKL</v>
      </c>
      <c r="K1696" s="16" t="str">
        <f>IFERROR(ROUNDDOWN(_xlfn.XLOOKUP(E1696,[2]All!$B:$B,[2]All!$K:$K),0),"")</f>
        <v/>
      </c>
      <c r="L1696" s="16" t="str">
        <f t="shared" si="52"/>
        <v/>
      </c>
      <c r="M1696" s="16" t="str">
        <f t="shared" si="53"/>
        <v/>
      </c>
    </row>
    <row r="1697" spans="2:13" x14ac:dyDescent="0.3">
      <c r="B1697" s="10">
        <v>31</v>
      </c>
      <c r="C1697" s="11" t="s">
        <v>836</v>
      </c>
      <c r="D1697" s="11" t="s">
        <v>2085</v>
      </c>
      <c r="E1697" s="11">
        <v>12228</v>
      </c>
      <c r="F1697" s="17">
        <v>44672.388842592598</v>
      </c>
      <c r="G1697" s="14" t="s">
        <v>2089</v>
      </c>
      <c r="H1697" s="13">
        <v>788</v>
      </c>
      <c r="I1697" s="14">
        <v>12258</v>
      </c>
      <c r="J1697" s="15" t="str">
        <f>_xlfn.XLOOKUP(C1697,'0. Master Data Group Name'!B:B,'0. Master Data Group Name'!C:C)</f>
        <v>SW-COMAS-PACKL</v>
      </c>
      <c r="K1697" s="16">
        <f>IFERROR(ROUNDDOWN(_xlfn.XLOOKUP(E1697,[2]All!$B:$B,[2]All!$K:$K),0),"")</f>
        <v>100</v>
      </c>
      <c r="L1697" s="16">
        <f t="shared" si="52"/>
        <v>90</v>
      </c>
      <c r="M1697" s="16">
        <f t="shared" si="53"/>
        <v>110.00000000000001</v>
      </c>
    </row>
    <row r="1698" spans="2:13" x14ac:dyDescent="0.3">
      <c r="B1698" s="10">
        <v>20</v>
      </c>
      <c r="C1698" s="11" t="s">
        <v>13</v>
      </c>
      <c r="D1698" s="11" t="s">
        <v>2087</v>
      </c>
      <c r="E1698" s="11">
        <v>99999</v>
      </c>
      <c r="F1698" s="17">
        <v>44673.995196759301</v>
      </c>
      <c r="G1698" s="14" t="s">
        <v>2090</v>
      </c>
      <c r="H1698" s="13">
        <v>0</v>
      </c>
      <c r="I1698" s="14">
        <v>99999</v>
      </c>
      <c r="J1698" s="15" t="str">
        <f>_xlfn.XLOOKUP(C1698,'0. Master Data Group Name'!B:B,'0. Master Data Group Name'!C:C)</f>
        <v>EQP-LAWPACK1</v>
      </c>
      <c r="K1698" s="16" t="str">
        <f>IFERROR(ROUNDDOWN(_xlfn.XLOOKUP(E1698,[2]All!$B:$B,[2]All!$K:$K),0),"")</f>
        <v/>
      </c>
      <c r="L1698" s="16" t="str">
        <f t="shared" si="52"/>
        <v/>
      </c>
      <c r="M1698" s="16" t="str">
        <f t="shared" si="53"/>
        <v/>
      </c>
    </row>
    <row r="1699" spans="2:13" x14ac:dyDescent="0.3">
      <c r="B1699" s="10">
        <v>20</v>
      </c>
      <c r="C1699" s="11" t="s">
        <v>13</v>
      </c>
      <c r="D1699" s="11" t="s">
        <v>2087</v>
      </c>
      <c r="E1699" s="11">
        <v>2661</v>
      </c>
      <c r="F1699" s="17">
        <v>44676.293611111098</v>
      </c>
      <c r="G1699" s="14" t="s">
        <v>2091</v>
      </c>
      <c r="H1699" s="13">
        <v>1322</v>
      </c>
      <c r="I1699" s="14">
        <v>2661</v>
      </c>
      <c r="J1699" s="15" t="str">
        <f>_xlfn.XLOOKUP(C1699,'0. Master Data Group Name'!B:B,'0. Master Data Group Name'!C:C)</f>
        <v>EQP-LAWPACK1</v>
      </c>
      <c r="K1699" s="16">
        <f>IFERROR(ROUNDDOWN(_xlfn.XLOOKUP(E1699,[2]All!$B:$B,[2]All!$K:$K),0),"")</f>
        <v>217</v>
      </c>
      <c r="L1699" s="16">
        <f t="shared" si="52"/>
        <v>195.3</v>
      </c>
      <c r="M1699" s="16">
        <f t="shared" si="53"/>
        <v>238.70000000000002</v>
      </c>
    </row>
    <row r="1700" spans="2:13" x14ac:dyDescent="0.3">
      <c r="B1700" s="10">
        <v>31</v>
      </c>
      <c r="C1700" s="11" t="s">
        <v>836</v>
      </c>
      <c r="D1700" s="11" t="s">
        <v>2087</v>
      </c>
      <c r="E1700" s="11">
        <v>15228</v>
      </c>
      <c r="F1700" s="17">
        <v>44674.304097222201</v>
      </c>
      <c r="G1700" s="14" t="s">
        <v>2092</v>
      </c>
      <c r="H1700" s="13">
        <v>390</v>
      </c>
      <c r="I1700" s="14">
        <v>12228</v>
      </c>
      <c r="J1700" s="15" t="str">
        <f>_xlfn.XLOOKUP(C1700,'0. Master Data Group Name'!B:B,'0. Master Data Group Name'!C:C)</f>
        <v>SW-COMAS-PACKL</v>
      </c>
      <c r="K1700" s="16">
        <f>IFERROR(ROUNDDOWN(_xlfn.XLOOKUP(E1700,[2]All!$B:$B,[2]All!$K:$K),0),"")</f>
        <v>200</v>
      </c>
      <c r="L1700" s="16">
        <f t="shared" si="52"/>
        <v>180</v>
      </c>
      <c r="M1700" s="16">
        <f t="shared" si="53"/>
        <v>220.00000000000003</v>
      </c>
    </row>
    <row r="1701" spans="2:13" x14ac:dyDescent="0.3">
      <c r="B1701" s="10">
        <v>20</v>
      </c>
      <c r="C1701" s="11" t="s">
        <v>13</v>
      </c>
      <c r="D1701" s="11" t="s">
        <v>2087</v>
      </c>
      <c r="E1701" s="11">
        <v>2670</v>
      </c>
      <c r="F1701" s="17">
        <v>44676.552881944401</v>
      </c>
      <c r="G1701" s="14" t="s">
        <v>2093</v>
      </c>
      <c r="H1701" s="13">
        <v>1887</v>
      </c>
      <c r="I1701" s="14">
        <v>2670</v>
      </c>
      <c r="J1701" s="15" t="str">
        <f>_xlfn.XLOOKUP(C1701,'0. Master Data Group Name'!B:B,'0. Master Data Group Name'!C:C)</f>
        <v>EQP-LAWPACK1</v>
      </c>
      <c r="K1701" s="16">
        <f>IFERROR(ROUNDDOWN(_xlfn.XLOOKUP(E1701,[2]All!$B:$B,[2]All!$K:$K),0),"")</f>
        <v>217</v>
      </c>
      <c r="L1701" s="16">
        <f t="shared" si="52"/>
        <v>195.3</v>
      </c>
      <c r="M1701" s="16">
        <f t="shared" si="53"/>
        <v>238.70000000000002</v>
      </c>
    </row>
    <row r="1702" spans="2:13" x14ac:dyDescent="0.3">
      <c r="B1702" s="10">
        <v>20</v>
      </c>
      <c r="C1702" s="11" t="s">
        <v>13</v>
      </c>
      <c r="D1702" s="11" t="s">
        <v>2094</v>
      </c>
      <c r="E1702" s="11">
        <v>88888</v>
      </c>
      <c r="F1702" s="17">
        <v>44676.978831018503</v>
      </c>
      <c r="G1702" s="14" t="s">
        <v>2095</v>
      </c>
      <c r="H1702" s="13">
        <v>0</v>
      </c>
      <c r="I1702" s="14">
        <v>88888</v>
      </c>
      <c r="J1702" s="15" t="str">
        <f>_xlfn.XLOOKUP(C1702,'0. Master Data Group Name'!B:B,'0. Master Data Group Name'!C:C)</f>
        <v>EQP-LAWPACK1</v>
      </c>
      <c r="K1702" s="16" t="str">
        <f>IFERROR(ROUNDDOWN(_xlfn.XLOOKUP(E1702,[2]All!$B:$B,[2]All!$K:$K),0),"")</f>
        <v/>
      </c>
      <c r="L1702" s="16" t="str">
        <f t="shared" si="52"/>
        <v/>
      </c>
      <c r="M1702" s="16" t="str">
        <f t="shared" si="53"/>
        <v/>
      </c>
    </row>
    <row r="1703" spans="2:13" x14ac:dyDescent="0.3">
      <c r="B1703" s="10">
        <v>20</v>
      </c>
      <c r="C1703" s="11" t="s">
        <v>13</v>
      </c>
      <c r="D1703" s="11" t="s">
        <v>2094</v>
      </c>
      <c r="E1703" s="11">
        <v>2993</v>
      </c>
      <c r="F1703" s="17">
        <v>44677.295787037001</v>
      </c>
      <c r="G1703" s="14" t="s">
        <v>2096</v>
      </c>
      <c r="H1703" s="13">
        <v>0</v>
      </c>
      <c r="I1703" s="14">
        <v>2993</v>
      </c>
      <c r="J1703" s="15" t="str">
        <f>_xlfn.XLOOKUP(C1703,'0. Master Data Group Name'!B:B,'0. Master Data Group Name'!C:C)</f>
        <v>EQP-LAWPACK1</v>
      </c>
      <c r="K1703" s="16">
        <f>IFERROR(ROUNDDOWN(_xlfn.XLOOKUP(E1703,[2]All!$B:$B,[2]All!$K:$K),0),"")</f>
        <v>217</v>
      </c>
      <c r="L1703" s="16">
        <f t="shared" si="52"/>
        <v>195.3</v>
      </c>
      <c r="M1703" s="16">
        <f t="shared" si="53"/>
        <v>238.70000000000002</v>
      </c>
    </row>
    <row r="1704" spans="2:13" x14ac:dyDescent="0.3">
      <c r="B1704" s="10">
        <v>20</v>
      </c>
      <c r="C1704" s="11" t="s">
        <v>13</v>
      </c>
      <c r="D1704" s="11" t="s">
        <v>2094</v>
      </c>
      <c r="E1704" s="11">
        <v>2993</v>
      </c>
      <c r="F1704" s="17">
        <v>44677.295937499999</v>
      </c>
      <c r="G1704" s="14" t="s">
        <v>2097</v>
      </c>
      <c r="H1704" s="13">
        <v>1369</v>
      </c>
      <c r="I1704" s="14">
        <v>2993</v>
      </c>
      <c r="J1704" s="15" t="str">
        <f>_xlfn.XLOOKUP(C1704,'0. Master Data Group Name'!B:B,'0. Master Data Group Name'!C:C)</f>
        <v>EQP-LAWPACK1</v>
      </c>
      <c r="K1704" s="16">
        <f>IFERROR(ROUNDDOWN(_xlfn.XLOOKUP(E1704,[2]All!$B:$B,[2]All!$K:$K),0),"")</f>
        <v>217</v>
      </c>
      <c r="L1704" s="16">
        <f t="shared" si="52"/>
        <v>195.3</v>
      </c>
      <c r="M1704" s="16">
        <f t="shared" si="53"/>
        <v>238.70000000000002</v>
      </c>
    </row>
    <row r="1705" spans="2:13" x14ac:dyDescent="0.3">
      <c r="B1705" s="10">
        <v>31</v>
      </c>
      <c r="C1705" s="11" t="s">
        <v>836</v>
      </c>
      <c r="D1705" s="11" t="s">
        <v>2094</v>
      </c>
      <c r="E1705" s="11">
        <v>14528</v>
      </c>
      <c r="F1705" s="17">
        <v>44677.313819444404</v>
      </c>
      <c r="G1705" s="14" t="s">
        <v>2098</v>
      </c>
      <c r="H1705" s="13">
        <v>556</v>
      </c>
      <c r="I1705" s="14">
        <v>12258</v>
      </c>
      <c r="J1705" s="15" t="str">
        <f>_xlfn.XLOOKUP(C1705,'0. Master Data Group Name'!B:B,'0. Master Data Group Name'!C:C)</f>
        <v>SW-COMAS-PACKL</v>
      </c>
      <c r="K1705" s="16" t="str">
        <f>IFERROR(ROUNDDOWN(_xlfn.XLOOKUP(E1705,[2]All!$B:$B,[2]All!$K:$K),0),"")</f>
        <v/>
      </c>
      <c r="L1705" s="16" t="str">
        <f t="shared" si="52"/>
        <v/>
      </c>
      <c r="M1705" s="16" t="str">
        <f t="shared" si="53"/>
        <v/>
      </c>
    </row>
    <row r="1706" spans="2:13" x14ac:dyDescent="0.3">
      <c r="B1706" s="10">
        <v>20</v>
      </c>
      <c r="C1706" s="11" t="s">
        <v>13</v>
      </c>
      <c r="D1706" s="11" t="s">
        <v>2075</v>
      </c>
      <c r="E1706" s="11">
        <v>2941</v>
      </c>
      <c r="F1706" s="17">
        <v>44671.414490740703</v>
      </c>
      <c r="G1706" s="14" t="s">
        <v>2099</v>
      </c>
      <c r="H1706" s="13">
        <v>1016</v>
      </c>
      <c r="I1706" s="14">
        <v>2941</v>
      </c>
      <c r="J1706" s="15" t="str">
        <f>_xlfn.XLOOKUP(C1706,'0. Master Data Group Name'!B:B,'0. Master Data Group Name'!C:C)</f>
        <v>EQP-LAWPACK1</v>
      </c>
      <c r="K1706" s="16">
        <f>IFERROR(ROUNDDOWN(_xlfn.XLOOKUP(E1706,[2]All!$B:$B,[2]All!$K:$K),0),"")</f>
        <v>217</v>
      </c>
      <c r="L1706" s="16">
        <f t="shared" si="52"/>
        <v>195.3</v>
      </c>
      <c r="M1706" s="16">
        <f t="shared" si="53"/>
        <v>238.70000000000002</v>
      </c>
    </row>
    <row r="1707" spans="2:13" x14ac:dyDescent="0.3">
      <c r="B1707" s="10">
        <v>20</v>
      </c>
      <c r="C1707" s="11" t="s">
        <v>13</v>
      </c>
      <c r="D1707" s="11" t="s">
        <v>2094</v>
      </c>
      <c r="E1707" s="11">
        <v>7940</v>
      </c>
      <c r="F1707" s="17">
        <v>44677.564710648097</v>
      </c>
      <c r="G1707" s="14" t="s">
        <v>2100</v>
      </c>
      <c r="H1707" s="13">
        <v>904</v>
      </c>
      <c r="I1707" s="14">
        <v>7940</v>
      </c>
      <c r="J1707" s="15" t="str">
        <f>_xlfn.XLOOKUP(C1707,'0. Master Data Group Name'!B:B,'0. Master Data Group Name'!C:C)</f>
        <v>EQP-LAWPACK1</v>
      </c>
      <c r="K1707" s="16">
        <f>IFERROR(ROUNDDOWN(_xlfn.XLOOKUP(E1707,[2]All!$B:$B,[2]All!$K:$K),0),"")</f>
        <v>188</v>
      </c>
      <c r="L1707" s="16">
        <f t="shared" si="52"/>
        <v>169.20000000000002</v>
      </c>
      <c r="M1707" s="16">
        <f t="shared" si="53"/>
        <v>206.8</v>
      </c>
    </row>
    <row r="1708" spans="2:13" x14ac:dyDescent="0.3">
      <c r="B1708" s="10">
        <v>20</v>
      </c>
      <c r="C1708" s="11" t="s">
        <v>13</v>
      </c>
      <c r="D1708" s="11" t="s">
        <v>2094</v>
      </c>
      <c r="E1708" s="11">
        <v>7941</v>
      </c>
      <c r="F1708" s="17">
        <v>44677.708483796298</v>
      </c>
      <c r="G1708" s="14" t="s">
        <v>2101</v>
      </c>
      <c r="H1708" s="13">
        <v>1845</v>
      </c>
      <c r="I1708" s="14">
        <v>7941</v>
      </c>
      <c r="J1708" s="15" t="str">
        <f>_xlfn.XLOOKUP(C1708,'0. Master Data Group Name'!B:B,'0. Master Data Group Name'!C:C)</f>
        <v>EQP-LAWPACK1</v>
      </c>
      <c r="K1708" s="16">
        <f>IFERROR(ROUNDDOWN(_xlfn.XLOOKUP(E1708,[2]All!$B:$B,[2]All!$K:$K),0),"")</f>
        <v>349</v>
      </c>
      <c r="L1708" s="16">
        <f t="shared" si="52"/>
        <v>314.10000000000002</v>
      </c>
      <c r="M1708" s="16">
        <f t="shared" si="53"/>
        <v>383.90000000000003</v>
      </c>
    </row>
    <row r="1709" spans="2:13" x14ac:dyDescent="0.3">
      <c r="B1709" s="10">
        <v>20</v>
      </c>
      <c r="C1709" s="11" t="s">
        <v>13</v>
      </c>
      <c r="D1709" s="11" t="s">
        <v>2075</v>
      </c>
      <c r="E1709" s="11">
        <v>2991</v>
      </c>
      <c r="F1709" s="17">
        <v>44671.861342592601</v>
      </c>
      <c r="G1709" s="14" t="s">
        <v>2103</v>
      </c>
      <c r="H1709" s="13">
        <v>546</v>
      </c>
      <c r="I1709" s="14">
        <v>2991</v>
      </c>
      <c r="J1709" s="15" t="str">
        <f>_xlfn.XLOOKUP(C1709,'0. Master Data Group Name'!B:B,'0. Master Data Group Name'!C:C)</f>
        <v>EQP-LAWPACK1</v>
      </c>
      <c r="K1709" s="16">
        <f>IFERROR(ROUNDDOWN(_xlfn.XLOOKUP(E1709,[2]All!$B:$B,[2]All!$K:$K),0),"")</f>
        <v>217</v>
      </c>
      <c r="L1709" s="16">
        <f t="shared" si="52"/>
        <v>195.3</v>
      </c>
      <c r="M1709" s="16">
        <f t="shared" si="53"/>
        <v>238.70000000000002</v>
      </c>
    </row>
    <row r="1710" spans="2:13" x14ac:dyDescent="0.3">
      <c r="B1710" s="10">
        <v>31</v>
      </c>
      <c r="C1710" s="11" t="s">
        <v>836</v>
      </c>
      <c r="D1710" s="11" t="s">
        <v>2094</v>
      </c>
      <c r="E1710" s="11">
        <v>12258</v>
      </c>
      <c r="F1710" s="17">
        <v>44676.337581018503</v>
      </c>
      <c r="G1710" s="14" t="s">
        <v>2104</v>
      </c>
      <c r="H1710" s="13">
        <v>456</v>
      </c>
      <c r="I1710" s="14">
        <v>15228</v>
      </c>
      <c r="J1710" s="15" t="str">
        <f>_xlfn.XLOOKUP(C1710,'0. Master Data Group Name'!B:B,'0. Master Data Group Name'!C:C)</f>
        <v>SW-COMAS-PACKL</v>
      </c>
      <c r="K1710" s="16">
        <f>IFERROR(ROUNDDOWN(_xlfn.XLOOKUP(E1710,[2]All!$B:$B,[2]All!$K:$K),0),"")</f>
        <v>69</v>
      </c>
      <c r="L1710" s="16">
        <f t="shared" si="52"/>
        <v>62.1</v>
      </c>
      <c r="M1710" s="16">
        <f t="shared" si="53"/>
        <v>75.900000000000006</v>
      </c>
    </row>
    <row r="1711" spans="2:13" x14ac:dyDescent="0.3">
      <c r="B1711" s="10">
        <v>31</v>
      </c>
      <c r="C1711" s="11" t="s">
        <v>836</v>
      </c>
      <c r="D1711" s="11" t="s">
        <v>2102</v>
      </c>
      <c r="E1711" s="11">
        <v>12228</v>
      </c>
      <c r="F1711" s="17">
        <v>44677.6300694444</v>
      </c>
      <c r="G1711" s="14" t="s">
        <v>2105</v>
      </c>
      <c r="H1711" s="13">
        <v>120</v>
      </c>
      <c r="I1711" s="14">
        <v>14528</v>
      </c>
      <c r="J1711" s="15" t="str">
        <f>_xlfn.XLOOKUP(C1711,'0. Master Data Group Name'!B:B,'0. Master Data Group Name'!C:C)</f>
        <v>SW-COMAS-PACKL</v>
      </c>
      <c r="K1711" s="16">
        <f>IFERROR(ROUNDDOWN(_xlfn.XLOOKUP(E1711,[2]All!$B:$B,[2]All!$K:$K),0),"")</f>
        <v>100</v>
      </c>
      <c r="L1711" s="16">
        <f t="shared" si="52"/>
        <v>90</v>
      </c>
      <c r="M1711" s="16">
        <f t="shared" si="53"/>
        <v>110.00000000000001</v>
      </c>
    </row>
    <row r="1712" spans="2:13" x14ac:dyDescent="0.3">
      <c r="B1712" s="10">
        <v>20</v>
      </c>
      <c r="C1712" s="11" t="s">
        <v>13</v>
      </c>
      <c r="D1712" s="11" t="s">
        <v>2102</v>
      </c>
      <c r="E1712" s="11">
        <v>88888</v>
      </c>
      <c r="F1712" s="17">
        <v>44677.9530324074</v>
      </c>
      <c r="G1712" s="14" t="s">
        <v>2106</v>
      </c>
      <c r="H1712" s="13">
        <v>0</v>
      </c>
      <c r="I1712" s="14">
        <v>88888</v>
      </c>
      <c r="J1712" s="15" t="str">
        <f>_xlfn.XLOOKUP(C1712,'0. Master Data Group Name'!B:B,'0. Master Data Group Name'!C:C)</f>
        <v>EQP-LAWPACK1</v>
      </c>
      <c r="K1712" s="16" t="str">
        <f>IFERROR(ROUNDDOWN(_xlfn.XLOOKUP(E1712,[2]All!$B:$B,[2]All!$K:$K),0),"")</f>
        <v/>
      </c>
      <c r="L1712" s="16" t="str">
        <f t="shared" si="52"/>
        <v/>
      </c>
      <c r="M1712" s="16" t="str">
        <f t="shared" si="53"/>
        <v/>
      </c>
    </row>
    <row r="1713" spans="2:13" x14ac:dyDescent="0.3">
      <c r="B1713" s="10">
        <v>20</v>
      </c>
      <c r="C1713" s="11" t="s">
        <v>13</v>
      </c>
      <c r="D1713" s="11" t="s">
        <v>2102</v>
      </c>
      <c r="E1713" s="11">
        <v>2991</v>
      </c>
      <c r="F1713" s="17">
        <v>44678.300347222197</v>
      </c>
      <c r="G1713" s="14" t="s">
        <v>2107</v>
      </c>
      <c r="H1713" s="13">
        <v>1619</v>
      </c>
      <c r="I1713" s="14">
        <v>2991</v>
      </c>
      <c r="J1713" s="15" t="str">
        <f>_xlfn.XLOOKUP(C1713,'0. Master Data Group Name'!B:B,'0. Master Data Group Name'!C:C)</f>
        <v>EQP-LAWPACK1</v>
      </c>
      <c r="K1713" s="16">
        <f>IFERROR(ROUNDDOWN(_xlfn.XLOOKUP(E1713,[2]All!$B:$B,[2]All!$K:$K),0),"")</f>
        <v>217</v>
      </c>
      <c r="L1713" s="16">
        <f t="shared" si="52"/>
        <v>195.3</v>
      </c>
      <c r="M1713" s="16">
        <f t="shared" si="53"/>
        <v>238.70000000000002</v>
      </c>
    </row>
    <row r="1714" spans="2:13" x14ac:dyDescent="0.3">
      <c r="B1714" s="10">
        <v>20</v>
      </c>
      <c r="C1714" s="11" t="s">
        <v>13</v>
      </c>
      <c r="D1714" s="11" t="s">
        <v>2102</v>
      </c>
      <c r="E1714" s="11">
        <v>2941</v>
      </c>
      <c r="F1714" s="17">
        <v>44678.6792824074</v>
      </c>
      <c r="G1714" s="14" t="s">
        <v>2108</v>
      </c>
      <c r="H1714" s="13">
        <v>996</v>
      </c>
      <c r="I1714" s="14">
        <v>2941</v>
      </c>
      <c r="J1714" s="15" t="str">
        <f>_xlfn.XLOOKUP(C1714,'0. Master Data Group Name'!B:B,'0. Master Data Group Name'!C:C)</f>
        <v>EQP-LAWPACK1</v>
      </c>
      <c r="K1714" s="16">
        <f>IFERROR(ROUNDDOWN(_xlfn.XLOOKUP(E1714,[2]All!$B:$B,[2]All!$K:$K),0),"")</f>
        <v>217</v>
      </c>
      <c r="L1714" s="16">
        <f t="shared" si="52"/>
        <v>195.3</v>
      </c>
      <c r="M1714" s="16">
        <f t="shared" si="53"/>
        <v>238.70000000000002</v>
      </c>
    </row>
    <row r="1715" spans="2:13" x14ac:dyDescent="0.3">
      <c r="B1715" s="10">
        <v>20</v>
      </c>
      <c r="C1715" s="11" t="s">
        <v>13</v>
      </c>
      <c r="D1715" s="11" t="s">
        <v>2075</v>
      </c>
      <c r="E1715" s="11">
        <v>2661</v>
      </c>
      <c r="F1715" s="17">
        <v>44671.616412037001</v>
      </c>
      <c r="G1715" s="14" t="s">
        <v>2109</v>
      </c>
      <c r="H1715" s="13">
        <v>1133</v>
      </c>
      <c r="I1715" s="14">
        <v>2661</v>
      </c>
      <c r="J1715" s="15" t="str">
        <f>_xlfn.XLOOKUP(C1715,'0. Master Data Group Name'!B:B,'0. Master Data Group Name'!C:C)</f>
        <v>EQP-LAWPACK1</v>
      </c>
      <c r="K1715" s="16">
        <f>IFERROR(ROUNDDOWN(_xlfn.XLOOKUP(E1715,[2]All!$B:$B,[2]All!$K:$K),0),"")</f>
        <v>217</v>
      </c>
      <c r="L1715" s="16">
        <f t="shared" si="52"/>
        <v>195.3</v>
      </c>
      <c r="M1715" s="16">
        <f t="shared" si="53"/>
        <v>238.70000000000002</v>
      </c>
    </row>
    <row r="1716" spans="2:13" x14ac:dyDescent="0.3">
      <c r="B1716" s="10">
        <v>20</v>
      </c>
      <c r="C1716" s="11" t="s">
        <v>13</v>
      </c>
      <c r="D1716" s="11" t="s">
        <v>2102</v>
      </c>
      <c r="E1716" s="11">
        <v>2661</v>
      </c>
      <c r="F1716" s="17">
        <v>44678.894641203697</v>
      </c>
      <c r="G1716" s="14" t="s">
        <v>2110</v>
      </c>
      <c r="H1716" s="13">
        <v>262</v>
      </c>
      <c r="I1716" s="14">
        <v>2661</v>
      </c>
      <c r="J1716" s="15" t="str">
        <f>_xlfn.XLOOKUP(C1716,'0. Master Data Group Name'!B:B,'0. Master Data Group Name'!C:C)</f>
        <v>EQP-LAWPACK1</v>
      </c>
      <c r="K1716" s="16">
        <f>IFERROR(ROUNDDOWN(_xlfn.XLOOKUP(E1716,[2]All!$B:$B,[2]All!$K:$K),0),"")</f>
        <v>217</v>
      </c>
      <c r="L1716" s="16">
        <f t="shared" si="52"/>
        <v>195.3</v>
      </c>
      <c r="M1716" s="16">
        <f t="shared" si="53"/>
        <v>238.70000000000002</v>
      </c>
    </row>
    <row r="1717" spans="2:13" x14ac:dyDescent="0.3">
      <c r="B1717" s="10">
        <v>20</v>
      </c>
      <c r="C1717" s="11" t="s">
        <v>13</v>
      </c>
      <c r="D1717" s="11" t="s">
        <v>2078</v>
      </c>
      <c r="E1717" s="11">
        <v>2940</v>
      </c>
      <c r="F1717" s="17">
        <v>44671.9774189815</v>
      </c>
      <c r="G1717" s="14" t="s">
        <v>2112</v>
      </c>
      <c r="H1717" s="13">
        <v>646</v>
      </c>
      <c r="I1717" s="14">
        <v>2940</v>
      </c>
      <c r="J1717" s="15" t="str">
        <f>_xlfn.XLOOKUP(C1717,'0. Master Data Group Name'!B:B,'0. Master Data Group Name'!C:C)</f>
        <v>EQP-LAWPACK1</v>
      </c>
      <c r="K1717" s="16">
        <f>IFERROR(ROUNDDOWN(_xlfn.XLOOKUP(E1717,[2]All!$B:$B,[2]All!$K:$K),0),"")</f>
        <v>217</v>
      </c>
      <c r="L1717" s="16">
        <f t="shared" si="52"/>
        <v>195.3</v>
      </c>
      <c r="M1717" s="16">
        <f t="shared" si="53"/>
        <v>238.70000000000002</v>
      </c>
    </row>
    <row r="1718" spans="2:13" x14ac:dyDescent="0.3">
      <c r="B1718" s="10">
        <v>31</v>
      </c>
      <c r="C1718" s="11" t="s">
        <v>836</v>
      </c>
      <c r="D1718" s="11" t="s">
        <v>2078</v>
      </c>
      <c r="E1718" s="11">
        <v>12228</v>
      </c>
      <c r="F1718" s="17">
        <v>44671.480335648201</v>
      </c>
      <c r="G1718" s="14" t="s">
        <v>2113</v>
      </c>
      <c r="H1718" s="13">
        <v>234</v>
      </c>
      <c r="I1718" s="14">
        <v>14528</v>
      </c>
      <c r="J1718" s="15" t="str">
        <f>_xlfn.XLOOKUP(C1718,'0. Master Data Group Name'!B:B,'0. Master Data Group Name'!C:C)</f>
        <v>SW-COMAS-PACKL</v>
      </c>
      <c r="K1718" s="16">
        <f>IFERROR(ROUNDDOWN(_xlfn.XLOOKUP(E1718,[2]All!$B:$B,[2]All!$K:$K),0),"")</f>
        <v>100</v>
      </c>
      <c r="L1718" s="16">
        <f t="shared" si="52"/>
        <v>90</v>
      </c>
      <c r="M1718" s="16">
        <f t="shared" si="53"/>
        <v>110.00000000000001</v>
      </c>
    </row>
    <row r="1719" spans="2:13" x14ac:dyDescent="0.3">
      <c r="B1719" s="10">
        <v>20</v>
      </c>
      <c r="C1719" s="11" t="s">
        <v>13</v>
      </c>
      <c r="D1719" s="11" t="s">
        <v>2111</v>
      </c>
      <c r="E1719" s="11">
        <v>99999</v>
      </c>
      <c r="F1719" s="17">
        <v>44678.956030092602</v>
      </c>
      <c r="G1719" s="14" t="s">
        <v>2114</v>
      </c>
      <c r="H1719" s="13">
        <v>0</v>
      </c>
      <c r="I1719" s="14">
        <v>99999</v>
      </c>
      <c r="J1719" s="15" t="str">
        <f>_xlfn.XLOOKUP(C1719,'0. Master Data Group Name'!B:B,'0. Master Data Group Name'!C:C)</f>
        <v>EQP-LAWPACK1</v>
      </c>
      <c r="K1719" s="16" t="str">
        <f>IFERROR(ROUNDDOWN(_xlfn.XLOOKUP(E1719,[2]All!$B:$B,[2]All!$K:$K),0),"")</f>
        <v/>
      </c>
      <c r="L1719" s="16" t="str">
        <f t="shared" si="52"/>
        <v/>
      </c>
      <c r="M1719" s="16" t="str">
        <f t="shared" si="53"/>
        <v/>
      </c>
    </row>
    <row r="1720" spans="2:13" x14ac:dyDescent="0.3">
      <c r="B1720" s="10">
        <v>20</v>
      </c>
      <c r="C1720" s="11" t="s">
        <v>13</v>
      </c>
      <c r="D1720" s="11" t="s">
        <v>2115</v>
      </c>
      <c r="E1720" s="11">
        <v>99999</v>
      </c>
      <c r="F1720" s="17">
        <v>44679.982291666704</v>
      </c>
      <c r="G1720" s="14" t="s">
        <v>2116</v>
      </c>
      <c r="H1720" s="13">
        <v>0</v>
      </c>
      <c r="I1720" s="14">
        <v>99999</v>
      </c>
      <c r="J1720" s="15" t="str">
        <f>_xlfn.XLOOKUP(C1720,'0. Master Data Group Name'!B:B,'0. Master Data Group Name'!C:C)</f>
        <v>EQP-LAWPACK1</v>
      </c>
      <c r="K1720" s="16" t="str">
        <f>IFERROR(ROUNDDOWN(_xlfn.XLOOKUP(E1720,[2]All!$B:$B,[2]All!$K:$K),0),"")</f>
        <v/>
      </c>
      <c r="L1720" s="16" t="str">
        <f t="shared" si="52"/>
        <v/>
      </c>
      <c r="M1720" s="16" t="str">
        <f t="shared" si="53"/>
        <v/>
      </c>
    </row>
    <row r="1721" spans="2:13" x14ac:dyDescent="0.3">
      <c r="B1721" s="10">
        <v>20</v>
      </c>
      <c r="C1721" s="11" t="s">
        <v>13</v>
      </c>
      <c r="D1721" s="11" t="s">
        <v>2117</v>
      </c>
      <c r="E1721" s="11">
        <v>96605</v>
      </c>
      <c r="F1721" s="17">
        <v>44681.292835648201</v>
      </c>
      <c r="G1721" s="14" t="s">
        <v>2118</v>
      </c>
      <c r="H1721" s="13">
        <v>2124</v>
      </c>
      <c r="I1721" s="14">
        <v>96605</v>
      </c>
      <c r="J1721" s="15" t="str">
        <f>_xlfn.XLOOKUP(C1721,'0. Master Data Group Name'!B:B,'0. Master Data Group Name'!C:C)</f>
        <v>EQP-LAWPACK1</v>
      </c>
      <c r="K1721" s="16">
        <f>IFERROR(ROUNDDOWN(_xlfn.XLOOKUP(E1721,[2]All!$B:$B,[2]All!$K:$K),0),"")</f>
        <v>347</v>
      </c>
      <c r="L1721" s="16">
        <f t="shared" si="52"/>
        <v>312.3</v>
      </c>
      <c r="M1721" s="16">
        <f t="shared" si="53"/>
        <v>381.70000000000005</v>
      </c>
    </row>
    <row r="1722" spans="2:13" x14ac:dyDescent="0.3">
      <c r="B1722" s="10">
        <v>20</v>
      </c>
      <c r="C1722" s="11" t="s">
        <v>13</v>
      </c>
      <c r="D1722" s="11" t="s">
        <v>2117</v>
      </c>
      <c r="E1722" s="11">
        <v>99999</v>
      </c>
      <c r="F1722" s="17">
        <v>44680.972800925898</v>
      </c>
      <c r="G1722" s="14" t="s">
        <v>2119</v>
      </c>
      <c r="H1722" s="13">
        <v>0</v>
      </c>
      <c r="I1722" s="14">
        <v>99999</v>
      </c>
      <c r="J1722" s="15" t="str">
        <f>_xlfn.XLOOKUP(C1722,'0. Master Data Group Name'!B:B,'0. Master Data Group Name'!C:C)</f>
        <v>EQP-LAWPACK1</v>
      </c>
      <c r="K1722" s="16" t="str">
        <f>IFERROR(ROUNDDOWN(_xlfn.XLOOKUP(E1722,[2]All!$B:$B,[2]All!$K:$K),0),"")</f>
        <v/>
      </c>
      <c r="L1722" s="16" t="str">
        <f t="shared" si="52"/>
        <v/>
      </c>
      <c r="M1722" s="16" t="str">
        <f t="shared" si="53"/>
        <v/>
      </c>
    </row>
    <row r="1723" spans="2:13" x14ac:dyDescent="0.3">
      <c r="B1723" s="10">
        <v>31</v>
      </c>
      <c r="C1723" s="11" t="s">
        <v>836</v>
      </c>
      <c r="D1723" s="11" t="s">
        <v>2117</v>
      </c>
      <c r="E1723" s="11">
        <v>15228</v>
      </c>
      <c r="F1723" s="17">
        <v>44678.380844907399</v>
      </c>
      <c r="G1723" s="14" t="s">
        <v>2120</v>
      </c>
      <c r="H1723" s="13">
        <v>128</v>
      </c>
      <c r="I1723" s="14">
        <v>12228</v>
      </c>
      <c r="J1723" s="15" t="str">
        <f>_xlfn.XLOOKUP(C1723,'0. Master Data Group Name'!B:B,'0. Master Data Group Name'!C:C)</f>
        <v>SW-COMAS-PACKL</v>
      </c>
      <c r="K1723" s="16">
        <f>IFERROR(ROUNDDOWN(_xlfn.XLOOKUP(E1723,[2]All!$B:$B,[2]All!$K:$K),0),"")</f>
        <v>200</v>
      </c>
      <c r="L1723" s="16">
        <f t="shared" si="52"/>
        <v>180</v>
      </c>
      <c r="M1723" s="16">
        <f t="shared" si="53"/>
        <v>220.00000000000003</v>
      </c>
    </row>
    <row r="1724" spans="2:13" x14ac:dyDescent="0.3">
      <c r="B1724" s="10">
        <v>20</v>
      </c>
      <c r="C1724" s="11" t="s">
        <v>13</v>
      </c>
      <c r="D1724" s="11" t="s">
        <v>2121</v>
      </c>
      <c r="E1724" s="11">
        <v>6670</v>
      </c>
      <c r="F1724" s="17">
        <v>44683.292962963002</v>
      </c>
      <c r="G1724" s="14" t="s">
        <v>2122</v>
      </c>
      <c r="H1724" s="13">
        <v>1828</v>
      </c>
      <c r="I1724" s="14">
        <v>6670</v>
      </c>
      <c r="J1724" s="15" t="str">
        <f>_xlfn.XLOOKUP(C1724,'0. Master Data Group Name'!B:B,'0. Master Data Group Name'!C:C)</f>
        <v>EQP-LAWPACK1</v>
      </c>
      <c r="K1724" s="16">
        <f>IFERROR(ROUNDDOWN(_xlfn.XLOOKUP(E1724,[2]All!$B:$B,[2]All!$K:$K),0),"")</f>
        <v>352</v>
      </c>
      <c r="L1724" s="16">
        <f t="shared" si="52"/>
        <v>316.8</v>
      </c>
      <c r="M1724" s="16">
        <f t="shared" si="53"/>
        <v>387.20000000000005</v>
      </c>
    </row>
    <row r="1725" spans="2:13" x14ac:dyDescent="0.3">
      <c r="B1725" s="10">
        <v>20</v>
      </c>
      <c r="C1725" s="11" t="s">
        <v>13</v>
      </c>
      <c r="D1725" s="11" t="s">
        <v>2121</v>
      </c>
      <c r="E1725" s="11">
        <v>6670</v>
      </c>
      <c r="F1725" s="17">
        <v>44683.548483796301</v>
      </c>
      <c r="G1725" s="14" t="s">
        <v>2123</v>
      </c>
      <c r="H1725" s="13">
        <v>0</v>
      </c>
      <c r="I1725" s="14">
        <v>6670</v>
      </c>
      <c r="J1725" s="15" t="str">
        <f>_xlfn.XLOOKUP(C1725,'0. Master Data Group Name'!B:B,'0. Master Data Group Name'!C:C)</f>
        <v>EQP-LAWPACK1</v>
      </c>
      <c r="K1725" s="16">
        <f>IFERROR(ROUNDDOWN(_xlfn.XLOOKUP(E1725,[2]All!$B:$B,[2]All!$K:$K),0),"")</f>
        <v>352</v>
      </c>
      <c r="L1725" s="16">
        <f t="shared" si="52"/>
        <v>316.8</v>
      </c>
      <c r="M1725" s="16">
        <f t="shared" si="53"/>
        <v>387.20000000000005</v>
      </c>
    </row>
    <row r="1726" spans="2:13" x14ac:dyDescent="0.3">
      <c r="B1726" s="10">
        <v>20</v>
      </c>
      <c r="C1726" s="11" t="s">
        <v>13</v>
      </c>
      <c r="D1726" s="11" t="s">
        <v>2121</v>
      </c>
      <c r="E1726" s="11">
        <v>27805</v>
      </c>
      <c r="F1726" s="17">
        <v>44683.548645833303</v>
      </c>
      <c r="G1726" s="14" t="s">
        <v>2124</v>
      </c>
      <c r="H1726" s="13">
        <v>844</v>
      </c>
      <c r="I1726" s="14">
        <v>27805</v>
      </c>
      <c r="J1726" s="15" t="str">
        <f>_xlfn.XLOOKUP(C1726,'0. Master Data Group Name'!B:B,'0. Master Data Group Name'!C:C)</f>
        <v>EQP-LAWPACK1</v>
      </c>
      <c r="K1726" s="16">
        <f>IFERROR(ROUNDDOWN(_xlfn.XLOOKUP(E1726,[2]All!$B:$B,[2]All!$K:$K),0),"")</f>
        <v>260</v>
      </c>
      <c r="L1726" s="16">
        <f t="shared" si="52"/>
        <v>234</v>
      </c>
      <c r="M1726" s="16">
        <f t="shared" si="53"/>
        <v>286</v>
      </c>
    </row>
    <row r="1727" spans="2:13" x14ac:dyDescent="0.3">
      <c r="B1727" s="10">
        <v>20</v>
      </c>
      <c r="C1727" s="11" t="s">
        <v>13</v>
      </c>
      <c r="D1727" s="11" t="s">
        <v>2125</v>
      </c>
      <c r="E1727" s="11">
        <v>27405</v>
      </c>
      <c r="F1727" s="17">
        <v>44683.747719907398</v>
      </c>
      <c r="G1727" s="14" t="s">
        <v>2126</v>
      </c>
      <c r="H1727" s="13">
        <v>1265</v>
      </c>
      <c r="I1727" s="14">
        <v>27405</v>
      </c>
      <c r="J1727" s="15" t="str">
        <f>_xlfn.XLOOKUP(C1727,'0. Master Data Group Name'!B:B,'0. Master Data Group Name'!C:C)</f>
        <v>EQP-LAWPACK1</v>
      </c>
      <c r="K1727" s="16">
        <f>IFERROR(ROUNDDOWN(_xlfn.XLOOKUP(E1727,[2]All!$B:$B,[2]All!$K:$K),0),"")</f>
        <v>260</v>
      </c>
      <c r="L1727" s="16">
        <f t="shared" si="52"/>
        <v>234</v>
      </c>
      <c r="M1727" s="16">
        <f t="shared" si="53"/>
        <v>286</v>
      </c>
    </row>
    <row r="1728" spans="2:13" x14ac:dyDescent="0.3">
      <c r="B1728" s="10">
        <v>20</v>
      </c>
      <c r="C1728" s="11" t="s">
        <v>13</v>
      </c>
      <c r="D1728" s="11" t="s">
        <v>2121</v>
      </c>
      <c r="E1728" s="11">
        <v>2670</v>
      </c>
      <c r="F1728" s="17">
        <v>44681.575405092597</v>
      </c>
      <c r="G1728" s="14" t="s">
        <v>2127</v>
      </c>
      <c r="H1728" s="13">
        <v>1666</v>
      </c>
      <c r="I1728" s="14">
        <v>99999</v>
      </c>
      <c r="J1728" s="15" t="str">
        <f>_xlfn.XLOOKUP(C1728,'0. Master Data Group Name'!B:B,'0. Master Data Group Name'!C:C)</f>
        <v>EQP-LAWPACK1</v>
      </c>
      <c r="K1728" s="16">
        <f>IFERROR(ROUNDDOWN(_xlfn.XLOOKUP(E1728,[2]All!$B:$B,[2]All!$K:$K),0),"")</f>
        <v>217</v>
      </c>
      <c r="L1728" s="16">
        <f t="shared" si="52"/>
        <v>195.3</v>
      </c>
      <c r="M1728" s="16">
        <f t="shared" si="53"/>
        <v>238.70000000000002</v>
      </c>
    </row>
    <row r="1729" spans="2:13" x14ac:dyDescent="0.3">
      <c r="B1729" s="10">
        <v>20</v>
      </c>
      <c r="C1729" s="11" t="s">
        <v>13</v>
      </c>
      <c r="D1729" s="11" t="s">
        <v>2125</v>
      </c>
      <c r="E1729" s="11">
        <v>88888</v>
      </c>
      <c r="F1729" s="17">
        <v>44684.002349536997</v>
      </c>
      <c r="G1729" s="14" t="s">
        <v>2128</v>
      </c>
      <c r="H1729" s="13">
        <v>0</v>
      </c>
      <c r="I1729" s="14">
        <v>88888</v>
      </c>
      <c r="J1729" s="15" t="str">
        <f>_xlfn.XLOOKUP(C1729,'0. Master Data Group Name'!B:B,'0. Master Data Group Name'!C:C)</f>
        <v>EQP-LAWPACK1</v>
      </c>
      <c r="K1729" s="16" t="str">
        <f>IFERROR(ROUNDDOWN(_xlfn.XLOOKUP(E1729,[2]All!$B:$B,[2]All!$K:$K),0),"")</f>
        <v/>
      </c>
      <c r="L1729" s="16" t="str">
        <f t="shared" si="52"/>
        <v/>
      </c>
      <c r="M1729" s="16" t="str">
        <f t="shared" si="53"/>
        <v/>
      </c>
    </row>
    <row r="1730" spans="2:13" x14ac:dyDescent="0.3">
      <c r="B1730" s="10">
        <v>20</v>
      </c>
      <c r="C1730" s="11" t="s">
        <v>13</v>
      </c>
      <c r="D1730" s="11" t="s">
        <v>2125</v>
      </c>
      <c r="E1730" s="11">
        <v>2661</v>
      </c>
      <c r="F1730" s="17">
        <v>44684.2970138889</v>
      </c>
      <c r="G1730" s="14" t="s">
        <v>2129</v>
      </c>
      <c r="H1730" s="13">
        <v>750</v>
      </c>
      <c r="I1730" s="14">
        <v>2661</v>
      </c>
      <c r="J1730" s="15" t="str">
        <f>_xlfn.XLOOKUP(C1730,'0. Master Data Group Name'!B:B,'0. Master Data Group Name'!C:C)</f>
        <v>EQP-LAWPACK1</v>
      </c>
      <c r="K1730" s="16">
        <f>IFERROR(ROUNDDOWN(_xlfn.XLOOKUP(E1730,[2]All!$B:$B,[2]All!$K:$K),0),"")</f>
        <v>217</v>
      </c>
      <c r="L1730" s="16">
        <f t="shared" si="52"/>
        <v>195.3</v>
      </c>
      <c r="M1730" s="16">
        <f t="shared" si="53"/>
        <v>238.70000000000002</v>
      </c>
    </row>
    <row r="1731" spans="2:13" x14ac:dyDescent="0.3">
      <c r="B1731" s="10">
        <v>20</v>
      </c>
      <c r="C1731" s="11" t="s">
        <v>13</v>
      </c>
      <c r="D1731" s="11" t="s">
        <v>2125</v>
      </c>
      <c r="E1731" s="11">
        <v>24961</v>
      </c>
      <c r="F1731" s="17">
        <v>44684.580833333297</v>
      </c>
      <c r="G1731" s="14" t="s">
        <v>2130</v>
      </c>
      <c r="H1731" s="13">
        <v>1216</v>
      </c>
      <c r="I1731" s="14">
        <v>24961</v>
      </c>
      <c r="J1731" s="15" t="str">
        <f>_xlfn.XLOOKUP(C1731,'0. Master Data Group Name'!B:B,'0. Master Data Group Name'!C:C)</f>
        <v>EQP-LAWPACK1</v>
      </c>
      <c r="K1731" s="16">
        <f>IFERROR(ROUNDDOWN(_xlfn.XLOOKUP(E1731,[2]All!$B:$B,[2]All!$K:$K),0),"")</f>
        <v>364</v>
      </c>
      <c r="L1731" s="16">
        <f t="shared" si="52"/>
        <v>327.60000000000002</v>
      </c>
      <c r="M1731" s="16">
        <f t="shared" si="53"/>
        <v>400.40000000000003</v>
      </c>
    </row>
    <row r="1732" spans="2:13" x14ac:dyDescent="0.3">
      <c r="B1732" s="10">
        <v>20</v>
      </c>
      <c r="C1732" s="11" t="s">
        <v>13</v>
      </c>
      <c r="D1732" s="11" t="s">
        <v>2125</v>
      </c>
      <c r="E1732" s="11">
        <v>24970</v>
      </c>
      <c r="F1732" s="17">
        <v>44684.776875000003</v>
      </c>
      <c r="G1732" s="14" t="s">
        <v>2131</v>
      </c>
      <c r="H1732" s="13">
        <v>1534</v>
      </c>
      <c r="I1732" s="14">
        <v>24970</v>
      </c>
      <c r="J1732" s="15" t="str">
        <f>_xlfn.XLOOKUP(C1732,'0. Master Data Group Name'!B:B,'0. Master Data Group Name'!C:C)</f>
        <v>EQP-LAWPACK1</v>
      </c>
      <c r="K1732" s="16">
        <f>IFERROR(ROUNDDOWN(_xlfn.XLOOKUP(E1732,[2]All!$B:$B,[2]All!$K:$K),0),"")</f>
        <v>364</v>
      </c>
      <c r="L1732" s="16">
        <f t="shared" ref="L1732:L1795" si="54">IFERROR(K1732*0.9,"")</f>
        <v>327.60000000000002</v>
      </c>
      <c r="M1732" s="16">
        <f t="shared" ref="M1732:M1795" si="55">IFERROR(K1732*1.1,"")</f>
        <v>400.40000000000003</v>
      </c>
    </row>
    <row r="1733" spans="2:13" x14ac:dyDescent="0.3">
      <c r="B1733" s="10">
        <v>20</v>
      </c>
      <c r="C1733" s="11" t="s">
        <v>13</v>
      </c>
      <c r="D1733" s="11" t="s">
        <v>2132</v>
      </c>
      <c r="E1733" s="11">
        <v>2946</v>
      </c>
      <c r="F1733" s="17">
        <v>44685.298078703701</v>
      </c>
      <c r="G1733" s="14" t="s">
        <v>2133</v>
      </c>
      <c r="H1733" s="13">
        <v>776</v>
      </c>
      <c r="I1733" s="14">
        <v>2946</v>
      </c>
      <c r="J1733" s="15" t="str">
        <f>_xlfn.XLOOKUP(C1733,'0. Master Data Group Name'!B:B,'0. Master Data Group Name'!C:C)</f>
        <v>EQP-LAWPACK1</v>
      </c>
      <c r="K1733" s="16">
        <f>IFERROR(ROUNDDOWN(_xlfn.XLOOKUP(E1733,[2]All!$B:$B,[2]All!$K:$K),0),"")</f>
        <v>217</v>
      </c>
      <c r="L1733" s="16">
        <f t="shared" si="54"/>
        <v>195.3</v>
      </c>
      <c r="M1733" s="16">
        <f t="shared" si="55"/>
        <v>238.70000000000002</v>
      </c>
    </row>
    <row r="1734" spans="2:13" x14ac:dyDescent="0.3">
      <c r="B1734" s="10">
        <v>20</v>
      </c>
      <c r="C1734" s="11" t="s">
        <v>13</v>
      </c>
      <c r="D1734" s="11" t="s">
        <v>2132</v>
      </c>
      <c r="E1734" s="11">
        <v>2993</v>
      </c>
      <c r="F1734" s="17">
        <v>44685.4474305556</v>
      </c>
      <c r="G1734" s="14" t="s">
        <v>2134</v>
      </c>
      <c r="H1734" s="13">
        <v>653</v>
      </c>
      <c r="I1734" s="14">
        <v>2993</v>
      </c>
      <c r="J1734" s="15" t="str">
        <f>_xlfn.XLOOKUP(C1734,'0. Master Data Group Name'!B:B,'0. Master Data Group Name'!C:C)</f>
        <v>EQP-LAWPACK1</v>
      </c>
      <c r="K1734" s="16">
        <f>IFERROR(ROUNDDOWN(_xlfn.XLOOKUP(E1734,[2]All!$B:$B,[2]All!$K:$K),0),"")</f>
        <v>217</v>
      </c>
      <c r="L1734" s="16">
        <f t="shared" si="54"/>
        <v>195.3</v>
      </c>
      <c r="M1734" s="16">
        <f t="shared" si="55"/>
        <v>238.70000000000002</v>
      </c>
    </row>
    <row r="1735" spans="2:13" x14ac:dyDescent="0.3">
      <c r="B1735" s="10">
        <v>20</v>
      </c>
      <c r="C1735" s="11" t="s">
        <v>13</v>
      </c>
      <c r="D1735" s="11" t="s">
        <v>2132</v>
      </c>
      <c r="E1735" s="11">
        <v>2941</v>
      </c>
      <c r="F1735" s="17">
        <v>44685.619664351798</v>
      </c>
      <c r="G1735" s="14" t="s">
        <v>2135</v>
      </c>
      <c r="H1735" s="13">
        <v>503</v>
      </c>
      <c r="I1735" s="14">
        <v>2941</v>
      </c>
      <c r="J1735" s="15" t="str">
        <f>_xlfn.XLOOKUP(C1735,'0. Master Data Group Name'!B:B,'0. Master Data Group Name'!C:C)</f>
        <v>EQP-LAWPACK1</v>
      </c>
      <c r="K1735" s="16">
        <f>IFERROR(ROUNDDOWN(_xlfn.XLOOKUP(E1735,[2]All!$B:$B,[2]All!$K:$K),0),"")</f>
        <v>217</v>
      </c>
      <c r="L1735" s="16">
        <f t="shared" si="54"/>
        <v>195.3</v>
      </c>
      <c r="M1735" s="16">
        <f t="shared" si="55"/>
        <v>238.70000000000002</v>
      </c>
    </row>
    <row r="1736" spans="2:13" x14ac:dyDescent="0.3">
      <c r="B1736" s="10">
        <v>20</v>
      </c>
      <c r="C1736" s="11" t="s">
        <v>13</v>
      </c>
      <c r="D1736" s="11" t="s">
        <v>2132</v>
      </c>
      <c r="E1736" s="11">
        <v>2661</v>
      </c>
      <c r="F1736" s="17">
        <v>44685.7367592593</v>
      </c>
      <c r="G1736" s="14" t="s">
        <v>2136</v>
      </c>
      <c r="H1736" s="13">
        <v>1145</v>
      </c>
      <c r="I1736" s="14">
        <v>2661</v>
      </c>
      <c r="J1736" s="15" t="str">
        <f>_xlfn.XLOOKUP(C1736,'0. Master Data Group Name'!B:B,'0. Master Data Group Name'!C:C)</f>
        <v>EQP-LAWPACK1</v>
      </c>
      <c r="K1736" s="16">
        <f>IFERROR(ROUNDDOWN(_xlfn.XLOOKUP(E1736,[2]All!$B:$B,[2]All!$K:$K),0),"")</f>
        <v>217</v>
      </c>
      <c r="L1736" s="16">
        <f t="shared" si="54"/>
        <v>195.3</v>
      </c>
      <c r="M1736" s="16">
        <f t="shared" si="55"/>
        <v>238.70000000000002</v>
      </c>
    </row>
    <row r="1737" spans="2:13" x14ac:dyDescent="0.3">
      <c r="B1737" s="10">
        <v>20</v>
      </c>
      <c r="C1737" s="11" t="s">
        <v>13</v>
      </c>
      <c r="D1737" s="11" t="s">
        <v>2132</v>
      </c>
      <c r="E1737" s="11">
        <v>99999</v>
      </c>
      <c r="F1737" s="17">
        <v>44684.948599536998</v>
      </c>
      <c r="G1737" s="14" t="s">
        <v>2138</v>
      </c>
      <c r="H1737" s="13">
        <v>1</v>
      </c>
      <c r="I1737" s="14">
        <v>99999</v>
      </c>
      <c r="J1737" s="15" t="str">
        <f>_xlfn.XLOOKUP(C1737,'0. Master Data Group Name'!B:B,'0. Master Data Group Name'!C:C)</f>
        <v>EQP-LAWPACK1</v>
      </c>
      <c r="K1737" s="16" t="str">
        <f>IFERROR(ROUNDDOWN(_xlfn.XLOOKUP(E1737,[2]All!$B:$B,[2]All!$K:$K),0),"")</f>
        <v/>
      </c>
      <c r="L1737" s="16" t="str">
        <f t="shared" si="54"/>
        <v/>
      </c>
      <c r="M1737" s="16" t="str">
        <f t="shared" si="55"/>
        <v/>
      </c>
    </row>
    <row r="1738" spans="2:13" x14ac:dyDescent="0.3">
      <c r="B1738" s="10">
        <v>20</v>
      </c>
      <c r="C1738" s="11" t="s">
        <v>13</v>
      </c>
      <c r="D1738" s="11" t="s">
        <v>2137</v>
      </c>
      <c r="E1738" s="11">
        <v>2661</v>
      </c>
      <c r="F1738" s="17">
        <v>44686.293958333299</v>
      </c>
      <c r="G1738" s="14" t="s">
        <v>2139</v>
      </c>
      <c r="H1738" s="13">
        <v>1731</v>
      </c>
      <c r="I1738" s="14">
        <v>2661</v>
      </c>
      <c r="J1738" s="15" t="str">
        <f>_xlfn.XLOOKUP(C1738,'0. Master Data Group Name'!B:B,'0. Master Data Group Name'!C:C)</f>
        <v>EQP-LAWPACK1</v>
      </c>
      <c r="K1738" s="16">
        <f>IFERROR(ROUNDDOWN(_xlfn.XLOOKUP(E1738,[2]All!$B:$B,[2]All!$K:$K),0),"")</f>
        <v>217</v>
      </c>
      <c r="L1738" s="16">
        <f t="shared" si="54"/>
        <v>195.3</v>
      </c>
      <c r="M1738" s="16">
        <f t="shared" si="55"/>
        <v>238.70000000000002</v>
      </c>
    </row>
    <row r="1739" spans="2:13" x14ac:dyDescent="0.3">
      <c r="B1739" s="10">
        <v>20</v>
      </c>
      <c r="C1739" s="11" t="s">
        <v>13</v>
      </c>
      <c r="D1739" s="11" t="s">
        <v>2137</v>
      </c>
      <c r="E1739" s="11">
        <v>2670</v>
      </c>
      <c r="F1739" s="17">
        <v>44686.640115740702</v>
      </c>
      <c r="G1739" s="14" t="s">
        <v>2140</v>
      </c>
      <c r="H1739" s="13">
        <v>1624</v>
      </c>
      <c r="I1739" s="14">
        <v>2670</v>
      </c>
      <c r="J1739" s="15" t="str">
        <f>_xlfn.XLOOKUP(C1739,'0. Master Data Group Name'!B:B,'0. Master Data Group Name'!C:C)</f>
        <v>EQP-LAWPACK1</v>
      </c>
      <c r="K1739" s="16">
        <f>IFERROR(ROUNDDOWN(_xlfn.XLOOKUP(E1739,[2]All!$B:$B,[2]All!$K:$K),0),"")</f>
        <v>217</v>
      </c>
      <c r="L1739" s="16">
        <f t="shared" si="54"/>
        <v>195.3</v>
      </c>
      <c r="M1739" s="16">
        <f t="shared" si="55"/>
        <v>238.70000000000002</v>
      </c>
    </row>
    <row r="1740" spans="2:13" x14ac:dyDescent="0.3">
      <c r="B1740" s="10">
        <v>20</v>
      </c>
      <c r="C1740" s="11" t="s">
        <v>13</v>
      </c>
      <c r="D1740" s="11" t="s">
        <v>2137</v>
      </c>
      <c r="E1740" s="11">
        <v>99999</v>
      </c>
      <c r="F1740" s="17">
        <v>44685.955497685201</v>
      </c>
      <c r="G1740" s="14" t="s">
        <v>2142</v>
      </c>
      <c r="H1740" s="13">
        <v>0</v>
      </c>
      <c r="I1740" s="14">
        <v>99999</v>
      </c>
      <c r="J1740" s="15" t="str">
        <f>_xlfn.XLOOKUP(C1740,'0. Master Data Group Name'!B:B,'0. Master Data Group Name'!C:C)</f>
        <v>EQP-LAWPACK1</v>
      </c>
      <c r="K1740" s="16" t="str">
        <f>IFERROR(ROUNDDOWN(_xlfn.XLOOKUP(E1740,[2]All!$B:$B,[2]All!$K:$K),0),"")</f>
        <v/>
      </c>
      <c r="L1740" s="16" t="str">
        <f t="shared" si="54"/>
        <v/>
      </c>
      <c r="M1740" s="16" t="str">
        <f t="shared" si="55"/>
        <v/>
      </c>
    </row>
    <row r="1741" spans="2:13" x14ac:dyDescent="0.3">
      <c r="B1741" s="10">
        <v>20</v>
      </c>
      <c r="C1741" s="11" t="s">
        <v>13</v>
      </c>
      <c r="D1741" s="11" t="s">
        <v>2143</v>
      </c>
      <c r="E1741" s="11">
        <v>99999</v>
      </c>
      <c r="F1741" s="17">
        <v>44687.941539351901</v>
      </c>
      <c r="G1741" s="14" t="s">
        <v>2144</v>
      </c>
      <c r="H1741" s="13">
        <v>0</v>
      </c>
      <c r="I1741" s="14">
        <v>99999</v>
      </c>
      <c r="J1741" s="15" t="str">
        <f>_xlfn.XLOOKUP(C1741,'0. Master Data Group Name'!B:B,'0. Master Data Group Name'!C:C)</f>
        <v>EQP-LAWPACK1</v>
      </c>
      <c r="K1741" s="16" t="str">
        <f>IFERROR(ROUNDDOWN(_xlfn.XLOOKUP(E1741,[2]All!$B:$B,[2]All!$K:$K),0),"")</f>
        <v/>
      </c>
      <c r="L1741" s="16" t="str">
        <f t="shared" si="54"/>
        <v/>
      </c>
      <c r="M1741" s="16" t="str">
        <f t="shared" si="55"/>
        <v/>
      </c>
    </row>
    <row r="1742" spans="2:13" x14ac:dyDescent="0.3">
      <c r="B1742" s="10">
        <v>20</v>
      </c>
      <c r="C1742" s="11" t="s">
        <v>13</v>
      </c>
      <c r="D1742" s="11" t="s">
        <v>2143</v>
      </c>
      <c r="E1742" s="11">
        <v>2946</v>
      </c>
      <c r="F1742" s="17">
        <v>44690.295509259297</v>
      </c>
      <c r="G1742" s="14" t="s">
        <v>2145</v>
      </c>
      <c r="H1742" s="13">
        <v>742</v>
      </c>
      <c r="I1742" s="14">
        <v>2946</v>
      </c>
      <c r="J1742" s="15" t="str">
        <f>_xlfn.XLOOKUP(C1742,'0. Master Data Group Name'!B:B,'0. Master Data Group Name'!C:C)</f>
        <v>EQP-LAWPACK1</v>
      </c>
      <c r="K1742" s="16">
        <f>IFERROR(ROUNDDOWN(_xlfn.XLOOKUP(E1742,[2]All!$B:$B,[2]All!$K:$K),0),"")</f>
        <v>217</v>
      </c>
      <c r="L1742" s="16">
        <f t="shared" si="54"/>
        <v>195.3</v>
      </c>
      <c r="M1742" s="16">
        <f t="shared" si="55"/>
        <v>238.70000000000002</v>
      </c>
    </row>
    <row r="1743" spans="2:13" x14ac:dyDescent="0.3">
      <c r="B1743" s="10">
        <v>20</v>
      </c>
      <c r="C1743" s="11" t="s">
        <v>13</v>
      </c>
      <c r="D1743" s="11" t="s">
        <v>2141</v>
      </c>
      <c r="E1743" s="11">
        <v>99999</v>
      </c>
      <c r="F1743" s="17">
        <v>44686.980127314797</v>
      </c>
      <c r="G1743" s="14" t="s">
        <v>2146</v>
      </c>
      <c r="H1743" s="13">
        <v>0</v>
      </c>
      <c r="I1743" s="14">
        <v>99999</v>
      </c>
      <c r="J1743" s="15" t="str">
        <f>_xlfn.XLOOKUP(C1743,'0. Master Data Group Name'!B:B,'0. Master Data Group Name'!C:C)</f>
        <v>EQP-LAWPACK1</v>
      </c>
      <c r="K1743" s="16" t="str">
        <f>IFERROR(ROUNDDOWN(_xlfn.XLOOKUP(E1743,[2]All!$B:$B,[2]All!$K:$K),0),"")</f>
        <v/>
      </c>
      <c r="L1743" s="16" t="str">
        <f t="shared" si="54"/>
        <v/>
      </c>
      <c r="M1743" s="16" t="str">
        <f t="shared" si="55"/>
        <v/>
      </c>
    </row>
    <row r="1744" spans="2:13" x14ac:dyDescent="0.3">
      <c r="B1744" s="10">
        <v>20</v>
      </c>
      <c r="C1744" s="11" t="s">
        <v>13</v>
      </c>
      <c r="D1744" s="11" t="s">
        <v>2143</v>
      </c>
      <c r="E1744" s="11">
        <v>2666</v>
      </c>
      <c r="F1744" s="17">
        <v>44690.449120370402</v>
      </c>
      <c r="G1744" s="14" t="s">
        <v>2147</v>
      </c>
      <c r="H1744" s="13">
        <v>549</v>
      </c>
      <c r="I1744" s="14">
        <v>2666</v>
      </c>
      <c r="J1744" s="15" t="str">
        <f>_xlfn.XLOOKUP(C1744,'0. Master Data Group Name'!B:B,'0. Master Data Group Name'!C:C)</f>
        <v>EQP-LAWPACK1</v>
      </c>
      <c r="K1744" s="16">
        <f>IFERROR(ROUNDDOWN(_xlfn.XLOOKUP(E1744,[2]All!$B:$B,[2]All!$K:$K),0),"")</f>
        <v>217</v>
      </c>
      <c r="L1744" s="16">
        <f t="shared" si="54"/>
        <v>195.3</v>
      </c>
      <c r="M1744" s="16">
        <f t="shared" si="55"/>
        <v>238.70000000000002</v>
      </c>
    </row>
    <row r="1745" spans="2:13" x14ac:dyDescent="0.3">
      <c r="B1745" s="10">
        <v>20</v>
      </c>
      <c r="C1745" s="11" t="s">
        <v>13</v>
      </c>
      <c r="D1745" s="11" t="s">
        <v>2143</v>
      </c>
      <c r="E1745" s="11">
        <v>2941</v>
      </c>
      <c r="F1745" s="17">
        <v>44690.560416666704</v>
      </c>
      <c r="G1745" s="14" t="s">
        <v>2148</v>
      </c>
      <c r="H1745" s="13">
        <v>1928</v>
      </c>
      <c r="I1745" s="14">
        <v>2941</v>
      </c>
      <c r="J1745" s="15" t="str">
        <f>_xlfn.XLOOKUP(C1745,'0. Master Data Group Name'!B:B,'0. Master Data Group Name'!C:C)</f>
        <v>EQP-LAWPACK1</v>
      </c>
      <c r="K1745" s="16">
        <f>IFERROR(ROUNDDOWN(_xlfn.XLOOKUP(E1745,[2]All!$B:$B,[2]All!$K:$K),0),"")</f>
        <v>217</v>
      </c>
      <c r="L1745" s="16">
        <f t="shared" si="54"/>
        <v>195.3</v>
      </c>
      <c r="M1745" s="16">
        <f t="shared" si="55"/>
        <v>238.70000000000002</v>
      </c>
    </row>
    <row r="1746" spans="2:13" x14ac:dyDescent="0.3">
      <c r="B1746" s="10">
        <v>20</v>
      </c>
      <c r="C1746" s="11" t="s">
        <v>13</v>
      </c>
      <c r="D1746" s="11" t="s">
        <v>2149</v>
      </c>
      <c r="E1746" s="11">
        <v>99999</v>
      </c>
      <c r="F1746" s="17">
        <v>44690.967002314799</v>
      </c>
      <c r="G1746" s="14" t="s">
        <v>2150</v>
      </c>
      <c r="H1746" s="13">
        <v>0</v>
      </c>
      <c r="I1746" s="14">
        <v>99999</v>
      </c>
      <c r="J1746" s="15" t="str">
        <f>_xlfn.XLOOKUP(C1746,'0. Master Data Group Name'!B:B,'0. Master Data Group Name'!C:C)</f>
        <v>EQP-LAWPACK1</v>
      </c>
      <c r="K1746" s="16" t="str">
        <f>IFERROR(ROUNDDOWN(_xlfn.XLOOKUP(E1746,[2]All!$B:$B,[2]All!$K:$K),0),"")</f>
        <v/>
      </c>
      <c r="L1746" s="16" t="str">
        <f t="shared" si="54"/>
        <v/>
      </c>
      <c r="M1746" s="16" t="str">
        <f t="shared" si="55"/>
        <v/>
      </c>
    </row>
    <row r="1747" spans="2:13" x14ac:dyDescent="0.3">
      <c r="B1747" s="10">
        <v>20</v>
      </c>
      <c r="C1747" s="11" t="s">
        <v>13</v>
      </c>
      <c r="D1747" s="11" t="s">
        <v>2141</v>
      </c>
      <c r="E1747" s="11">
        <v>7940</v>
      </c>
      <c r="F1747" s="17">
        <v>44687.296296296299</v>
      </c>
      <c r="G1747" s="14" t="s">
        <v>2151</v>
      </c>
      <c r="H1747" s="13">
        <v>906</v>
      </c>
      <c r="I1747" s="14">
        <v>7940</v>
      </c>
      <c r="J1747" s="15" t="str">
        <f>_xlfn.XLOOKUP(C1747,'0. Master Data Group Name'!B:B,'0. Master Data Group Name'!C:C)</f>
        <v>EQP-LAWPACK1</v>
      </c>
      <c r="K1747" s="16">
        <f>IFERROR(ROUNDDOWN(_xlfn.XLOOKUP(E1747,[2]All!$B:$B,[2]All!$K:$K),0),"")</f>
        <v>188</v>
      </c>
      <c r="L1747" s="16">
        <f t="shared" si="54"/>
        <v>169.20000000000002</v>
      </c>
      <c r="M1747" s="16">
        <f t="shared" si="55"/>
        <v>206.8</v>
      </c>
    </row>
    <row r="1748" spans="2:13" x14ac:dyDescent="0.3">
      <c r="B1748" s="10">
        <v>20</v>
      </c>
      <c r="C1748" s="11" t="s">
        <v>13</v>
      </c>
      <c r="D1748" s="11" t="s">
        <v>2149</v>
      </c>
      <c r="E1748" s="11">
        <v>2661</v>
      </c>
      <c r="F1748" s="17">
        <v>44691.296574074098</v>
      </c>
      <c r="G1748" s="14" t="s">
        <v>2152</v>
      </c>
      <c r="H1748" s="13">
        <v>1924</v>
      </c>
      <c r="I1748" s="14">
        <v>2661</v>
      </c>
      <c r="J1748" s="15" t="str">
        <f>_xlfn.XLOOKUP(C1748,'0. Master Data Group Name'!B:B,'0. Master Data Group Name'!C:C)</f>
        <v>EQP-LAWPACK1</v>
      </c>
      <c r="K1748" s="16">
        <f>IFERROR(ROUNDDOWN(_xlfn.XLOOKUP(E1748,[2]All!$B:$B,[2]All!$K:$K),0),"")</f>
        <v>217</v>
      </c>
      <c r="L1748" s="16">
        <f t="shared" si="54"/>
        <v>195.3</v>
      </c>
      <c r="M1748" s="16">
        <f t="shared" si="55"/>
        <v>238.70000000000002</v>
      </c>
    </row>
    <row r="1749" spans="2:13" x14ac:dyDescent="0.3">
      <c r="B1749" s="10">
        <v>20</v>
      </c>
      <c r="C1749" s="11" t="s">
        <v>13</v>
      </c>
      <c r="D1749" s="11" t="s">
        <v>2149</v>
      </c>
      <c r="E1749" s="11">
        <v>2670</v>
      </c>
      <c r="F1749" s="17">
        <v>44691.704710648097</v>
      </c>
      <c r="G1749" s="14" t="s">
        <v>2153</v>
      </c>
      <c r="H1749" s="13">
        <v>1292</v>
      </c>
      <c r="I1749" s="14">
        <v>2670</v>
      </c>
      <c r="J1749" s="15" t="str">
        <f>_xlfn.XLOOKUP(C1749,'0. Master Data Group Name'!B:B,'0. Master Data Group Name'!C:C)</f>
        <v>EQP-LAWPACK1</v>
      </c>
      <c r="K1749" s="16">
        <f>IFERROR(ROUNDDOWN(_xlfn.XLOOKUP(E1749,[2]All!$B:$B,[2]All!$K:$K),0),"")</f>
        <v>217</v>
      </c>
      <c r="L1749" s="16">
        <f t="shared" si="54"/>
        <v>195.3</v>
      </c>
      <c r="M1749" s="16">
        <f t="shared" si="55"/>
        <v>238.70000000000002</v>
      </c>
    </row>
    <row r="1750" spans="2:13" x14ac:dyDescent="0.3">
      <c r="B1750" s="10">
        <v>20</v>
      </c>
      <c r="C1750" s="11" t="s">
        <v>13</v>
      </c>
      <c r="D1750" s="11" t="s">
        <v>2141</v>
      </c>
      <c r="E1750" s="11">
        <v>24970</v>
      </c>
      <c r="F1750" s="17">
        <v>44687.414490740703</v>
      </c>
      <c r="G1750" s="14" t="s">
        <v>2156</v>
      </c>
      <c r="H1750" s="13">
        <v>512</v>
      </c>
      <c r="I1750" s="14">
        <v>24970</v>
      </c>
      <c r="J1750" s="15" t="str">
        <f>_xlfn.XLOOKUP(C1750,'0. Master Data Group Name'!B:B,'0. Master Data Group Name'!C:C)</f>
        <v>EQP-LAWPACK1</v>
      </c>
      <c r="K1750" s="16">
        <f>IFERROR(ROUNDDOWN(_xlfn.XLOOKUP(E1750,[2]All!$B:$B,[2]All!$K:$K),0),"")</f>
        <v>364</v>
      </c>
      <c r="L1750" s="16">
        <f t="shared" si="54"/>
        <v>327.60000000000002</v>
      </c>
      <c r="M1750" s="16">
        <f t="shared" si="55"/>
        <v>400.40000000000003</v>
      </c>
    </row>
    <row r="1751" spans="2:13" x14ac:dyDescent="0.3">
      <c r="B1751" s="10">
        <v>20</v>
      </c>
      <c r="C1751" s="11" t="s">
        <v>13</v>
      </c>
      <c r="D1751" s="11" t="s">
        <v>2154</v>
      </c>
      <c r="E1751" s="11">
        <v>99999</v>
      </c>
      <c r="F1751" s="17">
        <v>44691.959976851896</v>
      </c>
      <c r="G1751" s="14" t="s">
        <v>2157</v>
      </c>
      <c r="H1751" s="13">
        <v>0</v>
      </c>
      <c r="I1751" s="14">
        <v>99999</v>
      </c>
      <c r="J1751" s="15" t="str">
        <f>_xlfn.XLOOKUP(C1751,'0. Master Data Group Name'!B:B,'0. Master Data Group Name'!C:C)</f>
        <v>EQP-LAWPACK1</v>
      </c>
      <c r="K1751" s="16" t="str">
        <f>IFERROR(ROUNDDOWN(_xlfn.XLOOKUP(E1751,[2]All!$B:$B,[2]All!$K:$K),0),"")</f>
        <v/>
      </c>
      <c r="L1751" s="16" t="str">
        <f t="shared" si="54"/>
        <v/>
      </c>
      <c r="M1751" s="16" t="str">
        <f t="shared" si="55"/>
        <v/>
      </c>
    </row>
    <row r="1752" spans="2:13" x14ac:dyDescent="0.3">
      <c r="B1752" s="10">
        <v>20</v>
      </c>
      <c r="C1752" s="11" t="s">
        <v>13</v>
      </c>
      <c r="D1752" s="11" t="s">
        <v>2155</v>
      </c>
      <c r="E1752" s="11">
        <v>24670</v>
      </c>
      <c r="F1752" s="17">
        <v>44692.4995023148</v>
      </c>
      <c r="G1752" s="14" t="s">
        <v>2158</v>
      </c>
      <c r="H1752" s="13">
        <v>3879</v>
      </c>
      <c r="I1752" s="14">
        <v>24670</v>
      </c>
      <c r="J1752" s="15" t="str">
        <f>_xlfn.XLOOKUP(C1752,'0. Master Data Group Name'!B:B,'0. Master Data Group Name'!C:C)</f>
        <v>EQP-LAWPACK1</v>
      </c>
      <c r="K1752" s="16">
        <f>IFERROR(ROUNDDOWN(_xlfn.XLOOKUP(E1752,[2]All!$B:$B,[2]All!$K:$K),0),"")</f>
        <v>364</v>
      </c>
      <c r="L1752" s="16">
        <f t="shared" si="54"/>
        <v>327.60000000000002</v>
      </c>
      <c r="M1752" s="16">
        <f t="shared" si="55"/>
        <v>400.40000000000003</v>
      </c>
    </row>
    <row r="1753" spans="2:13" x14ac:dyDescent="0.3">
      <c r="B1753" s="10">
        <v>20</v>
      </c>
      <c r="C1753" s="11" t="s">
        <v>13</v>
      </c>
      <c r="D1753" s="11" t="s">
        <v>2155</v>
      </c>
      <c r="E1753" s="11">
        <v>99999</v>
      </c>
      <c r="F1753" s="17">
        <v>44693.293009259301</v>
      </c>
      <c r="G1753" s="14" t="s">
        <v>2159</v>
      </c>
      <c r="H1753" s="13">
        <v>0</v>
      </c>
      <c r="I1753" s="14">
        <v>99999</v>
      </c>
      <c r="J1753" s="15" t="str">
        <f>_xlfn.XLOOKUP(C1753,'0. Master Data Group Name'!B:B,'0. Master Data Group Name'!C:C)</f>
        <v>EQP-LAWPACK1</v>
      </c>
      <c r="K1753" s="16" t="str">
        <f>IFERROR(ROUNDDOWN(_xlfn.XLOOKUP(E1753,[2]All!$B:$B,[2]All!$K:$K),0),"")</f>
        <v/>
      </c>
      <c r="L1753" s="16" t="str">
        <f t="shared" si="54"/>
        <v/>
      </c>
      <c r="M1753" s="16" t="str">
        <f t="shared" si="55"/>
        <v/>
      </c>
    </row>
    <row r="1754" spans="2:13" x14ac:dyDescent="0.3">
      <c r="B1754" s="10">
        <v>20</v>
      </c>
      <c r="C1754" s="11" t="s">
        <v>13</v>
      </c>
      <c r="D1754" s="11" t="s">
        <v>2154</v>
      </c>
      <c r="E1754" s="11">
        <v>24661</v>
      </c>
      <c r="F1754" s="17">
        <v>44692.294004629599</v>
      </c>
      <c r="G1754" s="14" t="s">
        <v>2160</v>
      </c>
      <c r="H1754" s="13">
        <v>1674</v>
      </c>
      <c r="I1754" s="14">
        <v>24661</v>
      </c>
      <c r="J1754" s="15" t="str">
        <f>_xlfn.XLOOKUP(C1754,'0. Master Data Group Name'!B:B,'0. Master Data Group Name'!C:C)</f>
        <v>EQP-LAWPACK1</v>
      </c>
      <c r="K1754" s="16">
        <f>IFERROR(ROUNDDOWN(_xlfn.XLOOKUP(E1754,[2]All!$B:$B,[2]All!$K:$K),0),"")</f>
        <v>364</v>
      </c>
      <c r="L1754" s="16">
        <f t="shared" si="54"/>
        <v>327.60000000000002</v>
      </c>
      <c r="M1754" s="16">
        <f t="shared" si="55"/>
        <v>400.40000000000003</v>
      </c>
    </row>
    <row r="1755" spans="2:13" x14ac:dyDescent="0.3">
      <c r="B1755" s="10">
        <v>20</v>
      </c>
      <c r="C1755" s="11" t="s">
        <v>13</v>
      </c>
      <c r="D1755" s="11" t="s">
        <v>2141</v>
      </c>
      <c r="E1755" s="11">
        <v>2675</v>
      </c>
      <c r="F1755" s="17">
        <v>44687.864849537</v>
      </c>
      <c r="G1755" s="14" t="s">
        <v>2161</v>
      </c>
      <c r="H1755" s="13">
        <v>389</v>
      </c>
      <c r="I1755" s="14">
        <v>2675</v>
      </c>
      <c r="J1755" s="15" t="str">
        <f>_xlfn.XLOOKUP(C1755,'0. Master Data Group Name'!B:B,'0. Master Data Group Name'!C:C)</f>
        <v>EQP-LAWPACK1</v>
      </c>
      <c r="K1755" s="16">
        <f>IFERROR(ROUNDDOWN(_xlfn.XLOOKUP(E1755,[2]All!$B:$B,[2]All!$K:$K),0),"")</f>
        <v>217</v>
      </c>
      <c r="L1755" s="16">
        <f t="shared" si="54"/>
        <v>195.3</v>
      </c>
      <c r="M1755" s="16">
        <f t="shared" si="55"/>
        <v>238.70000000000002</v>
      </c>
    </row>
    <row r="1756" spans="2:13" x14ac:dyDescent="0.3">
      <c r="B1756" s="10">
        <v>20</v>
      </c>
      <c r="C1756" s="11" t="s">
        <v>13</v>
      </c>
      <c r="D1756" s="11" t="s">
        <v>2141</v>
      </c>
      <c r="E1756" s="11">
        <v>2991</v>
      </c>
      <c r="F1756" s="17">
        <v>44687.482766203699</v>
      </c>
      <c r="G1756" s="14" t="s">
        <v>2162</v>
      </c>
      <c r="H1756" s="13">
        <v>1984</v>
      </c>
      <c r="I1756" s="14">
        <v>2991</v>
      </c>
      <c r="J1756" s="15" t="str">
        <f>_xlfn.XLOOKUP(C1756,'0. Master Data Group Name'!B:B,'0. Master Data Group Name'!C:C)</f>
        <v>EQP-LAWPACK1</v>
      </c>
      <c r="K1756" s="16">
        <f>IFERROR(ROUNDDOWN(_xlfn.XLOOKUP(E1756,[2]All!$B:$B,[2]All!$K:$K),0),"")</f>
        <v>217</v>
      </c>
      <c r="L1756" s="16">
        <f t="shared" si="54"/>
        <v>195.3</v>
      </c>
      <c r="M1756" s="16">
        <f t="shared" si="55"/>
        <v>238.70000000000002</v>
      </c>
    </row>
    <row r="1757" spans="2:13" x14ac:dyDescent="0.3">
      <c r="B1757" s="10">
        <v>20</v>
      </c>
      <c r="C1757" s="11" t="s">
        <v>13</v>
      </c>
      <c r="D1757" s="11" t="s">
        <v>2164</v>
      </c>
      <c r="E1757" s="11">
        <v>99999</v>
      </c>
      <c r="F1757" s="17">
        <v>44698.794791666704</v>
      </c>
      <c r="G1757" s="14" t="s">
        <v>2165</v>
      </c>
      <c r="H1757" s="13">
        <v>0</v>
      </c>
      <c r="I1757" s="14">
        <v>99999</v>
      </c>
      <c r="J1757" s="15" t="str">
        <f>_xlfn.XLOOKUP(C1757,'0. Master Data Group Name'!B:B,'0. Master Data Group Name'!C:C)</f>
        <v>EQP-LAWPACK1</v>
      </c>
      <c r="K1757" s="16" t="str">
        <f>IFERROR(ROUNDDOWN(_xlfn.XLOOKUP(E1757,[2]All!$B:$B,[2]All!$K:$K),0),"")</f>
        <v/>
      </c>
      <c r="L1757" s="16" t="str">
        <f t="shared" si="54"/>
        <v/>
      </c>
      <c r="M1757" s="16" t="str">
        <f t="shared" si="55"/>
        <v/>
      </c>
    </row>
    <row r="1758" spans="2:13" x14ac:dyDescent="0.3">
      <c r="B1758" s="10">
        <v>20</v>
      </c>
      <c r="C1758" s="11" t="s">
        <v>13</v>
      </c>
      <c r="D1758" s="11" t="s">
        <v>2164</v>
      </c>
      <c r="E1758" s="11">
        <v>2670</v>
      </c>
      <c r="F1758" s="17">
        <v>44699.293425925898</v>
      </c>
      <c r="G1758" s="14" t="s">
        <v>2166</v>
      </c>
      <c r="H1758" s="13">
        <v>1317</v>
      </c>
      <c r="I1758" s="14">
        <v>2670</v>
      </c>
      <c r="J1758" s="15" t="str">
        <f>_xlfn.XLOOKUP(C1758,'0. Master Data Group Name'!B:B,'0. Master Data Group Name'!C:C)</f>
        <v>EQP-LAWPACK1</v>
      </c>
      <c r="K1758" s="16">
        <f>IFERROR(ROUNDDOWN(_xlfn.XLOOKUP(E1758,[2]All!$B:$B,[2]All!$K:$K),0),"")</f>
        <v>217</v>
      </c>
      <c r="L1758" s="16">
        <f t="shared" si="54"/>
        <v>195.3</v>
      </c>
      <c r="M1758" s="16">
        <f t="shared" si="55"/>
        <v>238.70000000000002</v>
      </c>
    </row>
    <row r="1759" spans="2:13" x14ac:dyDescent="0.3">
      <c r="B1759" s="10">
        <v>20</v>
      </c>
      <c r="C1759" s="11" t="s">
        <v>13</v>
      </c>
      <c r="D1759" s="11" t="s">
        <v>2163</v>
      </c>
      <c r="E1759" s="11">
        <v>99999</v>
      </c>
      <c r="F1759" s="17">
        <v>44697.964016203703</v>
      </c>
      <c r="G1759" s="14" t="s">
        <v>2167</v>
      </c>
      <c r="H1759" s="13">
        <v>0</v>
      </c>
      <c r="I1759" s="14">
        <v>99999</v>
      </c>
      <c r="J1759" s="15" t="str">
        <f>_xlfn.XLOOKUP(C1759,'0. Master Data Group Name'!B:B,'0. Master Data Group Name'!C:C)</f>
        <v>EQP-LAWPACK1</v>
      </c>
      <c r="K1759" s="16" t="str">
        <f>IFERROR(ROUNDDOWN(_xlfn.XLOOKUP(E1759,[2]All!$B:$B,[2]All!$K:$K),0),"")</f>
        <v/>
      </c>
      <c r="L1759" s="16" t="str">
        <f t="shared" si="54"/>
        <v/>
      </c>
      <c r="M1759" s="16" t="str">
        <f t="shared" si="55"/>
        <v/>
      </c>
    </row>
    <row r="1760" spans="2:13" x14ac:dyDescent="0.3">
      <c r="B1760" s="10">
        <v>20</v>
      </c>
      <c r="C1760" s="11" t="s">
        <v>13</v>
      </c>
      <c r="D1760" s="11" t="s">
        <v>2168</v>
      </c>
      <c r="E1760" s="11">
        <v>2661</v>
      </c>
      <c r="F1760" s="17">
        <v>44699.665925925903</v>
      </c>
      <c r="G1760" s="14" t="s">
        <v>2169</v>
      </c>
      <c r="H1760" s="13">
        <v>1217</v>
      </c>
      <c r="I1760" s="14">
        <v>2661</v>
      </c>
      <c r="J1760" s="15" t="str">
        <f>_xlfn.XLOOKUP(C1760,'0. Master Data Group Name'!B:B,'0. Master Data Group Name'!C:C)</f>
        <v>EQP-LAWPACK1</v>
      </c>
      <c r="K1760" s="16">
        <f>IFERROR(ROUNDDOWN(_xlfn.XLOOKUP(E1760,[2]All!$B:$B,[2]All!$K:$K),0),"")</f>
        <v>217</v>
      </c>
      <c r="L1760" s="16">
        <f t="shared" si="54"/>
        <v>195.3</v>
      </c>
      <c r="M1760" s="16">
        <f t="shared" si="55"/>
        <v>238.70000000000002</v>
      </c>
    </row>
    <row r="1761" spans="2:13" x14ac:dyDescent="0.3">
      <c r="B1761" s="10">
        <v>20</v>
      </c>
      <c r="C1761" s="11" t="s">
        <v>13</v>
      </c>
      <c r="D1761" s="11" t="s">
        <v>2168</v>
      </c>
      <c r="E1761" s="11">
        <v>99999</v>
      </c>
      <c r="F1761" s="17">
        <v>44700.292557870402</v>
      </c>
      <c r="G1761" s="14" t="s">
        <v>2170</v>
      </c>
      <c r="H1761" s="13">
        <v>0</v>
      </c>
      <c r="I1761" s="14">
        <v>99999</v>
      </c>
      <c r="J1761" s="15" t="str">
        <f>_xlfn.XLOOKUP(C1761,'0. Master Data Group Name'!B:B,'0. Master Data Group Name'!C:C)</f>
        <v>EQP-LAWPACK1</v>
      </c>
      <c r="K1761" s="16" t="str">
        <f>IFERROR(ROUNDDOWN(_xlfn.XLOOKUP(E1761,[2]All!$B:$B,[2]All!$K:$K),0),"")</f>
        <v/>
      </c>
      <c r="L1761" s="16" t="str">
        <f t="shared" si="54"/>
        <v/>
      </c>
      <c r="M1761" s="16" t="str">
        <f t="shared" si="55"/>
        <v/>
      </c>
    </row>
    <row r="1762" spans="2:13" x14ac:dyDescent="0.3">
      <c r="B1762" s="10">
        <v>20</v>
      </c>
      <c r="C1762" s="11" t="s">
        <v>13</v>
      </c>
      <c r="D1762" s="11" t="s">
        <v>2171</v>
      </c>
      <c r="E1762" s="11">
        <v>27405</v>
      </c>
      <c r="F1762" s="17">
        <v>44704.298217592601</v>
      </c>
      <c r="G1762" s="14" t="s">
        <v>2172</v>
      </c>
      <c r="H1762" s="13">
        <v>32</v>
      </c>
      <c r="I1762" s="14">
        <v>27405</v>
      </c>
      <c r="J1762" s="15" t="str">
        <f>_xlfn.XLOOKUP(C1762,'0. Master Data Group Name'!B:B,'0. Master Data Group Name'!C:C)</f>
        <v>EQP-LAWPACK1</v>
      </c>
      <c r="K1762" s="16">
        <f>IFERROR(ROUNDDOWN(_xlfn.XLOOKUP(E1762,[2]All!$B:$B,[2]All!$K:$K),0),"")</f>
        <v>260</v>
      </c>
      <c r="L1762" s="16">
        <f t="shared" si="54"/>
        <v>234</v>
      </c>
      <c r="M1762" s="16">
        <f t="shared" si="55"/>
        <v>286</v>
      </c>
    </row>
    <row r="1763" spans="2:13" x14ac:dyDescent="0.3">
      <c r="B1763" s="10">
        <v>20</v>
      </c>
      <c r="C1763" s="11" t="s">
        <v>13</v>
      </c>
      <c r="D1763" s="11" t="s">
        <v>2171</v>
      </c>
      <c r="E1763" s="11">
        <v>27805</v>
      </c>
      <c r="F1763" s="17">
        <v>44704.314444444397</v>
      </c>
      <c r="G1763" s="14" t="s">
        <v>2173</v>
      </c>
      <c r="H1763" s="13">
        <v>1800</v>
      </c>
      <c r="I1763" s="14">
        <v>27805</v>
      </c>
      <c r="J1763" s="15" t="str">
        <f>_xlfn.XLOOKUP(C1763,'0. Master Data Group Name'!B:B,'0. Master Data Group Name'!C:C)</f>
        <v>EQP-LAWPACK1</v>
      </c>
      <c r="K1763" s="16">
        <f>IFERROR(ROUNDDOWN(_xlfn.XLOOKUP(E1763,[2]All!$B:$B,[2]All!$K:$K),0),"")</f>
        <v>260</v>
      </c>
      <c r="L1763" s="16">
        <f t="shared" si="54"/>
        <v>234</v>
      </c>
      <c r="M1763" s="16">
        <f t="shared" si="55"/>
        <v>286</v>
      </c>
    </row>
    <row r="1764" spans="2:13" x14ac:dyDescent="0.3">
      <c r="B1764" s="10">
        <v>20</v>
      </c>
      <c r="C1764" s="11" t="s">
        <v>13</v>
      </c>
      <c r="D1764" s="11" t="s">
        <v>2174</v>
      </c>
      <c r="E1764" s="11">
        <v>27405</v>
      </c>
      <c r="F1764" s="17">
        <v>44704.651747685202</v>
      </c>
      <c r="G1764" s="14" t="s">
        <v>2175</v>
      </c>
      <c r="H1764" s="13">
        <v>1364</v>
      </c>
      <c r="I1764" s="14">
        <v>27405</v>
      </c>
      <c r="J1764" s="15" t="str">
        <f>_xlfn.XLOOKUP(C1764,'0. Master Data Group Name'!B:B,'0. Master Data Group Name'!C:C)</f>
        <v>EQP-LAWPACK1</v>
      </c>
      <c r="K1764" s="16">
        <f>IFERROR(ROUNDDOWN(_xlfn.XLOOKUP(E1764,[2]All!$B:$B,[2]All!$K:$K),0),"")</f>
        <v>260</v>
      </c>
      <c r="L1764" s="16">
        <f t="shared" si="54"/>
        <v>234</v>
      </c>
      <c r="M1764" s="16">
        <f t="shared" si="55"/>
        <v>286</v>
      </c>
    </row>
    <row r="1765" spans="2:13" x14ac:dyDescent="0.3">
      <c r="B1765" s="10">
        <v>20</v>
      </c>
      <c r="C1765" s="11" t="s">
        <v>13</v>
      </c>
      <c r="D1765" s="11" t="s">
        <v>2176</v>
      </c>
      <c r="E1765" s="11">
        <v>2670</v>
      </c>
      <c r="F1765" s="17">
        <v>44705.294374999998</v>
      </c>
      <c r="G1765" s="14" t="s">
        <v>2177</v>
      </c>
      <c r="H1765" s="13">
        <v>3357</v>
      </c>
      <c r="I1765" s="14">
        <v>99999</v>
      </c>
      <c r="J1765" s="15" t="str">
        <f>_xlfn.XLOOKUP(C1765,'0. Master Data Group Name'!B:B,'0. Master Data Group Name'!C:C)</f>
        <v>EQP-LAWPACK1</v>
      </c>
      <c r="K1765" s="16">
        <f>IFERROR(ROUNDDOWN(_xlfn.XLOOKUP(E1765,[2]All!$B:$B,[2]All!$K:$K),0),"")</f>
        <v>217</v>
      </c>
      <c r="L1765" s="16">
        <f t="shared" si="54"/>
        <v>195.3</v>
      </c>
      <c r="M1765" s="16">
        <f t="shared" si="55"/>
        <v>238.70000000000002</v>
      </c>
    </row>
    <row r="1766" spans="2:13" x14ac:dyDescent="0.3">
      <c r="B1766" s="10">
        <v>20</v>
      </c>
      <c r="C1766" s="11" t="s">
        <v>13</v>
      </c>
      <c r="D1766" s="11" t="s">
        <v>2176</v>
      </c>
      <c r="E1766" s="11">
        <v>2661</v>
      </c>
      <c r="F1766" s="17">
        <v>44706.293090277803</v>
      </c>
      <c r="G1766" s="14" t="s">
        <v>2178</v>
      </c>
      <c r="H1766" s="13">
        <v>2501</v>
      </c>
      <c r="I1766" s="14">
        <v>2661</v>
      </c>
      <c r="J1766" s="15" t="str">
        <f>_xlfn.XLOOKUP(C1766,'0. Master Data Group Name'!B:B,'0. Master Data Group Name'!C:C)</f>
        <v>EQP-LAWPACK1</v>
      </c>
      <c r="K1766" s="16">
        <f>IFERROR(ROUNDDOWN(_xlfn.XLOOKUP(E1766,[2]All!$B:$B,[2]All!$K:$K),0),"")</f>
        <v>217</v>
      </c>
      <c r="L1766" s="16">
        <f t="shared" si="54"/>
        <v>195.3</v>
      </c>
      <c r="M1766" s="16">
        <f t="shared" si="55"/>
        <v>238.70000000000002</v>
      </c>
    </row>
    <row r="1767" spans="2:13" x14ac:dyDescent="0.3">
      <c r="B1767" s="10">
        <v>20</v>
      </c>
      <c r="C1767" s="11" t="s">
        <v>13</v>
      </c>
      <c r="D1767" s="11" t="s">
        <v>2179</v>
      </c>
      <c r="E1767" s="11">
        <v>2670</v>
      </c>
      <c r="F1767" s="17">
        <v>44706.800682870402</v>
      </c>
      <c r="G1767" s="14" t="s">
        <v>2180</v>
      </c>
      <c r="H1767" s="13">
        <v>723</v>
      </c>
      <c r="I1767" s="14">
        <v>99999</v>
      </c>
      <c r="J1767" s="15" t="str">
        <f>_xlfn.XLOOKUP(C1767,'0. Master Data Group Name'!B:B,'0. Master Data Group Name'!C:C)</f>
        <v>EQP-LAWPACK1</v>
      </c>
      <c r="K1767" s="16">
        <f>IFERROR(ROUNDDOWN(_xlfn.XLOOKUP(E1767,[2]All!$B:$B,[2]All!$K:$K),0),"")</f>
        <v>217</v>
      </c>
      <c r="L1767" s="16">
        <f t="shared" si="54"/>
        <v>195.3</v>
      </c>
      <c r="M1767" s="16">
        <f t="shared" si="55"/>
        <v>238.70000000000002</v>
      </c>
    </row>
    <row r="1768" spans="2:13" x14ac:dyDescent="0.3">
      <c r="B1768" s="10">
        <v>31</v>
      </c>
      <c r="C1768" s="11" t="s">
        <v>836</v>
      </c>
      <c r="D1768" s="11" t="s">
        <v>2181</v>
      </c>
      <c r="E1768" s="11">
        <v>15228</v>
      </c>
      <c r="F1768" s="17">
        <v>44694.351574074099</v>
      </c>
      <c r="G1768" s="14" t="s">
        <v>2182</v>
      </c>
      <c r="H1768" s="13">
        <v>14</v>
      </c>
      <c r="I1768" s="14">
        <v>12228</v>
      </c>
      <c r="J1768" s="15" t="str">
        <f>_xlfn.XLOOKUP(C1768,'0. Master Data Group Name'!B:B,'0. Master Data Group Name'!C:C)</f>
        <v>SW-COMAS-PACKL</v>
      </c>
      <c r="K1768" s="16">
        <f>IFERROR(ROUNDDOWN(_xlfn.XLOOKUP(E1768,[2]All!$B:$B,[2]All!$K:$K),0),"")</f>
        <v>200</v>
      </c>
      <c r="L1768" s="16">
        <f t="shared" si="54"/>
        <v>180</v>
      </c>
      <c r="M1768" s="16">
        <f t="shared" si="55"/>
        <v>220.00000000000003</v>
      </c>
    </row>
    <row r="1769" spans="2:13" x14ac:dyDescent="0.3">
      <c r="B1769" s="10">
        <v>20</v>
      </c>
      <c r="C1769" s="11" t="s">
        <v>13</v>
      </c>
      <c r="D1769" s="11" t="s">
        <v>2163</v>
      </c>
      <c r="E1769" s="11">
        <v>2675</v>
      </c>
      <c r="F1769" s="17">
        <v>44698.293055555601</v>
      </c>
      <c r="G1769" s="14" t="s">
        <v>2183</v>
      </c>
      <c r="H1769" s="13">
        <v>264</v>
      </c>
      <c r="I1769" s="14">
        <v>2675</v>
      </c>
      <c r="J1769" s="15" t="str">
        <f>_xlfn.XLOOKUP(C1769,'0. Master Data Group Name'!B:B,'0. Master Data Group Name'!C:C)</f>
        <v>EQP-LAWPACK1</v>
      </c>
      <c r="K1769" s="16">
        <f>IFERROR(ROUNDDOWN(_xlfn.XLOOKUP(E1769,[2]All!$B:$B,[2]All!$K:$K),0),"")</f>
        <v>217</v>
      </c>
      <c r="L1769" s="16">
        <f t="shared" si="54"/>
        <v>195.3</v>
      </c>
      <c r="M1769" s="16">
        <f t="shared" si="55"/>
        <v>238.70000000000002</v>
      </c>
    </row>
    <row r="1770" spans="2:13" x14ac:dyDescent="0.3">
      <c r="B1770" s="10">
        <v>31</v>
      </c>
      <c r="C1770" s="11" t="s">
        <v>836</v>
      </c>
      <c r="D1770" s="11" t="s">
        <v>2181</v>
      </c>
      <c r="E1770" s="11">
        <v>12228</v>
      </c>
      <c r="F1770" s="17">
        <v>44708.261759259301</v>
      </c>
      <c r="G1770" s="14" t="s">
        <v>2184</v>
      </c>
      <c r="H1770" s="13">
        <v>0</v>
      </c>
      <c r="I1770" s="14">
        <v>15228</v>
      </c>
      <c r="J1770" s="15" t="str">
        <f>_xlfn.XLOOKUP(C1770,'0. Master Data Group Name'!B:B,'0. Master Data Group Name'!C:C)</f>
        <v>SW-COMAS-PACKL</v>
      </c>
      <c r="K1770" s="16">
        <f>IFERROR(ROUNDDOWN(_xlfn.XLOOKUP(E1770,[2]All!$B:$B,[2]All!$K:$K),0),"")</f>
        <v>100</v>
      </c>
      <c r="L1770" s="16">
        <f t="shared" si="54"/>
        <v>90</v>
      </c>
      <c r="M1770" s="16">
        <f t="shared" si="55"/>
        <v>110.00000000000001</v>
      </c>
    </row>
    <row r="1771" spans="2:13" x14ac:dyDescent="0.3">
      <c r="B1771" s="10">
        <v>20</v>
      </c>
      <c r="C1771" s="11" t="s">
        <v>13</v>
      </c>
      <c r="D1771" s="11" t="s">
        <v>2181</v>
      </c>
      <c r="E1771" s="11">
        <v>99999</v>
      </c>
      <c r="F1771" s="17">
        <v>44707.9428819444</v>
      </c>
      <c r="G1771" s="14" t="s">
        <v>2185</v>
      </c>
      <c r="H1771" s="13">
        <v>0</v>
      </c>
      <c r="I1771" s="14">
        <v>99999</v>
      </c>
      <c r="J1771" s="15" t="str">
        <f>_xlfn.XLOOKUP(C1771,'0. Master Data Group Name'!B:B,'0. Master Data Group Name'!C:C)</f>
        <v>EQP-LAWPACK1</v>
      </c>
      <c r="K1771" s="16" t="str">
        <f>IFERROR(ROUNDDOWN(_xlfn.XLOOKUP(E1771,[2]All!$B:$B,[2]All!$K:$K),0),"")</f>
        <v/>
      </c>
      <c r="L1771" s="16" t="str">
        <f t="shared" si="54"/>
        <v/>
      </c>
      <c r="M1771" s="16" t="str">
        <f t="shared" si="55"/>
        <v/>
      </c>
    </row>
    <row r="1772" spans="2:13" x14ac:dyDescent="0.3">
      <c r="B1772" s="10">
        <v>20</v>
      </c>
      <c r="C1772" s="11" t="s">
        <v>13</v>
      </c>
      <c r="D1772" s="11" t="s">
        <v>2171</v>
      </c>
      <c r="E1772" s="11">
        <v>1054</v>
      </c>
      <c r="F1772" s="17">
        <v>44701.805104166699</v>
      </c>
      <c r="G1772" s="14" t="s">
        <v>2186</v>
      </c>
      <c r="H1772" s="13">
        <v>501</v>
      </c>
      <c r="I1772" s="14">
        <v>99999</v>
      </c>
      <c r="J1772" s="15" t="str">
        <f>_xlfn.XLOOKUP(C1772,'0. Master Data Group Name'!B:B,'0. Master Data Group Name'!C:C)</f>
        <v>EQP-LAWPACK1</v>
      </c>
      <c r="K1772" s="16">
        <f>IFERROR(ROUNDDOWN(_xlfn.XLOOKUP(E1772,[2]All!$B:$B,[2]All!$K:$K),0),"")</f>
        <v>336</v>
      </c>
      <c r="L1772" s="16">
        <f t="shared" si="54"/>
        <v>302.40000000000003</v>
      </c>
      <c r="M1772" s="16">
        <f t="shared" si="55"/>
        <v>369.6</v>
      </c>
    </row>
    <row r="1773" spans="2:13" x14ac:dyDescent="0.3">
      <c r="B1773" s="10">
        <v>20</v>
      </c>
      <c r="C1773" s="11" t="s">
        <v>13</v>
      </c>
      <c r="D1773" s="11" t="s">
        <v>2187</v>
      </c>
      <c r="E1773" s="11">
        <v>2661</v>
      </c>
      <c r="F1773" s="17">
        <v>44712.293321759302</v>
      </c>
      <c r="G1773" s="14" t="s">
        <v>2188</v>
      </c>
      <c r="H1773" s="13">
        <v>3235</v>
      </c>
      <c r="I1773" s="14">
        <v>99999</v>
      </c>
      <c r="J1773" s="15" t="str">
        <f>_xlfn.XLOOKUP(C1773,'0. Master Data Group Name'!B:B,'0. Master Data Group Name'!C:C)</f>
        <v>EQP-LAWPACK1</v>
      </c>
      <c r="K1773" s="16">
        <f>IFERROR(ROUNDDOWN(_xlfn.XLOOKUP(E1773,[2]All!$B:$B,[2]All!$K:$K),0),"")</f>
        <v>217</v>
      </c>
      <c r="L1773" s="16">
        <f t="shared" si="54"/>
        <v>195.3</v>
      </c>
      <c r="M1773" s="16">
        <f t="shared" si="55"/>
        <v>238.70000000000002</v>
      </c>
    </row>
    <row r="1774" spans="2:13" x14ac:dyDescent="0.3">
      <c r="B1774" s="10">
        <v>20</v>
      </c>
      <c r="C1774" s="11" t="s">
        <v>13</v>
      </c>
      <c r="D1774" s="11" t="s">
        <v>2187</v>
      </c>
      <c r="E1774" s="11">
        <v>2666</v>
      </c>
      <c r="F1774" s="17">
        <v>44713.2941319444</v>
      </c>
      <c r="G1774" s="14" t="s">
        <v>2189</v>
      </c>
      <c r="H1774" s="13">
        <v>1292</v>
      </c>
      <c r="I1774" s="14">
        <v>2666</v>
      </c>
      <c r="J1774" s="15" t="str">
        <f>_xlfn.XLOOKUP(C1774,'0. Master Data Group Name'!B:B,'0. Master Data Group Name'!C:C)</f>
        <v>EQP-LAWPACK1</v>
      </c>
      <c r="K1774" s="16">
        <f>IFERROR(ROUNDDOWN(_xlfn.XLOOKUP(E1774,[2]All!$B:$B,[2]All!$K:$K),0),"")</f>
        <v>217</v>
      </c>
      <c r="L1774" s="16">
        <f t="shared" si="54"/>
        <v>195.3</v>
      </c>
      <c r="M1774" s="16">
        <f t="shared" si="55"/>
        <v>238.70000000000002</v>
      </c>
    </row>
    <row r="1775" spans="2:13" x14ac:dyDescent="0.3">
      <c r="B1775" s="10">
        <v>20</v>
      </c>
      <c r="C1775" s="11" t="s">
        <v>13</v>
      </c>
      <c r="D1775" s="11" t="s">
        <v>2190</v>
      </c>
      <c r="E1775" s="11">
        <v>2670</v>
      </c>
      <c r="F1775" s="17">
        <v>44713.5924884259</v>
      </c>
      <c r="G1775" s="14" t="s">
        <v>2191</v>
      </c>
      <c r="H1775" s="13">
        <v>1911</v>
      </c>
      <c r="I1775" s="14">
        <v>99999</v>
      </c>
      <c r="J1775" s="15" t="str">
        <f>_xlfn.XLOOKUP(C1775,'0. Master Data Group Name'!B:B,'0. Master Data Group Name'!C:C)</f>
        <v>EQP-LAWPACK1</v>
      </c>
      <c r="K1775" s="16">
        <f>IFERROR(ROUNDDOWN(_xlfn.XLOOKUP(E1775,[2]All!$B:$B,[2]All!$K:$K),0),"")</f>
        <v>217</v>
      </c>
      <c r="L1775" s="16">
        <f t="shared" si="54"/>
        <v>195.3</v>
      </c>
      <c r="M1775" s="16">
        <f t="shared" si="55"/>
        <v>238.70000000000002</v>
      </c>
    </row>
    <row r="1776" spans="2:13" x14ac:dyDescent="0.3">
      <c r="B1776" s="10">
        <v>31</v>
      </c>
      <c r="C1776" s="11" t="s">
        <v>836</v>
      </c>
      <c r="D1776" s="11" t="s">
        <v>2192</v>
      </c>
      <c r="E1776" s="11">
        <v>15228</v>
      </c>
      <c r="F1776" s="17">
        <v>44708.291469907403</v>
      </c>
      <c r="G1776" s="14" t="s">
        <v>2193</v>
      </c>
      <c r="H1776" s="13">
        <v>0</v>
      </c>
      <c r="I1776" s="14">
        <v>12228</v>
      </c>
      <c r="J1776" s="15" t="str">
        <f>_xlfn.XLOOKUP(C1776,'0. Master Data Group Name'!B:B,'0. Master Data Group Name'!C:C)</f>
        <v>SW-COMAS-PACKL</v>
      </c>
      <c r="K1776" s="16">
        <f>IFERROR(ROUNDDOWN(_xlfn.XLOOKUP(E1776,[2]All!$B:$B,[2]All!$K:$K),0),"")</f>
        <v>200</v>
      </c>
      <c r="L1776" s="16">
        <f t="shared" si="54"/>
        <v>180</v>
      </c>
      <c r="M1776" s="16">
        <f t="shared" si="55"/>
        <v>220.00000000000003</v>
      </c>
    </row>
    <row r="1777" spans="2:13" x14ac:dyDescent="0.3">
      <c r="B1777" s="10">
        <v>20</v>
      </c>
      <c r="C1777" s="11" t="s">
        <v>13</v>
      </c>
      <c r="D1777" s="11" t="s">
        <v>2192</v>
      </c>
      <c r="E1777" s="11">
        <v>1154</v>
      </c>
      <c r="F1777" s="17">
        <v>44714.9231828704</v>
      </c>
      <c r="G1777" s="14" t="s">
        <v>2194</v>
      </c>
      <c r="H1777" s="13">
        <v>245</v>
      </c>
      <c r="I1777" s="14">
        <v>99999</v>
      </c>
      <c r="J1777" s="15" t="str">
        <f>_xlfn.XLOOKUP(C1777,'0. Master Data Group Name'!B:B,'0. Master Data Group Name'!C:C)</f>
        <v>EQP-LAWPACK1</v>
      </c>
      <c r="K1777" s="16">
        <f>IFERROR(ROUNDDOWN(_xlfn.XLOOKUP(E1777,[2]All!$B:$B,[2]All!$K:$K),0),"")</f>
        <v>269</v>
      </c>
      <c r="L1777" s="16">
        <f t="shared" si="54"/>
        <v>242.1</v>
      </c>
      <c r="M1777" s="16">
        <f t="shared" si="55"/>
        <v>295.90000000000003</v>
      </c>
    </row>
    <row r="1778" spans="2:13" x14ac:dyDescent="0.3">
      <c r="B1778" s="10">
        <v>20</v>
      </c>
      <c r="C1778" s="11" t="s">
        <v>13</v>
      </c>
      <c r="D1778" s="11" t="s">
        <v>2195</v>
      </c>
      <c r="E1778" s="11">
        <v>99999</v>
      </c>
      <c r="F1778" s="17">
        <v>44715.957337963002</v>
      </c>
      <c r="G1778" s="14" t="s">
        <v>2196</v>
      </c>
      <c r="H1778" s="13">
        <v>0</v>
      </c>
      <c r="I1778" s="14">
        <v>99999</v>
      </c>
      <c r="J1778" s="15" t="str">
        <f>_xlfn.XLOOKUP(C1778,'0. Master Data Group Name'!B:B,'0. Master Data Group Name'!C:C)</f>
        <v>EQP-LAWPACK1</v>
      </c>
      <c r="K1778" s="16" t="str">
        <f>IFERROR(ROUNDDOWN(_xlfn.XLOOKUP(E1778,[2]All!$B:$B,[2]All!$K:$K),0),"")</f>
        <v/>
      </c>
      <c r="L1778" s="16" t="str">
        <f t="shared" si="54"/>
        <v/>
      </c>
      <c r="M1778" s="16" t="str">
        <f t="shared" si="55"/>
        <v/>
      </c>
    </row>
    <row r="1779" spans="2:13" x14ac:dyDescent="0.3">
      <c r="B1779" s="10">
        <v>20</v>
      </c>
      <c r="C1779" s="11" t="s">
        <v>13</v>
      </c>
      <c r="D1779" s="11" t="s">
        <v>2195</v>
      </c>
      <c r="E1779" s="11">
        <v>2661</v>
      </c>
      <c r="F1779" s="17">
        <v>44718.294687499998</v>
      </c>
      <c r="G1779" s="14" t="s">
        <v>2197</v>
      </c>
      <c r="H1779" s="13">
        <v>1725</v>
      </c>
      <c r="I1779" s="14">
        <v>2661</v>
      </c>
      <c r="J1779" s="15" t="str">
        <f>_xlfn.XLOOKUP(C1779,'0. Master Data Group Name'!B:B,'0. Master Data Group Name'!C:C)</f>
        <v>EQP-LAWPACK1</v>
      </c>
      <c r="K1779" s="16">
        <f>IFERROR(ROUNDDOWN(_xlfn.XLOOKUP(E1779,[2]All!$B:$B,[2]All!$K:$K),0),"")</f>
        <v>217</v>
      </c>
      <c r="L1779" s="16">
        <f t="shared" si="54"/>
        <v>195.3</v>
      </c>
      <c r="M1779" s="16">
        <f t="shared" si="55"/>
        <v>238.70000000000002</v>
      </c>
    </row>
    <row r="1780" spans="2:13" x14ac:dyDescent="0.3">
      <c r="B1780" s="10">
        <v>20</v>
      </c>
      <c r="C1780" s="11" t="s">
        <v>13</v>
      </c>
      <c r="D1780" s="11" t="s">
        <v>2195</v>
      </c>
      <c r="E1780" s="11">
        <v>6661</v>
      </c>
      <c r="F1780" s="17">
        <v>44718.768113425896</v>
      </c>
      <c r="G1780" s="14" t="s">
        <v>2198</v>
      </c>
      <c r="H1780" s="13">
        <v>1244</v>
      </c>
      <c r="I1780" s="14">
        <v>6661</v>
      </c>
      <c r="J1780" s="15" t="str">
        <f>_xlfn.XLOOKUP(C1780,'0. Master Data Group Name'!B:B,'0. Master Data Group Name'!C:C)</f>
        <v>EQP-LAWPACK1</v>
      </c>
      <c r="K1780" s="16">
        <f>IFERROR(ROUNDDOWN(_xlfn.XLOOKUP(E1780,[2]All!$B:$B,[2]All!$K:$K),0),"")</f>
        <v>352</v>
      </c>
      <c r="L1780" s="16">
        <f t="shared" si="54"/>
        <v>316.8</v>
      </c>
      <c r="M1780" s="16">
        <f t="shared" si="55"/>
        <v>387.20000000000005</v>
      </c>
    </row>
    <row r="1781" spans="2:13" x14ac:dyDescent="0.3">
      <c r="B1781" s="10">
        <v>20</v>
      </c>
      <c r="C1781" s="11" t="s">
        <v>13</v>
      </c>
      <c r="D1781" s="11" t="s">
        <v>2199</v>
      </c>
      <c r="E1781" s="11">
        <v>99999</v>
      </c>
      <c r="F1781" s="17">
        <v>44718.954629629603</v>
      </c>
      <c r="G1781" s="14" t="s">
        <v>2200</v>
      </c>
      <c r="H1781" s="13">
        <v>0</v>
      </c>
      <c r="I1781" s="14">
        <v>99999</v>
      </c>
      <c r="J1781" s="15" t="str">
        <f>_xlfn.XLOOKUP(C1781,'0. Master Data Group Name'!B:B,'0. Master Data Group Name'!C:C)</f>
        <v>EQP-LAWPACK1</v>
      </c>
      <c r="K1781" s="16" t="str">
        <f>IFERROR(ROUNDDOWN(_xlfn.XLOOKUP(E1781,[2]All!$B:$B,[2]All!$K:$K),0),"")</f>
        <v/>
      </c>
      <c r="L1781" s="16" t="str">
        <f t="shared" si="54"/>
        <v/>
      </c>
      <c r="M1781" s="16" t="str">
        <f t="shared" si="55"/>
        <v/>
      </c>
    </row>
    <row r="1782" spans="2:13" x14ac:dyDescent="0.3">
      <c r="B1782" s="10">
        <v>20</v>
      </c>
      <c r="C1782" s="11" t="s">
        <v>13</v>
      </c>
      <c r="D1782" s="11" t="s">
        <v>2199</v>
      </c>
      <c r="E1782" s="11">
        <v>27805</v>
      </c>
      <c r="F1782" s="17">
        <v>44719.291921296302</v>
      </c>
      <c r="G1782" s="14" t="s">
        <v>2201</v>
      </c>
      <c r="H1782" s="13">
        <v>910</v>
      </c>
      <c r="I1782" s="14">
        <v>27805</v>
      </c>
      <c r="J1782" s="15" t="str">
        <f>_xlfn.XLOOKUP(C1782,'0. Master Data Group Name'!B:B,'0. Master Data Group Name'!C:C)</f>
        <v>EQP-LAWPACK1</v>
      </c>
      <c r="K1782" s="16">
        <f>IFERROR(ROUNDDOWN(_xlfn.XLOOKUP(E1782,[2]All!$B:$B,[2]All!$K:$K),0),"")</f>
        <v>260</v>
      </c>
      <c r="L1782" s="16">
        <f t="shared" si="54"/>
        <v>234</v>
      </c>
      <c r="M1782" s="16">
        <f t="shared" si="55"/>
        <v>286</v>
      </c>
    </row>
    <row r="1783" spans="2:13" x14ac:dyDescent="0.3">
      <c r="B1783" s="10">
        <v>20</v>
      </c>
      <c r="C1783" s="11" t="s">
        <v>13</v>
      </c>
      <c r="D1783" s="11" t="s">
        <v>2199</v>
      </c>
      <c r="E1783" s="11">
        <v>27405</v>
      </c>
      <c r="F1783" s="17">
        <v>44719.479548611103</v>
      </c>
      <c r="G1783" s="14" t="s">
        <v>2202</v>
      </c>
      <c r="H1783" s="13">
        <v>2467</v>
      </c>
      <c r="I1783" s="14">
        <v>27405</v>
      </c>
      <c r="J1783" s="15" t="str">
        <f>_xlfn.XLOOKUP(C1783,'0. Master Data Group Name'!B:B,'0. Master Data Group Name'!C:C)</f>
        <v>EQP-LAWPACK1</v>
      </c>
      <c r="K1783" s="16">
        <f>IFERROR(ROUNDDOWN(_xlfn.XLOOKUP(E1783,[2]All!$B:$B,[2]All!$K:$K),0),"")</f>
        <v>260</v>
      </c>
      <c r="L1783" s="16">
        <f t="shared" si="54"/>
        <v>234</v>
      </c>
      <c r="M1783" s="16">
        <f t="shared" si="55"/>
        <v>286</v>
      </c>
    </row>
    <row r="1784" spans="2:13" x14ac:dyDescent="0.3">
      <c r="B1784" s="10">
        <v>20</v>
      </c>
      <c r="C1784" s="11" t="s">
        <v>13</v>
      </c>
      <c r="D1784" s="11" t="s">
        <v>2203</v>
      </c>
      <c r="E1784" s="11">
        <v>99999</v>
      </c>
      <c r="F1784" s="17">
        <v>44719.980810185203</v>
      </c>
      <c r="G1784" s="14" t="s">
        <v>2204</v>
      </c>
      <c r="H1784" s="13">
        <v>0</v>
      </c>
      <c r="I1784" s="14">
        <v>99999</v>
      </c>
      <c r="J1784" s="15" t="str">
        <f>_xlfn.XLOOKUP(C1784,'0. Master Data Group Name'!B:B,'0. Master Data Group Name'!C:C)</f>
        <v>EQP-LAWPACK1</v>
      </c>
      <c r="K1784" s="16" t="str">
        <f>IFERROR(ROUNDDOWN(_xlfn.XLOOKUP(E1784,[2]All!$B:$B,[2]All!$K:$K),0),"")</f>
        <v/>
      </c>
      <c r="L1784" s="16" t="str">
        <f t="shared" si="54"/>
        <v/>
      </c>
      <c r="M1784" s="16" t="str">
        <f t="shared" si="55"/>
        <v/>
      </c>
    </row>
    <row r="1785" spans="2:13" x14ac:dyDescent="0.3">
      <c r="B1785" s="10">
        <v>20</v>
      </c>
      <c r="C1785" s="11" t="s">
        <v>13</v>
      </c>
      <c r="D1785" s="11" t="s">
        <v>2203</v>
      </c>
      <c r="E1785" s="11">
        <v>27405</v>
      </c>
      <c r="F1785" s="17">
        <v>44720.2957523148</v>
      </c>
      <c r="G1785" s="14" t="s">
        <v>2205</v>
      </c>
      <c r="H1785" s="13">
        <v>1</v>
      </c>
      <c r="I1785" s="14">
        <v>27405</v>
      </c>
      <c r="J1785" s="15" t="str">
        <f>_xlfn.XLOOKUP(C1785,'0. Master Data Group Name'!B:B,'0. Master Data Group Name'!C:C)</f>
        <v>EQP-LAWPACK1</v>
      </c>
      <c r="K1785" s="16">
        <f>IFERROR(ROUNDDOWN(_xlfn.XLOOKUP(E1785,[2]All!$B:$B,[2]All!$K:$K),0),"")</f>
        <v>260</v>
      </c>
      <c r="L1785" s="16">
        <f t="shared" si="54"/>
        <v>234</v>
      </c>
      <c r="M1785" s="16">
        <f t="shared" si="55"/>
        <v>286</v>
      </c>
    </row>
    <row r="1786" spans="2:13" x14ac:dyDescent="0.3">
      <c r="B1786" s="10">
        <v>20</v>
      </c>
      <c r="C1786" s="11" t="s">
        <v>13</v>
      </c>
      <c r="D1786" s="11" t="s">
        <v>2203</v>
      </c>
      <c r="E1786" s="11">
        <v>27805</v>
      </c>
      <c r="F1786" s="17">
        <v>44720.299803240698</v>
      </c>
      <c r="G1786" s="14" t="s">
        <v>2206</v>
      </c>
      <c r="H1786" s="13">
        <v>1063</v>
      </c>
      <c r="I1786" s="14">
        <v>27805</v>
      </c>
      <c r="J1786" s="15" t="str">
        <f>_xlfn.XLOOKUP(C1786,'0. Master Data Group Name'!B:B,'0. Master Data Group Name'!C:C)</f>
        <v>EQP-LAWPACK1</v>
      </c>
      <c r="K1786" s="16">
        <f>IFERROR(ROUNDDOWN(_xlfn.XLOOKUP(E1786,[2]All!$B:$B,[2]All!$K:$K),0),"")</f>
        <v>260</v>
      </c>
      <c r="L1786" s="16">
        <f t="shared" si="54"/>
        <v>234</v>
      </c>
      <c r="M1786" s="16">
        <f t="shared" si="55"/>
        <v>286</v>
      </c>
    </row>
    <row r="1787" spans="2:13" x14ac:dyDescent="0.3">
      <c r="B1787" s="10">
        <v>20</v>
      </c>
      <c r="C1787" s="11" t="s">
        <v>13</v>
      </c>
      <c r="D1787" s="11" t="s">
        <v>2207</v>
      </c>
      <c r="E1787" s="11">
        <v>27405</v>
      </c>
      <c r="F1787" s="17">
        <v>44720.515567129602</v>
      </c>
      <c r="G1787" s="14" t="s">
        <v>2208</v>
      </c>
      <c r="H1787" s="13">
        <v>2444</v>
      </c>
      <c r="I1787" s="14">
        <v>27405</v>
      </c>
      <c r="J1787" s="15" t="str">
        <f>_xlfn.XLOOKUP(C1787,'0. Master Data Group Name'!B:B,'0. Master Data Group Name'!C:C)</f>
        <v>EQP-LAWPACK1</v>
      </c>
      <c r="K1787" s="16">
        <f>IFERROR(ROUNDDOWN(_xlfn.XLOOKUP(E1787,[2]All!$B:$B,[2]All!$K:$K),0),"")</f>
        <v>260</v>
      </c>
      <c r="L1787" s="16">
        <f t="shared" si="54"/>
        <v>234</v>
      </c>
      <c r="M1787" s="16">
        <f t="shared" si="55"/>
        <v>286</v>
      </c>
    </row>
    <row r="1788" spans="2:13" x14ac:dyDescent="0.3">
      <c r="B1788" s="10">
        <v>20</v>
      </c>
      <c r="C1788" s="11" t="s">
        <v>13</v>
      </c>
      <c r="D1788" s="11" t="s">
        <v>2209</v>
      </c>
      <c r="E1788" s="11">
        <v>1154</v>
      </c>
      <c r="F1788" s="17">
        <v>44721.831990740699</v>
      </c>
      <c r="G1788" s="14" t="s">
        <v>2210</v>
      </c>
      <c r="H1788" s="13">
        <v>828</v>
      </c>
      <c r="I1788" s="14">
        <v>99999</v>
      </c>
      <c r="J1788" s="15" t="str">
        <f>_xlfn.XLOOKUP(C1788,'0. Master Data Group Name'!B:B,'0. Master Data Group Name'!C:C)</f>
        <v>EQP-LAWPACK1</v>
      </c>
      <c r="K1788" s="16">
        <f>IFERROR(ROUNDDOWN(_xlfn.XLOOKUP(E1788,[2]All!$B:$B,[2]All!$K:$K),0),"")</f>
        <v>269</v>
      </c>
      <c r="L1788" s="16">
        <f t="shared" si="54"/>
        <v>242.1</v>
      </c>
      <c r="M1788" s="16">
        <f t="shared" si="55"/>
        <v>295.90000000000003</v>
      </c>
    </row>
    <row r="1789" spans="2:13" x14ac:dyDescent="0.3">
      <c r="B1789" s="10">
        <v>20</v>
      </c>
      <c r="C1789" s="11" t="s">
        <v>13</v>
      </c>
      <c r="D1789" s="11" t="s">
        <v>2211</v>
      </c>
      <c r="E1789" s="11">
        <v>1157</v>
      </c>
      <c r="F1789" s="17">
        <v>44722.657233796301</v>
      </c>
      <c r="G1789" s="14" t="s">
        <v>2212</v>
      </c>
      <c r="H1789" s="13">
        <v>1552</v>
      </c>
      <c r="I1789" s="14">
        <v>99999</v>
      </c>
      <c r="J1789" s="15" t="str">
        <f>_xlfn.XLOOKUP(C1789,'0. Master Data Group Name'!B:B,'0. Master Data Group Name'!C:C)</f>
        <v>EQP-LAWPACK1</v>
      </c>
      <c r="K1789" s="16">
        <f>IFERROR(ROUNDDOWN(_xlfn.XLOOKUP(E1789,[2]All!$B:$B,[2]All!$K:$K),0),"")</f>
        <v>269</v>
      </c>
      <c r="L1789" s="16">
        <f t="shared" si="54"/>
        <v>242.1</v>
      </c>
      <c r="M1789" s="16">
        <f t="shared" si="55"/>
        <v>295.90000000000003</v>
      </c>
    </row>
    <row r="1790" spans="2:13" x14ac:dyDescent="0.3">
      <c r="B1790" s="10">
        <v>20</v>
      </c>
      <c r="C1790" s="11" t="s">
        <v>13</v>
      </c>
      <c r="D1790" s="11" t="s">
        <v>2211</v>
      </c>
      <c r="E1790" s="11">
        <v>2661</v>
      </c>
      <c r="F1790" s="17">
        <v>44725.299444444398</v>
      </c>
      <c r="G1790" s="14" t="s">
        <v>2213</v>
      </c>
      <c r="H1790" s="13">
        <v>2892</v>
      </c>
      <c r="I1790" s="14">
        <v>2661</v>
      </c>
      <c r="J1790" s="15" t="str">
        <f>_xlfn.XLOOKUP(C1790,'0. Master Data Group Name'!B:B,'0. Master Data Group Name'!C:C)</f>
        <v>EQP-LAWPACK1</v>
      </c>
      <c r="K1790" s="16">
        <f>IFERROR(ROUNDDOWN(_xlfn.XLOOKUP(E1790,[2]All!$B:$B,[2]All!$K:$K),0),"")</f>
        <v>217</v>
      </c>
      <c r="L1790" s="16">
        <f t="shared" si="54"/>
        <v>195.3</v>
      </c>
      <c r="M1790" s="16">
        <f t="shared" si="55"/>
        <v>238.70000000000002</v>
      </c>
    </row>
    <row r="1791" spans="2:13" x14ac:dyDescent="0.3">
      <c r="B1791" s="10">
        <v>20</v>
      </c>
      <c r="C1791" s="11" t="s">
        <v>13</v>
      </c>
      <c r="D1791" s="11" t="s">
        <v>2214</v>
      </c>
      <c r="E1791" s="11">
        <v>27805</v>
      </c>
      <c r="F1791" s="17">
        <v>44726.292314814797</v>
      </c>
      <c r="G1791" s="14" t="s">
        <v>2215</v>
      </c>
      <c r="H1791" s="13">
        <v>1063</v>
      </c>
      <c r="I1791" s="14">
        <v>27805</v>
      </c>
      <c r="J1791" s="15" t="str">
        <f>_xlfn.XLOOKUP(C1791,'0. Master Data Group Name'!B:B,'0. Master Data Group Name'!C:C)</f>
        <v>EQP-LAWPACK1</v>
      </c>
      <c r="K1791" s="16">
        <f>IFERROR(ROUNDDOWN(_xlfn.XLOOKUP(E1791,[2]All!$B:$B,[2]All!$K:$K),0),"")</f>
        <v>260</v>
      </c>
      <c r="L1791" s="16">
        <f t="shared" si="54"/>
        <v>234</v>
      </c>
      <c r="M1791" s="16">
        <f t="shared" si="55"/>
        <v>286</v>
      </c>
    </row>
    <row r="1792" spans="2:13" x14ac:dyDescent="0.3">
      <c r="B1792" s="10">
        <v>20</v>
      </c>
      <c r="C1792" s="11" t="s">
        <v>13</v>
      </c>
      <c r="D1792" s="11" t="s">
        <v>2214</v>
      </c>
      <c r="E1792" s="11">
        <v>99999</v>
      </c>
      <c r="F1792" s="17">
        <v>44725.956076388902</v>
      </c>
      <c r="G1792" s="14" t="s">
        <v>2216</v>
      </c>
      <c r="H1792" s="13">
        <v>0</v>
      </c>
      <c r="I1792" s="14">
        <v>99999</v>
      </c>
      <c r="J1792" s="15" t="str">
        <f>_xlfn.XLOOKUP(C1792,'0. Master Data Group Name'!B:B,'0. Master Data Group Name'!C:C)</f>
        <v>EQP-LAWPACK1</v>
      </c>
      <c r="K1792" s="16" t="str">
        <f>IFERROR(ROUNDDOWN(_xlfn.XLOOKUP(E1792,[2]All!$B:$B,[2]All!$K:$K),0),"")</f>
        <v/>
      </c>
      <c r="L1792" s="16" t="str">
        <f t="shared" si="54"/>
        <v/>
      </c>
      <c r="M1792" s="16" t="str">
        <f t="shared" si="55"/>
        <v/>
      </c>
    </row>
    <row r="1793" spans="2:13" x14ac:dyDescent="0.3">
      <c r="B1793" s="10">
        <v>20</v>
      </c>
      <c r="C1793" s="11" t="s">
        <v>13</v>
      </c>
      <c r="D1793" s="11" t="s">
        <v>2214</v>
      </c>
      <c r="E1793" s="11">
        <v>27405</v>
      </c>
      <c r="F1793" s="17">
        <v>44726.508229166699</v>
      </c>
      <c r="G1793" s="14" t="s">
        <v>2217</v>
      </c>
      <c r="H1793" s="13">
        <v>2860</v>
      </c>
      <c r="I1793" s="14">
        <v>27405</v>
      </c>
      <c r="J1793" s="15" t="str">
        <f>_xlfn.XLOOKUP(C1793,'0. Master Data Group Name'!B:B,'0. Master Data Group Name'!C:C)</f>
        <v>EQP-LAWPACK1</v>
      </c>
      <c r="K1793" s="16">
        <f>IFERROR(ROUNDDOWN(_xlfn.XLOOKUP(E1793,[2]All!$B:$B,[2]All!$K:$K),0),"")</f>
        <v>260</v>
      </c>
      <c r="L1793" s="16">
        <f t="shared" si="54"/>
        <v>234</v>
      </c>
      <c r="M1793" s="16">
        <f t="shared" si="55"/>
        <v>286</v>
      </c>
    </row>
    <row r="1794" spans="2:13" x14ac:dyDescent="0.3">
      <c r="B1794" s="10">
        <v>20</v>
      </c>
      <c r="C1794" s="11" t="s">
        <v>13</v>
      </c>
      <c r="D1794" s="11" t="s">
        <v>2218</v>
      </c>
      <c r="E1794" s="11">
        <v>99999</v>
      </c>
      <c r="F1794" s="17">
        <v>44726.963460648098</v>
      </c>
      <c r="G1794" s="14" t="s">
        <v>2219</v>
      </c>
      <c r="H1794" s="13">
        <v>0</v>
      </c>
      <c r="I1794" s="14">
        <v>99999</v>
      </c>
      <c r="J1794" s="15" t="str">
        <f>_xlfn.XLOOKUP(C1794,'0. Master Data Group Name'!B:B,'0. Master Data Group Name'!C:C)</f>
        <v>EQP-LAWPACK1</v>
      </c>
      <c r="K1794" s="16" t="str">
        <f>IFERROR(ROUNDDOWN(_xlfn.XLOOKUP(E1794,[2]All!$B:$B,[2]All!$K:$K),0),"")</f>
        <v/>
      </c>
      <c r="L1794" s="16" t="str">
        <f t="shared" si="54"/>
        <v/>
      </c>
      <c r="M1794" s="16" t="str">
        <f t="shared" si="55"/>
        <v/>
      </c>
    </row>
    <row r="1795" spans="2:13" x14ac:dyDescent="0.3">
      <c r="B1795" s="10">
        <v>31</v>
      </c>
      <c r="C1795" s="11" t="s">
        <v>836</v>
      </c>
      <c r="D1795" s="11" t="s">
        <v>2218</v>
      </c>
      <c r="E1795" s="11">
        <v>12258</v>
      </c>
      <c r="F1795" s="17">
        <v>44726.288958333302</v>
      </c>
      <c r="G1795" s="14" t="s">
        <v>2220</v>
      </c>
      <c r="H1795" s="13">
        <v>556</v>
      </c>
      <c r="I1795" s="14">
        <v>12228</v>
      </c>
      <c r="J1795" s="15" t="str">
        <f>_xlfn.XLOOKUP(C1795,'0. Master Data Group Name'!B:B,'0. Master Data Group Name'!C:C)</f>
        <v>SW-COMAS-PACKL</v>
      </c>
      <c r="K1795" s="16">
        <f>IFERROR(ROUNDDOWN(_xlfn.XLOOKUP(E1795,[2]All!$B:$B,[2]All!$K:$K),0),"")</f>
        <v>69</v>
      </c>
      <c r="L1795" s="16">
        <f t="shared" si="54"/>
        <v>62.1</v>
      </c>
      <c r="M1795" s="16">
        <f t="shared" si="55"/>
        <v>75.900000000000006</v>
      </c>
    </row>
    <row r="1796" spans="2:13" x14ac:dyDescent="0.3">
      <c r="B1796" s="10">
        <v>20</v>
      </c>
      <c r="C1796" s="11" t="s">
        <v>13</v>
      </c>
      <c r="D1796" s="11" t="s">
        <v>2218</v>
      </c>
      <c r="E1796" s="11">
        <v>24970</v>
      </c>
      <c r="F1796" s="17">
        <v>44727.290289351899</v>
      </c>
      <c r="G1796" s="14" t="s">
        <v>2221</v>
      </c>
      <c r="H1796" s="13">
        <v>2959</v>
      </c>
      <c r="I1796" s="14">
        <v>24970</v>
      </c>
      <c r="J1796" s="15" t="str">
        <f>_xlfn.XLOOKUP(C1796,'0. Master Data Group Name'!B:B,'0. Master Data Group Name'!C:C)</f>
        <v>EQP-LAWPACK1</v>
      </c>
      <c r="K1796" s="16">
        <f>IFERROR(ROUNDDOWN(_xlfn.XLOOKUP(E1796,[2]All!$B:$B,[2]All!$K:$K),0),"")</f>
        <v>364</v>
      </c>
      <c r="L1796" s="16">
        <f t="shared" ref="L1796:L1859" si="56">IFERROR(K1796*0.9,"")</f>
        <v>327.60000000000002</v>
      </c>
      <c r="M1796" s="16">
        <f t="shared" ref="M1796:M1859" si="57">IFERROR(K1796*1.1,"")</f>
        <v>400.40000000000003</v>
      </c>
    </row>
    <row r="1797" spans="2:13" x14ac:dyDescent="0.3">
      <c r="B1797" s="10">
        <v>20</v>
      </c>
      <c r="C1797" s="11" t="s">
        <v>13</v>
      </c>
      <c r="D1797" s="11" t="s">
        <v>2218</v>
      </c>
      <c r="E1797" s="11">
        <v>24961</v>
      </c>
      <c r="F1797" s="17">
        <v>44727.675219907404</v>
      </c>
      <c r="G1797" s="14" t="s">
        <v>2222</v>
      </c>
      <c r="H1797" s="13">
        <v>2325</v>
      </c>
      <c r="I1797" s="14">
        <v>24961</v>
      </c>
      <c r="J1797" s="15" t="str">
        <f>_xlfn.XLOOKUP(C1797,'0. Master Data Group Name'!B:B,'0. Master Data Group Name'!C:C)</f>
        <v>EQP-LAWPACK1</v>
      </c>
      <c r="K1797" s="16">
        <f>IFERROR(ROUNDDOWN(_xlfn.XLOOKUP(E1797,[2]All!$B:$B,[2]All!$K:$K),0),"")</f>
        <v>364</v>
      </c>
      <c r="L1797" s="16">
        <f t="shared" si="56"/>
        <v>327.60000000000002</v>
      </c>
      <c r="M1797" s="16">
        <f t="shared" si="57"/>
        <v>400.40000000000003</v>
      </c>
    </row>
    <row r="1798" spans="2:13" x14ac:dyDescent="0.3">
      <c r="B1798" s="10">
        <v>31</v>
      </c>
      <c r="C1798" s="11" t="s">
        <v>836</v>
      </c>
      <c r="D1798" s="11" t="s">
        <v>2214</v>
      </c>
      <c r="E1798" s="11">
        <v>12228</v>
      </c>
      <c r="F1798" s="17">
        <v>44715.341388888897</v>
      </c>
      <c r="G1798" s="14" t="s">
        <v>2224</v>
      </c>
      <c r="H1798" s="13">
        <v>791</v>
      </c>
      <c r="I1798" s="14">
        <v>15228</v>
      </c>
      <c r="J1798" s="15" t="str">
        <f>_xlfn.XLOOKUP(C1798,'0. Master Data Group Name'!B:B,'0. Master Data Group Name'!C:C)</f>
        <v>SW-COMAS-PACKL</v>
      </c>
      <c r="K1798" s="16">
        <f>IFERROR(ROUNDDOWN(_xlfn.XLOOKUP(E1798,[2]All!$B:$B,[2]All!$K:$K),0),"")</f>
        <v>100</v>
      </c>
      <c r="L1798" s="16">
        <f t="shared" si="56"/>
        <v>90</v>
      </c>
      <c r="M1798" s="16">
        <f t="shared" si="57"/>
        <v>110.00000000000001</v>
      </c>
    </row>
    <row r="1799" spans="2:13" x14ac:dyDescent="0.3">
      <c r="B1799" s="10">
        <v>20</v>
      </c>
      <c r="C1799" s="11" t="s">
        <v>13</v>
      </c>
      <c r="D1799" s="11" t="s">
        <v>2223</v>
      </c>
      <c r="E1799" s="11">
        <v>99999</v>
      </c>
      <c r="F1799" s="17">
        <v>44727.954282407401</v>
      </c>
      <c r="G1799" s="14" t="s">
        <v>2225</v>
      </c>
      <c r="H1799" s="13">
        <v>0</v>
      </c>
      <c r="I1799" s="14">
        <v>99999</v>
      </c>
      <c r="J1799" s="15" t="str">
        <f>_xlfn.XLOOKUP(C1799,'0. Master Data Group Name'!B:B,'0. Master Data Group Name'!C:C)</f>
        <v>EQP-LAWPACK1</v>
      </c>
      <c r="K1799" s="16" t="str">
        <f>IFERROR(ROUNDDOWN(_xlfn.XLOOKUP(E1799,[2]All!$B:$B,[2]All!$K:$K),0),"")</f>
        <v/>
      </c>
      <c r="L1799" s="16" t="str">
        <f t="shared" si="56"/>
        <v/>
      </c>
      <c r="M1799" s="16" t="str">
        <f t="shared" si="57"/>
        <v/>
      </c>
    </row>
    <row r="1800" spans="2:13" x14ac:dyDescent="0.3">
      <c r="B1800" s="10">
        <v>31</v>
      </c>
      <c r="C1800" s="11" t="s">
        <v>836</v>
      </c>
      <c r="D1800" s="11" t="s">
        <v>2226</v>
      </c>
      <c r="E1800" s="11">
        <v>12228</v>
      </c>
      <c r="F1800" s="17">
        <v>44727.308333333298</v>
      </c>
      <c r="G1800" s="14" t="s">
        <v>2227</v>
      </c>
      <c r="H1800" s="13">
        <v>1797</v>
      </c>
      <c r="I1800" s="14">
        <v>12258</v>
      </c>
      <c r="J1800" s="15" t="str">
        <f>_xlfn.XLOOKUP(C1800,'0. Master Data Group Name'!B:B,'0. Master Data Group Name'!C:C)</f>
        <v>SW-COMAS-PACKL</v>
      </c>
      <c r="K1800" s="16">
        <f>IFERROR(ROUNDDOWN(_xlfn.XLOOKUP(E1800,[2]All!$B:$B,[2]All!$K:$K),0),"")</f>
        <v>100</v>
      </c>
      <c r="L1800" s="16">
        <f t="shared" si="56"/>
        <v>90</v>
      </c>
      <c r="M1800" s="16">
        <f t="shared" si="57"/>
        <v>110.00000000000001</v>
      </c>
    </row>
    <row r="1801" spans="2:13" x14ac:dyDescent="0.3">
      <c r="B1801" s="10">
        <v>20</v>
      </c>
      <c r="C1801" s="11" t="s">
        <v>13</v>
      </c>
      <c r="D1801" s="11" t="s">
        <v>2229</v>
      </c>
      <c r="E1801" s="11">
        <v>27405</v>
      </c>
      <c r="F1801" s="17">
        <v>44733.301932870403</v>
      </c>
      <c r="G1801" s="14" t="s">
        <v>2230</v>
      </c>
      <c r="H1801" s="13">
        <v>3641</v>
      </c>
      <c r="I1801" s="14">
        <v>27405</v>
      </c>
      <c r="J1801" s="15" t="str">
        <f>_xlfn.XLOOKUP(C1801,'0. Master Data Group Name'!B:B,'0. Master Data Group Name'!C:C)</f>
        <v>EQP-LAWPACK1</v>
      </c>
      <c r="K1801" s="16">
        <f>IFERROR(ROUNDDOWN(_xlfn.XLOOKUP(E1801,[2]All!$B:$B,[2]All!$K:$K),0),"")</f>
        <v>260</v>
      </c>
      <c r="L1801" s="16">
        <f t="shared" si="56"/>
        <v>234</v>
      </c>
      <c r="M1801" s="16">
        <f t="shared" si="57"/>
        <v>286</v>
      </c>
    </row>
    <row r="1802" spans="2:13" x14ac:dyDescent="0.3">
      <c r="B1802" s="10">
        <v>20</v>
      </c>
      <c r="C1802" s="11" t="s">
        <v>13</v>
      </c>
      <c r="D1802" s="11" t="s">
        <v>2231</v>
      </c>
      <c r="E1802" s="11">
        <v>99999</v>
      </c>
      <c r="F1802" s="17">
        <v>44733.960925925901</v>
      </c>
      <c r="G1802" s="14" t="s">
        <v>2232</v>
      </c>
      <c r="H1802" s="13">
        <v>0</v>
      </c>
      <c r="I1802" s="14">
        <v>99999</v>
      </c>
      <c r="J1802" s="15" t="str">
        <f>_xlfn.XLOOKUP(C1802,'0. Master Data Group Name'!B:B,'0. Master Data Group Name'!C:C)</f>
        <v>EQP-LAWPACK1</v>
      </c>
      <c r="K1802" s="16" t="str">
        <f>IFERROR(ROUNDDOWN(_xlfn.XLOOKUP(E1802,[2]All!$B:$B,[2]All!$K:$K),0),"")</f>
        <v/>
      </c>
      <c r="L1802" s="16" t="str">
        <f t="shared" si="56"/>
        <v/>
      </c>
      <c r="M1802" s="16" t="str">
        <f t="shared" si="57"/>
        <v/>
      </c>
    </row>
    <row r="1803" spans="2:13" x14ac:dyDescent="0.3">
      <c r="B1803" s="10">
        <v>31</v>
      </c>
      <c r="C1803" s="11" t="s">
        <v>836</v>
      </c>
      <c r="D1803" s="11" t="s">
        <v>2231</v>
      </c>
      <c r="E1803" s="11">
        <v>12228</v>
      </c>
      <c r="F1803" s="17">
        <v>44732.889837962997</v>
      </c>
      <c r="G1803" s="14" t="s">
        <v>2233</v>
      </c>
      <c r="H1803" s="13">
        <v>867</v>
      </c>
      <c r="I1803" s="14">
        <v>15228</v>
      </c>
      <c r="J1803" s="15" t="str">
        <f>_xlfn.XLOOKUP(C1803,'0. Master Data Group Name'!B:B,'0. Master Data Group Name'!C:C)</f>
        <v>SW-COMAS-PACKL</v>
      </c>
      <c r="K1803" s="16">
        <f>IFERROR(ROUNDDOWN(_xlfn.XLOOKUP(E1803,[2]All!$B:$B,[2]All!$K:$K),0),"")</f>
        <v>100</v>
      </c>
      <c r="L1803" s="16">
        <f t="shared" si="56"/>
        <v>90</v>
      </c>
      <c r="M1803" s="16">
        <f t="shared" si="57"/>
        <v>110.00000000000001</v>
      </c>
    </row>
    <row r="1804" spans="2:13" x14ac:dyDescent="0.3">
      <c r="B1804" s="10">
        <v>20</v>
      </c>
      <c r="C1804" s="11" t="s">
        <v>13</v>
      </c>
      <c r="D1804" s="11" t="s">
        <v>2231</v>
      </c>
      <c r="E1804" s="11">
        <v>2661</v>
      </c>
      <c r="F1804" s="17">
        <v>44734.298865740697</v>
      </c>
      <c r="G1804" s="14" t="s">
        <v>2234</v>
      </c>
      <c r="H1804" s="13">
        <v>4</v>
      </c>
      <c r="I1804" s="14">
        <v>2661</v>
      </c>
      <c r="J1804" s="15" t="str">
        <f>_xlfn.XLOOKUP(C1804,'0. Master Data Group Name'!B:B,'0. Master Data Group Name'!C:C)</f>
        <v>EQP-LAWPACK1</v>
      </c>
      <c r="K1804" s="16">
        <f>IFERROR(ROUNDDOWN(_xlfn.XLOOKUP(E1804,[2]All!$B:$B,[2]All!$K:$K),0),"")</f>
        <v>217</v>
      </c>
      <c r="L1804" s="16">
        <f t="shared" si="56"/>
        <v>195.3</v>
      </c>
      <c r="M1804" s="16">
        <f t="shared" si="57"/>
        <v>238.70000000000002</v>
      </c>
    </row>
    <row r="1805" spans="2:13" x14ac:dyDescent="0.3">
      <c r="B1805" s="10">
        <v>31</v>
      </c>
      <c r="C1805" s="11" t="s">
        <v>836</v>
      </c>
      <c r="D1805" s="11" t="s">
        <v>2235</v>
      </c>
      <c r="E1805" s="11">
        <v>12258</v>
      </c>
      <c r="F1805" s="17">
        <v>44734.3152430556</v>
      </c>
      <c r="G1805" s="14" t="s">
        <v>2236</v>
      </c>
      <c r="H1805" s="13">
        <v>786</v>
      </c>
      <c r="I1805" s="14">
        <v>12228</v>
      </c>
      <c r="J1805" s="15" t="str">
        <f>_xlfn.XLOOKUP(C1805,'0. Master Data Group Name'!B:B,'0. Master Data Group Name'!C:C)</f>
        <v>SW-COMAS-PACKL</v>
      </c>
      <c r="K1805" s="16">
        <f>IFERROR(ROUNDDOWN(_xlfn.XLOOKUP(E1805,[2]All!$B:$B,[2]All!$K:$K),0),"")</f>
        <v>69</v>
      </c>
      <c r="L1805" s="16">
        <f t="shared" si="56"/>
        <v>62.1</v>
      </c>
      <c r="M1805" s="16">
        <f t="shared" si="57"/>
        <v>75.900000000000006</v>
      </c>
    </row>
    <row r="1806" spans="2:13" x14ac:dyDescent="0.3">
      <c r="B1806" s="10">
        <v>20</v>
      </c>
      <c r="C1806" s="11" t="s">
        <v>13</v>
      </c>
      <c r="D1806" s="11" t="s">
        <v>2235</v>
      </c>
      <c r="E1806" s="11">
        <v>2670</v>
      </c>
      <c r="F1806" s="17">
        <v>44734.646539351903</v>
      </c>
      <c r="G1806" s="14" t="s">
        <v>2237</v>
      </c>
      <c r="H1806" s="13">
        <v>942</v>
      </c>
      <c r="I1806" s="14">
        <v>2670</v>
      </c>
      <c r="J1806" s="15" t="str">
        <f>_xlfn.XLOOKUP(C1806,'0. Master Data Group Name'!B:B,'0. Master Data Group Name'!C:C)</f>
        <v>EQP-LAWPACK1</v>
      </c>
      <c r="K1806" s="16">
        <f>IFERROR(ROUNDDOWN(_xlfn.XLOOKUP(E1806,[2]All!$B:$B,[2]All!$K:$K),0),"")</f>
        <v>217</v>
      </c>
      <c r="L1806" s="16">
        <f t="shared" si="56"/>
        <v>195.3</v>
      </c>
      <c r="M1806" s="16">
        <f t="shared" si="57"/>
        <v>238.70000000000002</v>
      </c>
    </row>
    <row r="1807" spans="2:13" x14ac:dyDescent="0.3">
      <c r="B1807" s="10">
        <v>31</v>
      </c>
      <c r="C1807" s="11" t="s">
        <v>836</v>
      </c>
      <c r="D1807" s="11" t="s">
        <v>2228</v>
      </c>
      <c r="E1807" s="11">
        <v>15228</v>
      </c>
      <c r="F1807" s="17">
        <v>44729.316307870402</v>
      </c>
      <c r="G1807" s="14" t="s">
        <v>2238</v>
      </c>
      <c r="H1807" s="13">
        <v>1059</v>
      </c>
      <c r="I1807" s="14">
        <v>12228</v>
      </c>
      <c r="J1807" s="15" t="str">
        <f>_xlfn.XLOOKUP(C1807,'0. Master Data Group Name'!B:B,'0. Master Data Group Name'!C:C)</f>
        <v>SW-COMAS-PACKL</v>
      </c>
      <c r="K1807" s="16">
        <f>IFERROR(ROUNDDOWN(_xlfn.XLOOKUP(E1807,[2]All!$B:$B,[2]All!$K:$K),0),"")</f>
        <v>200</v>
      </c>
      <c r="L1807" s="16">
        <f t="shared" si="56"/>
        <v>180</v>
      </c>
      <c r="M1807" s="16">
        <f t="shared" si="57"/>
        <v>220.00000000000003</v>
      </c>
    </row>
    <row r="1808" spans="2:13" x14ac:dyDescent="0.3">
      <c r="B1808" s="10">
        <v>20</v>
      </c>
      <c r="C1808" s="11" t="s">
        <v>13</v>
      </c>
      <c r="D1808" s="11" t="s">
        <v>2239</v>
      </c>
      <c r="E1808" s="11">
        <v>2670</v>
      </c>
      <c r="F1808" s="17">
        <v>44736.293437499997</v>
      </c>
      <c r="G1808" s="14" t="s">
        <v>2240</v>
      </c>
      <c r="H1808" s="13">
        <v>942</v>
      </c>
      <c r="I1808" s="14">
        <v>99999</v>
      </c>
      <c r="J1808" s="15" t="str">
        <f>_xlfn.XLOOKUP(C1808,'0. Master Data Group Name'!B:B,'0. Master Data Group Name'!C:C)</f>
        <v>EQP-LAWPACK1</v>
      </c>
      <c r="K1808" s="16">
        <f>IFERROR(ROUNDDOWN(_xlfn.XLOOKUP(E1808,[2]All!$B:$B,[2]All!$K:$K),0),"")</f>
        <v>217</v>
      </c>
      <c r="L1808" s="16">
        <f t="shared" si="56"/>
        <v>195.3</v>
      </c>
      <c r="M1808" s="16">
        <f t="shared" si="57"/>
        <v>238.70000000000002</v>
      </c>
    </row>
    <row r="1809" spans="2:13" x14ac:dyDescent="0.3">
      <c r="B1809" s="10">
        <v>20</v>
      </c>
      <c r="C1809" s="11" t="s">
        <v>13</v>
      </c>
      <c r="D1809" s="11" t="s">
        <v>2228</v>
      </c>
      <c r="E1809" s="11">
        <v>99999</v>
      </c>
      <c r="F1809" s="17">
        <v>44729.996435185203</v>
      </c>
      <c r="G1809" s="14" t="s">
        <v>2241</v>
      </c>
      <c r="H1809" s="13">
        <v>1</v>
      </c>
      <c r="I1809" s="14">
        <v>99999</v>
      </c>
      <c r="J1809" s="15" t="str">
        <f>_xlfn.XLOOKUP(C1809,'0. Master Data Group Name'!B:B,'0. Master Data Group Name'!C:C)</f>
        <v>EQP-LAWPACK1</v>
      </c>
      <c r="K1809" s="16" t="str">
        <f>IFERROR(ROUNDDOWN(_xlfn.XLOOKUP(E1809,[2]All!$B:$B,[2]All!$K:$K),0),"")</f>
        <v/>
      </c>
      <c r="L1809" s="16" t="str">
        <f t="shared" si="56"/>
        <v/>
      </c>
      <c r="M1809" s="16" t="str">
        <f t="shared" si="57"/>
        <v/>
      </c>
    </row>
    <row r="1810" spans="2:13" x14ac:dyDescent="0.3">
      <c r="B1810" s="10">
        <v>31</v>
      </c>
      <c r="C1810" s="11" t="s">
        <v>836</v>
      </c>
      <c r="D1810" s="11" t="s">
        <v>2242</v>
      </c>
      <c r="E1810" s="11">
        <v>15228</v>
      </c>
      <c r="F1810" s="17">
        <v>44735.300127314797</v>
      </c>
      <c r="G1810" s="14" t="s">
        <v>2243</v>
      </c>
      <c r="H1810" s="13">
        <v>2497</v>
      </c>
      <c r="I1810" s="14">
        <v>12258</v>
      </c>
      <c r="J1810" s="15" t="str">
        <f>_xlfn.XLOOKUP(C1810,'0. Master Data Group Name'!B:B,'0. Master Data Group Name'!C:C)</f>
        <v>SW-COMAS-PACKL</v>
      </c>
      <c r="K1810" s="16">
        <f>IFERROR(ROUNDDOWN(_xlfn.XLOOKUP(E1810,[2]All!$B:$B,[2]All!$K:$K),0),"")</f>
        <v>200</v>
      </c>
      <c r="L1810" s="16">
        <f t="shared" si="56"/>
        <v>180</v>
      </c>
      <c r="M1810" s="16">
        <f t="shared" si="57"/>
        <v>220.00000000000003</v>
      </c>
    </row>
    <row r="1811" spans="2:13" x14ac:dyDescent="0.3">
      <c r="B1811" s="10">
        <v>20</v>
      </c>
      <c r="C1811" s="11" t="s">
        <v>13</v>
      </c>
      <c r="D1811" s="11" t="s">
        <v>2244</v>
      </c>
      <c r="E1811" s="11">
        <v>24970</v>
      </c>
      <c r="F1811" s="17">
        <v>44740.734791666699</v>
      </c>
      <c r="G1811" s="14" t="s">
        <v>2245</v>
      </c>
      <c r="H1811" s="13">
        <v>1569</v>
      </c>
      <c r="I1811" s="14">
        <v>24970</v>
      </c>
      <c r="J1811" s="15" t="str">
        <f>_xlfn.XLOOKUP(C1811,'0. Master Data Group Name'!B:B,'0. Master Data Group Name'!C:C)</f>
        <v>EQP-LAWPACK1</v>
      </c>
      <c r="K1811" s="16">
        <f>IFERROR(ROUNDDOWN(_xlfn.XLOOKUP(E1811,[2]All!$B:$B,[2]All!$K:$K),0),"")</f>
        <v>364</v>
      </c>
      <c r="L1811" s="16">
        <f t="shared" si="56"/>
        <v>327.60000000000002</v>
      </c>
      <c r="M1811" s="16">
        <f t="shared" si="57"/>
        <v>400.40000000000003</v>
      </c>
    </row>
    <row r="1812" spans="2:13" x14ac:dyDescent="0.3">
      <c r="B1812" s="10">
        <v>20</v>
      </c>
      <c r="C1812" s="11" t="s">
        <v>13</v>
      </c>
      <c r="D1812" s="11" t="s">
        <v>2246</v>
      </c>
      <c r="E1812" s="11">
        <v>27905</v>
      </c>
      <c r="F1812" s="17">
        <v>44741.300729166702</v>
      </c>
      <c r="G1812" s="14" t="s">
        <v>2247</v>
      </c>
      <c r="H1812" s="13">
        <v>3328</v>
      </c>
      <c r="I1812" s="14">
        <v>27905</v>
      </c>
      <c r="J1812" s="15" t="str">
        <f>_xlfn.XLOOKUP(C1812,'0. Master Data Group Name'!B:B,'0. Master Data Group Name'!C:C)</f>
        <v>EQP-LAWPACK1</v>
      </c>
      <c r="K1812" s="16">
        <f>IFERROR(ROUNDDOWN(_xlfn.XLOOKUP(E1812,[2]All!$B:$B,[2]All!$K:$K),0),"")</f>
        <v>260</v>
      </c>
      <c r="L1812" s="16">
        <f t="shared" si="56"/>
        <v>234</v>
      </c>
      <c r="M1812" s="16">
        <f t="shared" si="57"/>
        <v>286</v>
      </c>
    </row>
    <row r="1813" spans="2:13" x14ac:dyDescent="0.3">
      <c r="B1813" s="10">
        <v>20</v>
      </c>
      <c r="C1813" s="11" t="s">
        <v>13</v>
      </c>
      <c r="D1813" s="11" t="s">
        <v>2242</v>
      </c>
      <c r="E1813" s="11">
        <v>24661</v>
      </c>
      <c r="F1813" s="17">
        <v>44739.294918981497</v>
      </c>
      <c r="G1813" s="14" t="s">
        <v>2248</v>
      </c>
      <c r="H1813" s="13">
        <v>370</v>
      </c>
      <c r="I1813" s="14">
        <v>24661</v>
      </c>
      <c r="J1813" s="15" t="str">
        <f>_xlfn.XLOOKUP(C1813,'0. Master Data Group Name'!B:B,'0. Master Data Group Name'!C:C)</f>
        <v>EQP-LAWPACK1</v>
      </c>
      <c r="K1813" s="16">
        <f>IFERROR(ROUNDDOWN(_xlfn.XLOOKUP(E1813,[2]All!$B:$B,[2]All!$K:$K),0),"")</f>
        <v>364</v>
      </c>
      <c r="L1813" s="16">
        <f t="shared" si="56"/>
        <v>327.60000000000002</v>
      </c>
      <c r="M1813" s="16">
        <f t="shared" si="57"/>
        <v>400.40000000000003</v>
      </c>
    </row>
    <row r="1814" spans="2:13" x14ac:dyDescent="0.3">
      <c r="B1814" s="10">
        <v>20</v>
      </c>
      <c r="C1814" s="11" t="s">
        <v>13</v>
      </c>
      <c r="D1814" s="11" t="s">
        <v>2242</v>
      </c>
      <c r="E1814" s="11">
        <v>24961</v>
      </c>
      <c r="F1814" s="17">
        <v>44740.362500000003</v>
      </c>
      <c r="G1814" s="14" t="s">
        <v>2249</v>
      </c>
      <c r="H1814" s="13">
        <v>2554</v>
      </c>
      <c r="I1814" s="14">
        <v>24961</v>
      </c>
      <c r="J1814" s="15" t="str">
        <f>_xlfn.XLOOKUP(C1814,'0. Master Data Group Name'!B:B,'0. Master Data Group Name'!C:C)</f>
        <v>EQP-LAWPACK1</v>
      </c>
      <c r="K1814" s="16">
        <f>IFERROR(ROUNDDOWN(_xlfn.XLOOKUP(E1814,[2]All!$B:$B,[2]All!$K:$K),0),"")</f>
        <v>364</v>
      </c>
      <c r="L1814" s="16">
        <f t="shared" si="56"/>
        <v>327.60000000000002</v>
      </c>
      <c r="M1814" s="16">
        <f t="shared" si="57"/>
        <v>400.40000000000003</v>
      </c>
    </row>
    <row r="1815" spans="2:13" x14ac:dyDescent="0.3">
      <c r="B1815" s="10">
        <v>20</v>
      </c>
      <c r="C1815" s="11" t="s">
        <v>13</v>
      </c>
      <c r="D1815" s="11" t="s">
        <v>2229</v>
      </c>
      <c r="E1815" s="11">
        <v>2661</v>
      </c>
      <c r="F1815" s="17">
        <v>44732.542789351901</v>
      </c>
      <c r="G1815" s="14" t="s">
        <v>2250</v>
      </c>
      <c r="H1815" s="13">
        <v>2104</v>
      </c>
      <c r="I1815" s="14">
        <v>99999</v>
      </c>
      <c r="J1815" s="15" t="str">
        <f>_xlfn.XLOOKUP(C1815,'0. Master Data Group Name'!B:B,'0. Master Data Group Name'!C:C)</f>
        <v>EQP-LAWPACK1</v>
      </c>
      <c r="K1815" s="16">
        <f>IFERROR(ROUNDDOWN(_xlfn.XLOOKUP(E1815,[2]All!$B:$B,[2]All!$K:$K),0),"")</f>
        <v>217</v>
      </c>
      <c r="L1815" s="16">
        <f t="shared" si="56"/>
        <v>195.3</v>
      </c>
      <c r="M1815" s="16">
        <f t="shared" si="57"/>
        <v>238.70000000000002</v>
      </c>
    </row>
    <row r="1816" spans="2:13" x14ac:dyDescent="0.3">
      <c r="B1816" s="10">
        <v>20</v>
      </c>
      <c r="C1816" s="11" t="s">
        <v>13</v>
      </c>
      <c r="D1816" s="11" t="s">
        <v>2228</v>
      </c>
      <c r="E1816" s="11">
        <v>2941</v>
      </c>
      <c r="F1816" s="17">
        <v>44732.3047337963</v>
      </c>
      <c r="G1816" s="14" t="s">
        <v>2251</v>
      </c>
      <c r="H1816" s="13">
        <v>1053</v>
      </c>
      <c r="I1816" s="14">
        <v>2941</v>
      </c>
      <c r="J1816" s="15" t="str">
        <f>_xlfn.XLOOKUP(C1816,'0. Master Data Group Name'!B:B,'0. Master Data Group Name'!C:C)</f>
        <v>EQP-LAWPACK1</v>
      </c>
      <c r="K1816" s="16">
        <f>IFERROR(ROUNDDOWN(_xlfn.XLOOKUP(E1816,[2]All!$B:$B,[2]All!$K:$K),0),"")</f>
        <v>217</v>
      </c>
      <c r="L1816" s="16">
        <f t="shared" si="56"/>
        <v>195.3</v>
      </c>
      <c r="M1816" s="16">
        <f t="shared" si="57"/>
        <v>238.70000000000002</v>
      </c>
    </row>
    <row r="1817" spans="2:13" x14ac:dyDescent="0.3">
      <c r="B1817" s="10">
        <v>20</v>
      </c>
      <c r="C1817" s="11" t="s">
        <v>13</v>
      </c>
      <c r="D1817" s="11" t="s">
        <v>2252</v>
      </c>
      <c r="E1817" s="11">
        <v>27905</v>
      </c>
      <c r="F1817" s="17">
        <v>44749.298113425903</v>
      </c>
      <c r="G1817" s="14" t="s">
        <v>2253</v>
      </c>
      <c r="H1817" s="13">
        <v>2887</v>
      </c>
      <c r="I1817" s="14">
        <v>99999</v>
      </c>
      <c r="J1817" s="15" t="str">
        <f>_xlfn.XLOOKUP(C1817,'0. Master Data Group Name'!B:B,'0. Master Data Group Name'!C:C)</f>
        <v>EQP-LAWPACK1</v>
      </c>
      <c r="K1817" s="16">
        <f>IFERROR(ROUNDDOWN(_xlfn.XLOOKUP(E1817,[2]All!$B:$B,[2]All!$K:$K),0),"")</f>
        <v>260</v>
      </c>
      <c r="L1817" s="16">
        <f t="shared" si="56"/>
        <v>234</v>
      </c>
      <c r="M1817" s="16">
        <f t="shared" si="57"/>
        <v>286</v>
      </c>
    </row>
    <row r="1818" spans="2:13" x14ac:dyDescent="0.3">
      <c r="B1818" s="10">
        <v>20</v>
      </c>
      <c r="C1818" s="11" t="s">
        <v>13</v>
      </c>
      <c r="D1818" s="11" t="s">
        <v>2252</v>
      </c>
      <c r="E1818" s="11">
        <v>27905</v>
      </c>
      <c r="F1818" s="17">
        <v>44750.297199074099</v>
      </c>
      <c r="G1818" s="14" t="s">
        <v>2254</v>
      </c>
      <c r="H1818" s="13">
        <v>1259</v>
      </c>
      <c r="I1818" s="14">
        <v>27905</v>
      </c>
      <c r="J1818" s="15" t="str">
        <f>_xlfn.XLOOKUP(C1818,'0. Master Data Group Name'!B:B,'0. Master Data Group Name'!C:C)</f>
        <v>EQP-LAWPACK1</v>
      </c>
      <c r="K1818" s="16">
        <f>IFERROR(ROUNDDOWN(_xlfn.XLOOKUP(E1818,[2]All!$B:$B,[2]All!$K:$K),0),"")</f>
        <v>260</v>
      </c>
      <c r="L1818" s="16">
        <f t="shared" si="56"/>
        <v>234</v>
      </c>
      <c r="M1818" s="16">
        <f t="shared" si="57"/>
        <v>286</v>
      </c>
    </row>
    <row r="1819" spans="2:13" x14ac:dyDescent="0.3">
      <c r="B1819" s="10">
        <v>20</v>
      </c>
      <c r="C1819" s="11" t="s">
        <v>13</v>
      </c>
      <c r="D1819" s="11" t="s">
        <v>2252</v>
      </c>
      <c r="E1819" s="11">
        <v>27405</v>
      </c>
      <c r="F1819" s="17">
        <v>44750.673738425903</v>
      </c>
      <c r="G1819" s="14" t="s">
        <v>2255</v>
      </c>
      <c r="H1819" s="13">
        <v>269</v>
      </c>
      <c r="I1819" s="14">
        <v>27405</v>
      </c>
      <c r="J1819" s="15" t="str">
        <f>_xlfn.XLOOKUP(C1819,'0. Master Data Group Name'!B:B,'0. Master Data Group Name'!C:C)</f>
        <v>EQP-LAWPACK1</v>
      </c>
      <c r="K1819" s="16">
        <f>IFERROR(ROUNDDOWN(_xlfn.XLOOKUP(E1819,[2]All!$B:$B,[2]All!$K:$K),0),"")</f>
        <v>260</v>
      </c>
      <c r="L1819" s="16">
        <f t="shared" si="56"/>
        <v>234</v>
      </c>
      <c r="M1819" s="16">
        <f t="shared" si="57"/>
        <v>286</v>
      </c>
    </row>
    <row r="1820" spans="2:13" x14ac:dyDescent="0.3">
      <c r="B1820" s="10">
        <v>20</v>
      </c>
      <c r="C1820" s="11" t="s">
        <v>13</v>
      </c>
      <c r="D1820" s="11" t="s">
        <v>2252</v>
      </c>
      <c r="E1820" s="11">
        <v>27805</v>
      </c>
      <c r="F1820" s="17">
        <v>44750.717569444401</v>
      </c>
      <c r="G1820" s="14" t="s">
        <v>2256</v>
      </c>
      <c r="H1820" s="13">
        <v>25</v>
      </c>
      <c r="I1820" s="14">
        <v>27805</v>
      </c>
      <c r="J1820" s="15" t="str">
        <f>_xlfn.XLOOKUP(C1820,'0. Master Data Group Name'!B:B,'0. Master Data Group Name'!C:C)</f>
        <v>EQP-LAWPACK1</v>
      </c>
      <c r="K1820" s="16">
        <f>IFERROR(ROUNDDOWN(_xlfn.XLOOKUP(E1820,[2]All!$B:$B,[2]All!$K:$K),0),"")</f>
        <v>260</v>
      </c>
      <c r="L1820" s="16">
        <f t="shared" si="56"/>
        <v>234</v>
      </c>
      <c r="M1820" s="16">
        <f t="shared" si="57"/>
        <v>286</v>
      </c>
    </row>
    <row r="1821" spans="2:13" x14ac:dyDescent="0.3">
      <c r="B1821" s="10">
        <v>20</v>
      </c>
      <c r="C1821" s="11" t="s">
        <v>13</v>
      </c>
      <c r="D1821" s="11" t="s">
        <v>2257</v>
      </c>
      <c r="E1821" s="11">
        <v>27405</v>
      </c>
      <c r="F1821" s="17">
        <v>44750.721516203703</v>
      </c>
      <c r="G1821" s="14" t="s">
        <v>2260</v>
      </c>
      <c r="H1821" s="13">
        <v>1203</v>
      </c>
      <c r="I1821" s="14">
        <v>99999</v>
      </c>
      <c r="J1821" s="15" t="str">
        <f>_xlfn.XLOOKUP(C1821,'0. Master Data Group Name'!B:B,'0. Master Data Group Name'!C:C)</f>
        <v>EQP-LAWPACK1</v>
      </c>
      <c r="K1821" s="16">
        <f>IFERROR(ROUNDDOWN(_xlfn.XLOOKUP(E1821,[2]All!$B:$B,[2]All!$K:$K),0),"")</f>
        <v>260</v>
      </c>
      <c r="L1821" s="16">
        <f t="shared" si="56"/>
        <v>234</v>
      </c>
      <c r="M1821" s="16">
        <f t="shared" si="57"/>
        <v>286</v>
      </c>
    </row>
    <row r="1822" spans="2:13" x14ac:dyDescent="0.3">
      <c r="B1822" s="10">
        <v>31</v>
      </c>
      <c r="C1822" s="11" t="s">
        <v>836</v>
      </c>
      <c r="D1822" s="11" t="s">
        <v>2257</v>
      </c>
      <c r="E1822" s="11">
        <v>12228</v>
      </c>
      <c r="F1822" s="17">
        <v>44740.3221990741</v>
      </c>
      <c r="G1822" s="14" t="s">
        <v>2261</v>
      </c>
      <c r="H1822" s="13">
        <v>2124</v>
      </c>
      <c r="I1822" s="14">
        <v>12228</v>
      </c>
      <c r="J1822" s="15" t="str">
        <f>_xlfn.XLOOKUP(C1822,'0. Master Data Group Name'!B:B,'0. Master Data Group Name'!C:C)</f>
        <v>SW-COMAS-PACKL</v>
      </c>
      <c r="K1822" s="16">
        <f>IFERROR(ROUNDDOWN(_xlfn.XLOOKUP(E1822,[2]All!$B:$B,[2]All!$K:$K),0),"")</f>
        <v>100</v>
      </c>
      <c r="L1822" s="16">
        <f t="shared" si="56"/>
        <v>90</v>
      </c>
      <c r="M1822" s="16">
        <f t="shared" si="57"/>
        <v>110.00000000000001</v>
      </c>
    </row>
    <row r="1823" spans="2:13" x14ac:dyDescent="0.3">
      <c r="B1823" s="10">
        <v>20</v>
      </c>
      <c r="C1823" s="11" t="s">
        <v>13</v>
      </c>
      <c r="D1823" s="11" t="s">
        <v>2259</v>
      </c>
      <c r="E1823" s="11">
        <v>99999</v>
      </c>
      <c r="F1823" s="17">
        <v>44756.998090277797</v>
      </c>
      <c r="G1823" s="14" t="s">
        <v>2263</v>
      </c>
      <c r="H1823" s="13">
        <v>0</v>
      </c>
      <c r="I1823" s="14">
        <v>99999</v>
      </c>
      <c r="J1823" s="15" t="str">
        <f>_xlfn.XLOOKUP(C1823,'0. Master Data Group Name'!B:B,'0. Master Data Group Name'!C:C)</f>
        <v>EQP-LAWPACK1</v>
      </c>
      <c r="K1823" s="16" t="str">
        <f>IFERROR(ROUNDDOWN(_xlfn.XLOOKUP(E1823,[2]All!$B:$B,[2]All!$K:$K),0),"")</f>
        <v/>
      </c>
      <c r="L1823" s="16" t="str">
        <f t="shared" si="56"/>
        <v/>
      </c>
      <c r="M1823" s="16" t="str">
        <f t="shared" si="57"/>
        <v/>
      </c>
    </row>
    <row r="1824" spans="2:13" x14ac:dyDescent="0.3">
      <c r="B1824" s="10">
        <v>31</v>
      </c>
      <c r="C1824" s="11" t="s">
        <v>836</v>
      </c>
      <c r="D1824" s="11" t="s">
        <v>2259</v>
      </c>
      <c r="E1824" s="11">
        <v>12228</v>
      </c>
      <c r="F1824" s="17">
        <v>44755.302870370397</v>
      </c>
      <c r="G1824" s="14" t="s">
        <v>2264</v>
      </c>
      <c r="H1824" s="13">
        <v>1137</v>
      </c>
      <c r="I1824" s="14">
        <v>15228</v>
      </c>
      <c r="J1824" s="15" t="str">
        <f>_xlfn.XLOOKUP(C1824,'0. Master Data Group Name'!B:B,'0. Master Data Group Name'!C:C)</f>
        <v>SW-COMAS-PACKL</v>
      </c>
      <c r="K1824" s="16">
        <f>IFERROR(ROUNDDOWN(_xlfn.XLOOKUP(E1824,[2]All!$B:$B,[2]All!$K:$K),0),"")</f>
        <v>100</v>
      </c>
      <c r="L1824" s="16">
        <f t="shared" si="56"/>
        <v>90</v>
      </c>
      <c r="M1824" s="16">
        <f t="shared" si="57"/>
        <v>110.00000000000001</v>
      </c>
    </row>
    <row r="1825" spans="2:13" x14ac:dyDescent="0.3">
      <c r="B1825" s="10">
        <v>20</v>
      </c>
      <c r="C1825" s="11" t="s">
        <v>13</v>
      </c>
      <c r="D1825" s="11" t="s">
        <v>2258</v>
      </c>
      <c r="E1825" s="11">
        <v>99999</v>
      </c>
      <c r="F1825" s="17">
        <v>44756.0243402778</v>
      </c>
      <c r="G1825" s="14" t="s">
        <v>2265</v>
      </c>
      <c r="H1825" s="13">
        <v>0</v>
      </c>
      <c r="I1825" s="14">
        <v>99999</v>
      </c>
      <c r="J1825" s="15" t="str">
        <f>_xlfn.XLOOKUP(C1825,'0. Master Data Group Name'!B:B,'0. Master Data Group Name'!C:C)</f>
        <v>EQP-LAWPACK1</v>
      </c>
      <c r="K1825" s="16" t="str">
        <f>IFERROR(ROUNDDOWN(_xlfn.XLOOKUP(E1825,[2]All!$B:$B,[2]All!$K:$K),0),"")</f>
        <v/>
      </c>
      <c r="L1825" s="16" t="str">
        <f t="shared" si="56"/>
        <v/>
      </c>
      <c r="M1825" s="16" t="str">
        <f t="shared" si="57"/>
        <v/>
      </c>
    </row>
    <row r="1826" spans="2:13" x14ac:dyDescent="0.3">
      <c r="B1826" s="10">
        <v>20</v>
      </c>
      <c r="C1826" s="11" t="s">
        <v>13</v>
      </c>
      <c r="D1826" s="11" t="s">
        <v>2266</v>
      </c>
      <c r="E1826" s="11">
        <v>1157</v>
      </c>
      <c r="F1826" s="17">
        <v>44757.8110185185</v>
      </c>
      <c r="G1826" s="14" t="s">
        <v>2267</v>
      </c>
      <c r="H1826" s="13">
        <v>809</v>
      </c>
      <c r="I1826" s="14">
        <v>99999</v>
      </c>
      <c r="J1826" s="15" t="str">
        <f>_xlfn.XLOOKUP(C1826,'0. Master Data Group Name'!B:B,'0. Master Data Group Name'!C:C)</f>
        <v>EQP-LAWPACK1</v>
      </c>
      <c r="K1826" s="16">
        <f>IFERROR(ROUNDDOWN(_xlfn.XLOOKUP(E1826,[2]All!$B:$B,[2]All!$K:$K),0),"")</f>
        <v>269</v>
      </c>
      <c r="L1826" s="16">
        <f t="shared" si="56"/>
        <v>242.1</v>
      </c>
      <c r="M1826" s="16">
        <f t="shared" si="57"/>
        <v>295.90000000000003</v>
      </c>
    </row>
    <row r="1827" spans="2:13" x14ac:dyDescent="0.3">
      <c r="B1827" s="10">
        <v>31</v>
      </c>
      <c r="C1827" s="11" t="s">
        <v>836</v>
      </c>
      <c r="D1827" s="11" t="s">
        <v>2266</v>
      </c>
      <c r="E1827" s="11">
        <v>12258</v>
      </c>
      <c r="F1827" s="17">
        <v>44757.305659722202</v>
      </c>
      <c r="G1827" s="14" t="s">
        <v>2268</v>
      </c>
      <c r="H1827" s="13">
        <v>669</v>
      </c>
      <c r="I1827" s="14">
        <v>12228</v>
      </c>
      <c r="J1827" s="15" t="str">
        <f>_xlfn.XLOOKUP(C1827,'0. Master Data Group Name'!B:B,'0. Master Data Group Name'!C:C)</f>
        <v>SW-COMAS-PACKL</v>
      </c>
      <c r="K1827" s="16">
        <f>IFERROR(ROUNDDOWN(_xlfn.XLOOKUP(E1827,[2]All!$B:$B,[2]All!$K:$K),0),"")</f>
        <v>69</v>
      </c>
      <c r="L1827" s="16">
        <f t="shared" si="56"/>
        <v>62.1</v>
      </c>
      <c r="M1827" s="16">
        <f t="shared" si="57"/>
        <v>75.900000000000006</v>
      </c>
    </row>
    <row r="1828" spans="2:13" x14ac:dyDescent="0.3">
      <c r="B1828" s="10">
        <v>20</v>
      </c>
      <c r="C1828" s="11" t="s">
        <v>13</v>
      </c>
      <c r="D1828" s="11" t="s">
        <v>2271</v>
      </c>
      <c r="E1828" s="11">
        <v>27905</v>
      </c>
      <c r="F1828" s="17">
        <v>44753.296712962998</v>
      </c>
      <c r="G1828" s="14" t="s">
        <v>2273</v>
      </c>
      <c r="H1828" s="13">
        <v>3171</v>
      </c>
      <c r="I1828" s="14">
        <v>27905</v>
      </c>
      <c r="J1828" s="15" t="str">
        <f>_xlfn.XLOOKUP(C1828,'0. Master Data Group Name'!B:B,'0. Master Data Group Name'!C:C)</f>
        <v>EQP-LAWPACK1</v>
      </c>
      <c r="K1828" s="16">
        <f>IFERROR(ROUNDDOWN(_xlfn.XLOOKUP(E1828,[2]All!$B:$B,[2]All!$K:$K),0),"")</f>
        <v>260</v>
      </c>
      <c r="L1828" s="16">
        <f t="shared" si="56"/>
        <v>234</v>
      </c>
      <c r="M1828" s="16">
        <f t="shared" si="57"/>
        <v>286</v>
      </c>
    </row>
    <row r="1829" spans="2:13" x14ac:dyDescent="0.3">
      <c r="B1829" s="10">
        <v>20</v>
      </c>
      <c r="C1829" s="11" t="s">
        <v>13</v>
      </c>
      <c r="D1829" s="11" t="s">
        <v>2269</v>
      </c>
      <c r="E1829" s="11">
        <v>27905</v>
      </c>
      <c r="F1829" s="17">
        <v>44760.293402777803</v>
      </c>
      <c r="G1829" s="14" t="s">
        <v>2274</v>
      </c>
      <c r="H1829" s="13">
        <v>263</v>
      </c>
      <c r="I1829" s="14">
        <v>99999</v>
      </c>
      <c r="J1829" s="15" t="str">
        <f>_xlfn.XLOOKUP(C1829,'0. Master Data Group Name'!B:B,'0. Master Data Group Name'!C:C)</f>
        <v>EQP-LAWPACK1</v>
      </c>
      <c r="K1829" s="16">
        <f>IFERROR(ROUNDDOWN(_xlfn.XLOOKUP(E1829,[2]All!$B:$B,[2]All!$K:$K),0),"")</f>
        <v>260</v>
      </c>
      <c r="L1829" s="16">
        <f t="shared" si="56"/>
        <v>234</v>
      </c>
      <c r="M1829" s="16">
        <f t="shared" si="57"/>
        <v>286</v>
      </c>
    </row>
    <row r="1830" spans="2:13" x14ac:dyDescent="0.3">
      <c r="B1830" s="10">
        <v>20</v>
      </c>
      <c r="C1830" s="11" t="s">
        <v>13</v>
      </c>
      <c r="D1830" s="11" t="s">
        <v>2275</v>
      </c>
      <c r="E1830" s="11">
        <v>1054</v>
      </c>
      <c r="F1830" s="17">
        <v>44763.749016203699</v>
      </c>
      <c r="G1830" s="14" t="s">
        <v>2276</v>
      </c>
      <c r="H1830" s="13">
        <v>1557</v>
      </c>
      <c r="I1830" s="14">
        <v>99999</v>
      </c>
      <c r="J1830" s="15" t="str">
        <f>_xlfn.XLOOKUP(C1830,'0. Master Data Group Name'!B:B,'0. Master Data Group Name'!C:C)</f>
        <v>EQP-LAWPACK1</v>
      </c>
      <c r="K1830" s="16">
        <f>IFERROR(ROUNDDOWN(_xlfn.XLOOKUP(E1830,[2]All!$B:$B,[2]All!$K:$K),0),"")</f>
        <v>336</v>
      </c>
      <c r="L1830" s="16">
        <f t="shared" si="56"/>
        <v>302.40000000000003</v>
      </c>
      <c r="M1830" s="16">
        <f t="shared" si="57"/>
        <v>369.6</v>
      </c>
    </row>
    <row r="1831" spans="2:13" x14ac:dyDescent="0.3">
      <c r="B1831" s="10">
        <v>20</v>
      </c>
      <c r="C1831" s="11" t="s">
        <v>13</v>
      </c>
      <c r="D1831" s="11" t="s">
        <v>2270</v>
      </c>
      <c r="E1831" s="11">
        <v>27905</v>
      </c>
      <c r="F1831" s="17">
        <v>44761.294062499997</v>
      </c>
      <c r="G1831" s="14" t="s">
        <v>2277</v>
      </c>
      <c r="H1831" s="13">
        <v>2967</v>
      </c>
      <c r="I1831" s="14">
        <v>99999</v>
      </c>
      <c r="J1831" s="15" t="str">
        <f>_xlfn.XLOOKUP(C1831,'0. Master Data Group Name'!B:B,'0. Master Data Group Name'!C:C)</f>
        <v>EQP-LAWPACK1</v>
      </c>
      <c r="K1831" s="16">
        <f>IFERROR(ROUNDDOWN(_xlfn.XLOOKUP(E1831,[2]All!$B:$B,[2]All!$K:$K),0),"")</f>
        <v>260</v>
      </c>
      <c r="L1831" s="16">
        <f t="shared" si="56"/>
        <v>234</v>
      </c>
      <c r="M1831" s="16">
        <f t="shared" si="57"/>
        <v>286</v>
      </c>
    </row>
    <row r="1832" spans="2:13" x14ac:dyDescent="0.3">
      <c r="B1832" s="10">
        <v>20</v>
      </c>
      <c r="C1832" s="11" t="s">
        <v>13</v>
      </c>
      <c r="D1832" s="11" t="s">
        <v>2278</v>
      </c>
      <c r="E1832" s="11">
        <v>1157</v>
      </c>
      <c r="F1832" s="17">
        <v>44764.884375000001</v>
      </c>
      <c r="G1832" s="14" t="s">
        <v>2279</v>
      </c>
      <c r="H1832" s="13">
        <v>457</v>
      </c>
      <c r="I1832" s="14">
        <v>99999</v>
      </c>
      <c r="J1832" s="15" t="str">
        <f>_xlfn.XLOOKUP(C1832,'0. Master Data Group Name'!B:B,'0. Master Data Group Name'!C:C)</f>
        <v>EQP-LAWPACK1</v>
      </c>
      <c r="K1832" s="16">
        <f>IFERROR(ROUNDDOWN(_xlfn.XLOOKUP(E1832,[2]All!$B:$B,[2]All!$K:$K),0),"")</f>
        <v>269</v>
      </c>
      <c r="L1832" s="16">
        <f t="shared" si="56"/>
        <v>242.1</v>
      </c>
      <c r="M1832" s="16">
        <f t="shared" si="57"/>
        <v>295.90000000000003</v>
      </c>
    </row>
    <row r="1833" spans="2:13" x14ac:dyDescent="0.3">
      <c r="B1833" s="10">
        <v>31</v>
      </c>
      <c r="C1833" s="11" t="s">
        <v>836</v>
      </c>
      <c r="D1833" s="11" t="s">
        <v>2278</v>
      </c>
      <c r="E1833" s="11">
        <v>12228</v>
      </c>
      <c r="F1833" s="17">
        <v>44763.294201388897</v>
      </c>
      <c r="G1833" s="14" t="s">
        <v>2280</v>
      </c>
      <c r="H1833" s="13">
        <v>748</v>
      </c>
      <c r="I1833" s="14">
        <v>12258</v>
      </c>
      <c r="J1833" s="15" t="str">
        <f>_xlfn.XLOOKUP(C1833,'0. Master Data Group Name'!B:B,'0. Master Data Group Name'!C:C)</f>
        <v>SW-COMAS-PACKL</v>
      </c>
      <c r="K1833" s="16">
        <f>IFERROR(ROUNDDOWN(_xlfn.XLOOKUP(E1833,[2]All!$B:$B,[2]All!$K:$K),0),"")</f>
        <v>100</v>
      </c>
      <c r="L1833" s="16">
        <f t="shared" si="56"/>
        <v>90</v>
      </c>
      <c r="M1833" s="16">
        <f t="shared" si="57"/>
        <v>110.00000000000001</v>
      </c>
    </row>
    <row r="1834" spans="2:13" x14ac:dyDescent="0.3">
      <c r="B1834" s="10">
        <v>20</v>
      </c>
      <c r="C1834" s="11" t="s">
        <v>13</v>
      </c>
      <c r="D1834" s="11" t="s">
        <v>2262</v>
      </c>
      <c r="E1834" s="11">
        <v>27905</v>
      </c>
      <c r="F1834" s="17">
        <v>44755.297291666699</v>
      </c>
      <c r="G1834" s="14" t="s">
        <v>2281</v>
      </c>
      <c r="H1834" s="13">
        <v>626</v>
      </c>
      <c r="I1834" s="14">
        <v>27905</v>
      </c>
      <c r="J1834" s="15" t="str">
        <f>_xlfn.XLOOKUP(C1834,'0. Master Data Group Name'!B:B,'0. Master Data Group Name'!C:C)</f>
        <v>EQP-LAWPACK1</v>
      </c>
      <c r="K1834" s="16">
        <f>IFERROR(ROUNDDOWN(_xlfn.XLOOKUP(E1834,[2]All!$B:$B,[2]All!$K:$K),0),"")</f>
        <v>260</v>
      </c>
      <c r="L1834" s="16">
        <f t="shared" si="56"/>
        <v>234</v>
      </c>
      <c r="M1834" s="16">
        <f t="shared" si="57"/>
        <v>286</v>
      </c>
    </row>
    <row r="1835" spans="2:13" x14ac:dyDescent="0.3">
      <c r="B1835" s="10">
        <v>31</v>
      </c>
      <c r="C1835" s="11" t="s">
        <v>836</v>
      </c>
      <c r="D1835" s="11" t="s">
        <v>2262</v>
      </c>
      <c r="E1835" s="11">
        <v>15228</v>
      </c>
      <c r="F1835" s="17">
        <v>44753.283807870401</v>
      </c>
      <c r="G1835" s="14" t="s">
        <v>2282</v>
      </c>
      <c r="H1835" s="13">
        <v>1936</v>
      </c>
      <c r="I1835" s="14">
        <v>12228</v>
      </c>
      <c r="J1835" s="15" t="str">
        <f>_xlfn.XLOOKUP(C1835,'0. Master Data Group Name'!B:B,'0. Master Data Group Name'!C:C)</f>
        <v>SW-COMAS-PACKL</v>
      </c>
      <c r="K1835" s="16">
        <f>IFERROR(ROUNDDOWN(_xlfn.XLOOKUP(E1835,[2]All!$B:$B,[2]All!$K:$K),0),"")</f>
        <v>200</v>
      </c>
      <c r="L1835" s="16">
        <f t="shared" si="56"/>
        <v>180</v>
      </c>
      <c r="M1835" s="16">
        <f t="shared" si="57"/>
        <v>220.00000000000003</v>
      </c>
    </row>
    <row r="1836" spans="2:13" x14ac:dyDescent="0.3">
      <c r="B1836" s="10">
        <v>20</v>
      </c>
      <c r="C1836" s="11" t="s">
        <v>13</v>
      </c>
      <c r="D1836" s="11" t="s">
        <v>2262</v>
      </c>
      <c r="E1836" s="11">
        <v>27805</v>
      </c>
      <c r="F1836" s="17">
        <v>44755.578298611101</v>
      </c>
      <c r="G1836" s="14" t="s">
        <v>2283</v>
      </c>
      <c r="H1836" s="13">
        <v>71</v>
      </c>
      <c r="I1836" s="14">
        <v>27805</v>
      </c>
      <c r="J1836" s="15" t="str">
        <f>_xlfn.XLOOKUP(C1836,'0. Master Data Group Name'!B:B,'0. Master Data Group Name'!C:C)</f>
        <v>EQP-LAWPACK1</v>
      </c>
      <c r="K1836" s="16">
        <f>IFERROR(ROUNDDOWN(_xlfn.XLOOKUP(E1836,[2]All!$B:$B,[2]All!$K:$K),0),"")</f>
        <v>260</v>
      </c>
      <c r="L1836" s="16">
        <f t="shared" si="56"/>
        <v>234</v>
      </c>
      <c r="M1836" s="16">
        <f t="shared" si="57"/>
        <v>286</v>
      </c>
    </row>
    <row r="1837" spans="2:13" x14ac:dyDescent="0.3">
      <c r="B1837" s="10">
        <v>20</v>
      </c>
      <c r="C1837" s="11" t="s">
        <v>13</v>
      </c>
      <c r="D1837" s="11" t="s">
        <v>2262</v>
      </c>
      <c r="E1837" s="11">
        <v>27905</v>
      </c>
      <c r="F1837" s="17">
        <v>44755.441238425898</v>
      </c>
      <c r="G1837" s="14" t="s">
        <v>2285</v>
      </c>
      <c r="H1837" s="13">
        <v>308</v>
      </c>
      <c r="I1837" s="14">
        <v>27905</v>
      </c>
      <c r="J1837" s="15" t="str">
        <f>_xlfn.XLOOKUP(C1837,'0. Master Data Group Name'!B:B,'0. Master Data Group Name'!C:C)</f>
        <v>EQP-LAWPACK1</v>
      </c>
      <c r="K1837" s="16">
        <f>IFERROR(ROUNDDOWN(_xlfn.XLOOKUP(E1837,[2]All!$B:$B,[2]All!$K:$K),0),"")</f>
        <v>260</v>
      </c>
      <c r="L1837" s="16">
        <f t="shared" si="56"/>
        <v>234</v>
      </c>
      <c r="M1837" s="16">
        <f t="shared" si="57"/>
        <v>286</v>
      </c>
    </row>
    <row r="1838" spans="2:13" x14ac:dyDescent="0.3">
      <c r="B1838" s="10">
        <v>20</v>
      </c>
      <c r="C1838" s="11" t="s">
        <v>13</v>
      </c>
      <c r="D1838" s="11" t="s">
        <v>2262</v>
      </c>
      <c r="E1838" s="11">
        <v>27905</v>
      </c>
      <c r="F1838" s="17">
        <v>44754.298680555599</v>
      </c>
      <c r="G1838" s="14" t="s">
        <v>2286</v>
      </c>
      <c r="H1838" s="13">
        <v>3208</v>
      </c>
      <c r="I1838" s="14">
        <v>27905</v>
      </c>
      <c r="J1838" s="15" t="str">
        <f>_xlfn.XLOOKUP(C1838,'0. Master Data Group Name'!B:B,'0. Master Data Group Name'!C:C)</f>
        <v>EQP-LAWPACK1</v>
      </c>
      <c r="K1838" s="16">
        <f>IFERROR(ROUNDDOWN(_xlfn.XLOOKUP(E1838,[2]All!$B:$B,[2]All!$K:$K),0),"")</f>
        <v>260</v>
      </c>
      <c r="L1838" s="16">
        <f t="shared" si="56"/>
        <v>234</v>
      </c>
      <c r="M1838" s="16">
        <f t="shared" si="57"/>
        <v>286</v>
      </c>
    </row>
    <row r="1839" spans="2:13" x14ac:dyDescent="0.3">
      <c r="B1839" s="10">
        <v>20</v>
      </c>
      <c r="C1839" s="11" t="s">
        <v>13</v>
      </c>
      <c r="D1839" s="11" t="s">
        <v>2284</v>
      </c>
      <c r="E1839" s="11">
        <v>99999</v>
      </c>
      <c r="F1839" s="17">
        <v>44767.963668981502</v>
      </c>
      <c r="G1839" s="14" t="s">
        <v>2287</v>
      </c>
      <c r="H1839" s="13">
        <v>0</v>
      </c>
      <c r="I1839" s="14">
        <v>99999</v>
      </c>
      <c r="J1839" s="15" t="str">
        <f>_xlfn.XLOOKUP(C1839,'0. Master Data Group Name'!B:B,'0. Master Data Group Name'!C:C)</f>
        <v>EQP-LAWPACK1</v>
      </c>
      <c r="K1839" s="16" t="str">
        <f>IFERROR(ROUNDDOWN(_xlfn.XLOOKUP(E1839,[2]All!$B:$B,[2]All!$K:$K),0),"")</f>
        <v/>
      </c>
      <c r="L1839" s="16" t="str">
        <f t="shared" si="56"/>
        <v/>
      </c>
      <c r="M1839" s="16" t="str">
        <f t="shared" si="57"/>
        <v/>
      </c>
    </row>
    <row r="1840" spans="2:13" x14ac:dyDescent="0.3">
      <c r="B1840" s="10">
        <v>20</v>
      </c>
      <c r="C1840" s="11" t="s">
        <v>13</v>
      </c>
      <c r="D1840" s="11" t="s">
        <v>2262</v>
      </c>
      <c r="E1840" s="11">
        <v>27905</v>
      </c>
      <c r="F1840" s="17">
        <v>44755.585740740702</v>
      </c>
      <c r="G1840" s="14" t="s">
        <v>2288</v>
      </c>
      <c r="H1840" s="13">
        <v>53</v>
      </c>
      <c r="I1840" s="14">
        <v>27905</v>
      </c>
      <c r="J1840" s="15" t="str">
        <f>_xlfn.XLOOKUP(C1840,'0. Master Data Group Name'!B:B,'0. Master Data Group Name'!C:C)</f>
        <v>EQP-LAWPACK1</v>
      </c>
      <c r="K1840" s="16">
        <f>IFERROR(ROUNDDOWN(_xlfn.XLOOKUP(E1840,[2]All!$B:$B,[2]All!$K:$K),0),"")</f>
        <v>260</v>
      </c>
      <c r="L1840" s="16">
        <f t="shared" si="56"/>
        <v>234</v>
      </c>
      <c r="M1840" s="16">
        <f t="shared" si="57"/>
        <v>286</v>
      </c>
    </row>
    <row r="1841" spans="2:13" x14ac:dyDescent="0.3">
      <c r="B1841" s="10">
        <v>20</v>
      </c>
      <c r="C1841" s="11" t="s">
        <v>13</v>
      </c>
      <c r="D1841" s="11" t="s">
        <v>2289</v>
      </c>
      <c r="E1841" s="11">
        <v>99999</v>
      </c>
      <c r="F1841" s="17">
        <v>44769.281886574099</v>
      </c>
      <c r="G1841" s="14" t="s">
        <v>2290</v>
      </c>
      <c r="H1841" s="13">
        <v>0</v>
      </c>
      <c r="I1841" s="14">
        <v>99999</v>
      </c>
      <c r="J1841" s="15" t="str">
        <f>_xlfn.XLOOKUP(C1841,'0. Master Data Group Name'!B:B,'0. Master Data Group Name'!C:C)</f>
        <v>EQP-LAWPACK1</v>
      </c>
      <c r="K1841" s="16" t="str">
        <f>IFERROR(ROUNDDOWN(_xlfn.XLOOKUP(E1841,[2]All!$B:$B,[2]All!$K:$K),0),"")</f>
        <v/>
      </c>
      <c r="L1841" s="16" t="str">
        <f t="shared" si="56"/>
        <v/>
      </c>
      <c r="M1841" s="16" t="str">
        <f t="shared" si="57"/>
        <v/>
      </c>
    </row>
    <row r="1842" spans="2:13" x14ac:dyDescent="0.3">
      <c r="B1842" s="10">
        <v>31</v>
      </c>
      <c r="C1842" s="11" t="s">
        <v>836</v>
      </c>
      <c r="D1842" s="11" t="s">
        <v>2289</v>
      </c>
      <c r="E1842" s="11">
        <v>15228</v>
      </c>
      <c r="F1842" s="17">
        <v>44767.503449074102</v>
      </c>
      <c r="G1842" s="14" t="s">
        <v>2291</v>
      </c>
      <c r="H1842" s="13">
        <v>1718</v>
      </c>
      <c r="I1842" s="14">
        <v>12228</v>
      </c>
      <c r="J1842" s="15" t="str">
        <f>_xlfn.XLOOKUP(C1842,'0. Master Data Group Name'!B:B,'0. Master Data Group Name'!C:C)</f>
        <v>SW-COMAS-PACKL</v>
      </c>
      <c r="K1842" s="16">
        <f>IFERROR(ROUNDDOWN(_xlfn.XLOOKUP(E1842,[2]All!$B:$B,[2]All!$K:$K),0),"")</f>
        <v>200</v>
      </c>
      <c r="L1842" s="16">
        <f t="shared" si="56"/>
        <v>180</v>
      </c>
      <c r="M1842" s="16">
        <f t="shared" si="57"/>
        <v>220.00000000000003</v>
      </c>
    </row>
    <row r="1843" spans="2:13" x14ac:dyDescent="0.3">
      <c r="B1843" s="10">
        <v>20</v>
      </c>
      <c r="C1843" s="11" t="s">
        <v>13</v>
      </c>
      <c r="D1843" s="11" t="s">
        <v>2270</v>
      </c>
      <c r="E1843" s="11">
        <v>27905</v>
      </c>
      <c r="F1843" s="17">
        <v>44762.278715277796</v>
      </c>
      <c r="G1843" s="14" t="s">
        <v>2292</v>
      </c>
      <c r="H1843" s="13">
        <v>749</v>
      </c>
      <c r="I1843" s="14">
        <v>27905</v>
      </c>
      <c r="J1843" s="15" t="str">
        <f>_xlfn.XLOOKUP(C1843,'0. Master Data Group Name'!B:B,'0. Master Data Group Name'!C:C)</f>
        <v>EQP-LAWPACK1</v>
      </c>
      <c r="K1843" s="16">
        <f>IFERROR(ROUNDDOWN(_xlfn.XLOOKUP(E1843,[2]All!$B:$B,[2]All!$K:$K),0),"")</f>
        <v>260</v>
      </c>
      <c r="L1843" s="16">
        <f t="shared" si="56"/>
        <v>234</v>
      </c>
      <c r="M1843" s="16">
        <f t="shared" si="57"/>
        <v>286</v>
      </c>
    </row>
    <row r="1844" spans="2:13" x14ac:dyDescent="0.3">
      <c r="B1844" s="10">
        <v>20</v>
      </c>
      <c r="C1844" s="11" t="s">
        <v>13</v>
      </c>
      <c r="D1844" s="11" t="s">
        <v>2270</v>
      </c>
      <c r="E1844" s="11">
        <v>27805</v>
      </c>
      <c r="F1844" s="17">
        <v>44762.4852314815</v>
      </c>
      <c r="G1844" s="14" t="s">
        <v>2294</v>
      </c>
      <c r="H1844" s="13">
        <v>11</v>
      </c>
      <c r="I1844" s="14">
        <v>27805</v>
      </c>
      <c r="J1844" s="15" t="str">
        <f>_xlfn.XLOOKUP(C1844,'0. Master Data Group Name'!B:B,'0. Master Data Group Name'!C:C)</f>
        <v>EQP-LAWPACK1</v>
      </c>
      <c r="K1844" s="16">
        <f>IFERROR(ROUNDDOWN(_xlfn.XLOOKUP(E1844,[2]All!$B:$B,[2]All!$K:$K),0),"")</f>
        <v>260</v>
      </c>
      <c r="L1844" s="16">
        <f t="shared" si="56"/>
        <v>234</v>
      </c>
      <c r="M1844" s="16">
        <f t="shared" si="57"/>
        <v>286</v>
      </c>
    </row>
    <row r="1845" spans="2:13" x14ac:dyDescent="0.3">
      <c r="B1845" s="10">
        <v>20</v>
      </c>
      <c r="C1845" s="11" t="s">
        <v>13</v>
      </c>
      <c r="D1845" s="11" t="s">
        <v>2293</v>
      </c>
      <c r="E1845" s="11">
        <v>99999</v>
      </c>
      <c r="F1845" s="17">
        <v>44770.294143518498</v>
      </c>
      <c r="G1845" s="14" t="s">
        <v>2295</v>
      </c>
      <c r="H1845" s="13">
        <v>0</v>
      </c>
      <c r="I1845" s="14">
        <v>99999</v>
      </c>
      <c r="J1845" s="15" t="str">
        <f>_xlfn.XLOOKUP(C1845,'0. Master Data Group Name'!B:B,'0. Master Data Group Name'!C:C)</f>
        <v>EQP-LAWPACK1</v>
      </c>
      <c r="K1845" s="16" t="str">
        <f>IFERROR(ROUNDDOWN(_xlfn.XLOOKUP(E1845,[2]All!$B:$B,[2]All!$K:$K),0),"")</f>
        <v/>
      </c>
      <c r="L1845" s="16" t="str">
        <f t="shared" si="56"/>
        <v/>
      </c>
      <c r="M1845" s="16" t="str">
        <f t="shared" si="57"/>
        <v/>
      </c>
    </row>
    <row r="1846" spans="2:13" x14ac:dyDescent="0.3">
      <c r="B1846" s="10">
        <v>20</v>
      </c>
      <c r="C1846" s="11" t="s">
        <v>13</v>
      </c>
      <c r="D1846" s="11" t="s">
        <v>2293</v>
      </c>
      <c r="E1846" s="11">
        <v>27905</v>
      </c>
      <c r="F1846" s="17">
        <v>44770.295104166697</v>
      </c>
      <c r="G1846" s="14" t="s">
        <v>2296</v>
      </c>
      <c r="H1846" s="13">
        <v>1044</v>
      </c>
      <c r="I1846" s="14">
        <v>27905</v>
      </c>
      <c r="J1846" s="15" t="str">
        <f>_xlfn.XLOOKUP(C1846,'0. Master Data Group Name'!B:B,'0. Master Data Group Name'!C:C)</f>
        <v>EQP-LAWPACK1</v>
      </c>
      <c r="K1846" s="16">
        <f>IFERROR(ROUNDDOWN(_xlfn.XLOOKUP(E1846,[2]All!$B:$B,[2]All!$K:$K),0),"")</f>
        <v>260</v>
      </c>
      <c r="L1846" s="16">
        <f t="shared" si="56"/>
        <v>234</v>
      </c>
      <c r="M1846" s="16">
        <f t="shared" si="57"/>
        <v>286</v>
      </c>
    </row>
    <row r="1847" spans="2:13" x14ac:dyDescent="0.3">
      <c r="B1847" s="10">
        <v>20</v>
      </c>
      <c r="C1847" s="11" t="s">
        <v>13</v>
      </c>
      <c r="D1847" s="11" t="s">
        <v>2293</v>
      </c>
      <c r="E1847" s="11">
        <v>27405</v>
      </c>
      <c r="F1847" s="17">
        <v>44770.585740740702</v>
      </c>
      <c r="G1847" s="14" t="s">
        <v>2297</v>
      </c>
      <c r="H1847" s="13">
        <v>2033</v>
      </c>
      <c r="I1847" s="14">
        <v>27405</v>
      </c>
      <c r="J1847" s="15" t="str">
        <f>_xlfn.XLOOKUP(C1847,'0. Master Data Group Name'!B:B,'0. Master Data Group Name'!C:C)</f>
        <v>EQP-LAWPACK1</v>
      </c>
      <c r="K1847" s="16">
        <f>IFERROR(ROUNDDOWN(_xlfn.XLOOKUP(E1847,[2]All!$B:$B,[2]All!$K:$K),0),"")</f>
        <v>260</v>
      </c>
      <c r="L1847" s="16">
        <f t="shared" si="56"/>
        <v>234</v>
      </c>
      <c r="M1847" s="16">
        <f t="shared" si="57"/>
        <v>286</v>
      </c>
    </row>
    <row r="1848" spans="2:13" x14ac:dyDescent="0.3">
      <c r="B1848" s="10">
        <v>20</v>
      </c>
      <c r="C1848" s="11" t="s">
        <v>13</v>
      </c>
      <c r="D1848" s="11" t="s">
        <v>2298</v>
      </c>
      <c r="E1848" s="11">
        <v>99999</v>
      </c>
      <c r="F1848" s="17">
        <v>44770.973981481497</v>
      </c>
      <c r="G1848" s="14" t="s">
        <v>2299</v>
      </c>
      <c r="H1848" s="13">
        <v>0</v>
      </c>
      <c r="I1848" s="14">
        <v>99999</v>
      </c>
      <c r="J1848" s="15" t="str">
        <f>_xlfn.XLOOKUP(C1848,'0. Master Data Group Name'!B:B,'0. Master Data Group Name'!C:C)</f>
        <v>EQP-LAWPACK1</v>
      </c>
      <c r="K1848" s="16" t="str">
        <f>IFERROR(ROUNDDOWN(_xlfn.XLOOKUP(E1848,[2]All!$B:$B,[2]All!$K:$K),0),"")</f>
        <v/>
      </c>
      <c r="L1848" s="16" t="str">
        <f t="shared" si="56"/>
        <v/>
      </c>
      <c r="M1848" s="16" t="str">
        <f t="shared" si="57"/>
        <v/>
      </c>
    </row>
    <row r="1849" spans="2:13" x14ac:dyDescent="0.3">
      <c r="B1849" s="10">
        <v>31</v>
      </c>
      <c r="C1849" s="11" t="s">
        <v>836</v>
      </c>
      <c r="D1849" s="11" t="s">
        <v>2298</v>
      </c>
      <c r="E1849" s="11">
        <v>12228</v>
      </c>
      <c r="F1849" s="17">
        <v>44769.297800925902</v>
      </c>
      <c r="G1849" s="14" t="s">
        <v>2300</v>
      </c>
      <c r="H1849" s="13">
        <v>634</v>
      </c>
      <c r="I1849" s="14">
        <v>15228</v>
      </c>
      <c r="J1849" s="15" t="str">
        <f>_xlfn.XLOOKUP(C1849,'0. Master Data Group Name'!B:B,'0. Master Data Group Name'!C:C)</f>
        <v>SW-COMAS-PACKL</v>
      </c>
      <c r="K1849" s="16">
        <f>IFERROR(ROUNDDOWN(_xlfn.XLOOKUP(E1849,[2]All!$B:$B,[2]All!$K:$K),0),"")</f>
        <v>100</v>
      </c>
      <c r="L1849" s="16">
        <f t="shared" si="56"/>
        <v>90</v>
      </c>
      <c r="M1849" s="16">
        <f t="shared" si="57"/>
        <v>110.00000000000001</v>
      </c>
    </row>
    <row r="1850" spans="2:13" x14ac:dyDescent="0.3">
      <c r="B1850" s="10">
        <v>20</v>
      </c>
      <c r="C1850" s="11" t="s">
        <v>13</v>
      </c>
      <c r="D1850" s="11" t="s">
        <v>2298</v>
      </c>
      <c r="E1850" s="11">
        <v>27905</v>
      </c>
      <c r="F1850" s="17">
        <v>44774.276574074102</v>
      </c>
      <c r="G1850" s="14" t="s">
        <v>2301</v>
      </c>
      <c r="H1850" s="13">
        <v>3229</v>
      </c>
      <c r="I1850" s="14">
        <v>27905</v>
      </c>
      <c r="J1850" s="15" t="str">
        <f>_xlfn.XLOOKUP(C1850,'0. Master Data Group Name'!B:B,'0. Master Data Group Name'!C:C)</f>
        <v>EQP-LAWPACK1</v>
      </c>
      <c r="K1850" s="16">
        <f>IFERROR(ROUNDDOWN(_xlfn.XLOOKUP(E1850,[2]All!$B:$B,[2]All!$K:$K),0),"")</f>
        <v>260</v>
      </c>
      <c r="L1850" s="16">
        <f t="shared" si="56"/>
        <v>234</v>
      </c>
      <c r="M1850" s="16">
        <f t="shared" si="57"/>
        <v>286</v>
      </c>
    </row>
    <row r="1851" spans="2:13" x14ac:dyDescent="0.3">
      <c r="B1851" s="10">
        <v>20</v>
      </c>
      <c r="C1851" s="11" t="s">
        <v>13</v>
      </c>
      <c r="D1851" s="11" t="s">
        <v>2298</v>
      </c>
      <c r="E1851" s="11">
        <v>27805</v>
      </c>
      <c r="F1851" s="17">
        <v>44774.957280092603</v>
      </c>
      <c r="G1851" s="14" t="s">
        <v>2302</v>
      </c>
      <c r="H1851" s="13">
        <v>39</v>
      </c>
      <c r="I1851" s="14">
        <v>27805</v>
      </c>
      <c r="J1851" s="15" t="str">
        <f>_xlfn.XLOOKUP(C1851,'0. Master Data Group Name'!B:B,'0. Master Data Group Name'!C:C)</f>
        <v>EQP-LAWPACK1</v>
      </c>
      <c r="K1851" s="16">
        <f>IFERROR(ROUNDDOWN(_xlfn.XLOOKUP(E1851,[2]All!$B:$B,[2]All!$K:$K),0),"")</f>
        <v>260</v>
      </c>
      <c r="L1851" s="16">
        <f t="shared" si="56"/>
        <v>234</v>
      </c>
      <c r="M1851" s="16">
        <f t="shared" si="57"/>
        <v>286</v>
      </c>
    </row>
    <row r="1852" spans="2:13" x14ac:dyDescent="0.3">
      <c r="B1852" s="10">
        <v>31</v>
      </c>
      <c r="C1852" s="11" t="s">
        <v>836</v>
      </c>
      <c r="D1852" s="11" t="s">
        <v>2270</v>
      </c>
      <c r="E1852" s="11">
        <v>15228</v>
      </c>
      <c r="F1852" s="17">
        <v>44760.297615740703</v>
      </c>
      <c r="G1852" s="14" t="s">
        <v>2304</v>
      </c>
      <c r="H1852" s="13">
        <v>2038</v>
      </c>
      <c r="I1852" s="14">
        <v>12258</v>
      </c>
      <c r="J1852" s="15" t="str">
        <f>_xlfn.XLOOKUP(C1852,'0. Master Data Group Name'!B:B,'0. Master Data Group Name'!C:C)</f>
        <v>SW-COMAS-PACKL</v>
      </c>
      <c r="K1852" s="16">
        <f>IFERROR(ROUNDDOWN(_xlfn.XLOOKUP(E1852,[2]All!$B:$B,[2]All!$K:$K),0),"")</f>
        <v>200</v>
      </c>
      <c r="L1852" s="16">
        <f t="shared" si="56"/>
        <v>180</v>
      </c>
      <c r="M1852" s="16">
        <f t="shared" si="57"/>
        <v>220.00000000000003</v>
      </c>
    </row>
    <row r="1853" spans="2:13" x14ac:dyDescent="0.3">
      <c r="B1853" s="10">
        <v>31</v>
      </c>
      <c r="C1853" s="11" t="s">
        <v>836</v>
      </c>
      <c r="D1853" s="11" t="s">
        <v>2272</v>
      </c>
      <c r="E1853" s="11">
        <v>12258</v>
      </c>
      <c r="F1853" s="17">
        <v>44762.295069444401</v>
      </c>
      <c r="G1853" s="14" t="s">
        <v>2305</v>
      </c>
      <c r="H1853" s="13">
        <v>410</v>
      </c>
      <c r="I1853" s="14">
        <v>15228</v>
      </c>
      <c r="J1853" s="15" t="str">
        <f>_xlfn.XLOOKUP(C1853,'0. Master Data Group Name'!B:B,'0. Master Data Group Name'!C:C)</f>
        <v>SW-COMAS-PACKL</v>
      </c>
      <c r="K1853" s="16">
        <f>IFERROR(ROUNDDOWN(_xlfn.XLOOKUP(E1853,[2]All!$B:$B,[2]All!$K:$K),0),"")</f>
        <v>69</v>
      </c>
      <c r="L1853" s="16">
        <f t="shared" si="56"/>
        <v>62.1</v>
      </c>
      <c r="M1853" s="16">
        <f t="shared" si="57"/>
        <v>75.900000000000006</v>
      </c>
    </row>
    <row r="1854" spans="2:13" x14ac:dyDescent="0.3">
      <c r="B1854" s="10">
        <v>20</v>
      </c>
      <c r="C1854" s="11" t="s">
        <v>13</v>
      </c>
      <c r="D1854" s="11" t="s">
        <v>2303</v>
      </c>
      <c r="E1854" s="11">
        <v>99999</v>
      </c>
      <c r="F1854" s="17">
        <v>44774.9628240741</v>
      </c>
      <c r="G1854" s="14" t="s">
        <v>2306</v>
      </c>
      <c r="H1854" s="13">
        <v>0</v>
      </c>
      <c r="I1854" s="14">
        <v>99999</v>
      </c>
      <c r="J1854" s="15" t="str">
        <f>_xlfn.XLOOKUP(C1854,'0. Master Data Group Name'!B:B,'0. Master Data Group Name'!C:C)</f>
        <v>EQP-LAWPACK1</v>
      </c>
      <c r="K1854" s="16" t="str">
        <f>IFERROR(ROUNDDOWN(_xlfn.XLOOKUP(E1854,[2]All!$B:$B,[2]All!$K:$K),0),"")</f>
        <v/>
      </c>
      <c r="L1854" s="16" t="str">
        <f t="shared" si="56"/>
        <v/>
      </c>
      <c r="M1854" s="16" t="str">
        <f t="shared" si="57"/>
        <v/>
      </c>
    </row>
    <row r="1855" spans="2:13" x14ac:dyDescent="0.3">
      <c r="B1855" s="10">
        <v>31</v>
      </c>
      <c r="C1855" s="11" t="s">
        <v>836</v>
      </c>
      <c r="D1855" s="11" t="s">
        <v>2303</v>
      </c>
      <c r="E1855" s="11">
        <v>12258</v>
      </c>
      <c r="F1855" s="17">
        <v>44774.2968287037</v>
      </c>
      <c r="G1855" s="14" t="s">
        <v>2307</v>
      </c>
      <c r="H1855" s="13">
        <v>845</v>
      </c>
      <c r="I1855" s="14">
        <v>12228</v>
      </c>
      <c r="J1855" s="15" t="str">
        <f>_xlfn.XLOOKUP(C1855,'0. Master Data Group Name'!B:B,'0. Master Data Group Name'!C:C)</f>
        <v>SW-COMAS-PACKL</v>
      </c>
      <c r="K1855" s="16">
        <f>IFERROR(ROUNDDOWN(_xlfn.XLOOKUP(E1855,[2]All!$B:$B,[2]All!$K:$K),0),"")</f>
        <v>69</v>
      </c>
      <c r="L1855" s="16">
        <f t="shared" si="56"/>
        <v>62.1</v>
      </c>
      <c r="M1855" s="16">
        <f t="shared" si="57"/>
        <v>75.900000000000006</v>
      </c>
    </row>
    <row r="1856" spans="2:13" x14ac:dyDescent="0.3">
      <c r="B1856" s="10">
        <v>20</v>
      </c>
      <c r="C1856" s="11" t="s">
        <v>13</v>
      </c>
      <c r="D1856" s="11" t="s">
        <v>2303</v>
      </c>
      <c r="E1856" s="11">
        <v>27905</v>
      </c>
      <c r="F1856" s="17">
        <v>44775.281736111101</v>
      </c>
      <c r="G1856" s="14" t="s">
        <v>2308</v>
      </c>
      <c r="H1856" s="13">
        <v>2985</v>
      </c>
      <c r="I1856" s="14">
        <v>27905</v>
      </c>
      <c r="J1856" s="15" t="str">
        <f>_xlfn.XLOOKUP(C1856,'0. Master Data Group Name'!B:B,'0. Master Data Group Name'!C:C)</f>
        <v>EQP-LAWPACK1</v>
      </c>
      <c r="K1856" s="16">
        <f>IFERROR(ROUNDDOWN(_xlfn.XLOOKUP(E1856,[2]All!$B:$B,[2]All!$K:$K),0),"")</f>
        <v>260</v>
      </c>
      <c r="L1856" s="16">
        <f t="shared" si="56"/>
        <v>234</v>
      </c>
      <c r="M1856" s="16">
        <f t="shared" si="57"/>
        <v>286</v>
      </c>
    </row>
    <row r="1857" spans="2:13" x14ac:dyDescent="0.3">
      <c r="B1857" s="10">
        <v>20</v>
      </c>
      <c r="C1857" s="11" t="s">
        <v>13</v>
      </c>
      <c r="D1857" s="11" t="s">
        <v>2303</v>
      </c>
      <c r="E1857" s="11">
        <v>27805</v>
      </c>
      <c r="F1857" s="17">
        <v>44775.9205671296</v>
      </c>
      <c r="G1857" s="14" t="s">
        <v>2309</v>
      </c>
      <c r="H1857" s="13">
        <v>213</v>
      </c>
      <c r="I1857" s="14">
        <v>27805</v>
      </c>
      <c r="J1857" s="15" t="str">
        <f>_xlfn.XLOOKUP(C1857,'0. Master Data Group Name'!B:B,'0. Master Data Group Name'!C:C)</f>
        <v>EQP-LAWPACK1</v>
      </c>
      <c r="K1857" s="16">
        <f>IFERROR(ROUNDDOWN(_xlfn.XLOOKUP(E1857,[2]All!$B:$B,[2]All!$K:$K),0),"")</f>
        <v>260</v>
      </c>
      <c r="L1857" s="16">
        <f t="shared" si="56"/>
        <v>234</v>
      </c>
      <c r="M1857" s="16">
        <f t="shared" si="57"/>
        <v>286</v>
      </c>
    </row>
    <row r="1858" spans="2:13" x14ac:dyDescent="0.3">
      <c r="B1858" s="10">
        <v>20</v>
      </c>
      <c r="C1858" s="11" t="s">
        <v>13</v>
      </c>
      <c r="D1858" s="11" t="s">
        <v>2310</v>
      </c>
      <c r="E1858" s="11">
        <v>99999</v>
      </c>
      <c r="F1858" s="17">
        <v>44775.964155092603</v>
      </c>
      <c r="G1858" s="14" t="s">
        <v>2311</v>
      </c>
      <c r="H1858" s="13">
        <v>0</v>
      </c>
      <c r="I1858" s="14">
        <v>99999</v>
      </c>
      <c r="J1858" s="15" t="str">
        <f>_xlfn.XLOOKUP(C1858,'0. Master Data Group Name'!B:B,'0. Master Data Group Name'!C:C)</f>
        <v>EQP-LAWPACK1</v>
      </c>
      <c r="K1858" s="16" t="str">
        <f>IFERROR(ROUNDDOWN(_xlfn.XLOOKUP(E1858,[2]All!$B:$B,[2]All!$K:$K),0),"")</f>
        <v/>
      </c>
      <c r="L1858" s="16" t="str">
        <f t="shared" si="56"/>
        <v/>
      </c>
      <c r="M1858" s="16" t="str">
        <f t="shared" si="57"/>
        <v/>
      </c>
    </row>
    <row r="1859" spans="2:13" x14ac:dyDescent="0.3">
      <c r="B1859" s="10">
        <v>31</v>
      </c>
      <c r="C1859" s="11" t="s">
        <v>836</v>
      </c>
      <c r="D1859" s="11" t="s">
        <v>2310</v>
      </c>
      <c r="E1859" s="11">
        <v>12228</v>
      </c>
      <c r="F1859" s="17">
        <v>44775.499074074098</v>
      </c>
      <c r="G1859" s="14" t="s">
        <v>2312</v>
      </c>
      <c r="H1859" s="13">
        <v>666</v>
      </c>
      <c r="I1859" s="14">
        <v>12258</v>
      </c>
      <c r="J1859" s="15" t="str">
        <f>_xlfn.XLOOKUP(C1859,'0. Master Data Group Name'!B:B,'0. Master Data Group Name'!C:C)</f>
        <v>SW-COMAS-PACKL</v>
      </c>
      <c r="K1859" s="16">
        <f>IFERROR(ROUNDDOWN(_xlfn.XLOOKUP(E1859,[2]All!$B:$B,[2]All!$K:$K),0),"")</f>
        <v>100</v>
      </c>
      <c r="L1859" s="16">
        <f t="shared" si="56"/>
        <v>90</v>
      </c>
      <c r="M1859" s="16">
        <f t="shared" si="57"/>
        <v>110.00000000000001</v>
      </c>
    </row>
    <row r="1860" spans="2:13" x14ac:dyDescent="0.3">
      <c r="B1860" s="10">
        <v>20</v>
      </c>
      <c r="C1860" s="11" t="s">
        <v>13</v>
      </c>
      <c r="D1860" s="11" t="s">
        <v>2313</v>
      </c>
      <c r="E1860" s="11">
        <v>1054</v>
      </c>
      <c r="F1860" s="17">
        <v>44776.923437500001</v>
      </c>
      <c r="G1860" s="14" t="s">
        <v>2314</v>
      </c>
      <c r="H1860" s="13">
        <v>247</v>
      </c>
      <c r="I1860" s="14">
        <v>88888</v>
      </c>
      <c r="J1860" s="15" t="str">
        <f>_xlfn.XLOOKUP(C1860,'0. Master Data Group Name'!B:B,'0. Master Data Group Name'!C:C)</f>
        <v>EQP-LAWPACK1</v>
      </c>
      <c r="K1860" s="16">
        <f>IFERROR(ROUNDDOWN(_xlfn.XLOOKUP(E1860,[2]All!$B:$B,[2]All!$K:$K),0),"")</f>
        <v>336</v>
      </c>
      <c r="L1860" s="16">
        <f t="shared" ref="L1860:L1923" si="58">IFERROR(K1860*0.9,"")</f>
        <v>302.40000000000003</v>
      </c>
      <c r="M1860" s="16">
        <f t="shared" ref="M1860:M1923" si="59">IFERROR(K1860*1.1,"")</f>
        <v>369.6</v>
      </c>
    </row>
    <row r="1861" spans="2:13" x14ac:dyDescent="0.3">
      <c r="B1861" s="10">
        <v>31</v>
      </c>
      <c r="C1861" s="11" t="s">
        <v>836</v>
      </c>
      <c r="D1861" s="11" t="s">
        <v>2315</v>
      </c>
      <c r="E1861" s="11">
        <v>15228</v>
      </c>
      <c r="F1861" s="17">
        <v>44776.5614236111</v>
      </c>
      <c r="G1861" s="14" t="s">
        <v>2316</v>
      </c>
      <c r="H1861" s="13">
        <v>1614</v>
      </c>
      <c r="I1861" s="14">
        <v>12228</v>
      </c>
      <c r="J1861" s="15" t="str">
        <f>_xlfn.XLOOKUP(C1861,'0. Master Data Group Name'!B:B,'0. Master Data Group Name'!C:C)</f>
        <v>SW-COMAS-PACKL</v>
      </c>
      <c r="K1861" s="16">
        <f>IFERROR(ROUNDDOWN(_xlfn.XLOOKUP(E1861,[2]All!$B:$B,[2]All!$K:$K),0),"")</f>
        <v>200</v>
      </c>
      <c r="L1861" s="16">
        <f t="shared" si="58"/>
        <v>180</v>
      </c>
      <c r="M1861" s="16">
        <f t="shared" si="59"/>
        <v>220.00000000000003</v>
      </c>
    </row>
    <row r="1862" spans="2:13" x14ac:dyDescent="0.3">
      <c r="B1862" s="10">
        <v>20</v>
      </c>
      <c r="C1862" s="11" t="s">
        <v>13</v>
      </c>
      <c r="D1862" s="11" t="s">
        <v>2315</v>
      </c>
      <c r="E1862" s="11">
        <v>99999</v>
      </c>
      <c r="F1862" s="17">
        <v>44777.9359259259</v>
      </c>
      <c r="G1862" s="14" t="s">
        <v>2317</v>
      </c>
      <c r="H1862" s="13">
        <v>831</v>
      </c>
      <c r="I1862" s="14">
        <v>99999</v>
      </c>
      <c r="J1862" s="15" t="str">
        <f>_xlfn.XLOOKUP(C1862,'0. Master Data Group Name'!B:B,'0. Master Data Group Name'!C:C)</f>
        <v>EQP-LAWPACK1</v>
      </c>
      <c r="K1862" s="16" t="str">
        <f>IFERROR(ROUNDDOWN(_xlfn.XLOOKUP(E1862,[2]All!$B:$B,[2]All!$K:$K),0),"")</f>
        <v/>
      </c>
      <c r="L1862" s="16" t="str">
        <f t="shared" si="58"/>
        <v/>
      </c>
      <c r="M1862" s="16" t="str">
        <f t="shared" si="59"/>
        <v/>
      </c>
    </row>
    <row r="1863" spans="2:13" x14ac:dyDescent="0.3">
      <c r="B1863" s="10">
        <v>20</v>
      </c>
      <c r="C1863" s="11" t="s">
        <v>13</v>
      </c>
      <c r="D1863" s="11" t="s">
        <v>2318</v>
      </c>
      <c r="E1863" s="11">
        <v>99999</v>
      </c>
      <c r="F1863" s="17">
        <v>44781.9596759259</v>
      </c>
      <c r="G1863" s="14" t="s">
        <v>2319</v>
      </c>
      <c r="H1863" s="13">
        <v>0</v>
      </c>
      <c r="I1863" s="14">
        <v>99999</v>
      </c>
      <c r="J1863" s="15" t="str">
        <f>_xlfn.XLOOKUP(C1863,'0. Master Data Group Name'!B:B,'0. Master Data Group Name'!C:C)</f>
        <v>EQP-LAWPACK1</v>
      </c>
      <c r="K1863" s="16" t="str">
        <f>IFERROR(ROUNDDOWN(_xlfn.XLOOKUP(E1863,[2]All!$B:$B,[2]All!$K:$K),0),"")</f>
        <v/>
      </c>
      <c r="L1863" s="16" t="str">
        <f t="shared" si="58"/>
        <v/>
      </c>
      <c r="M1863" s="16" t="str">
        <f t="shared" si="59"/>
        <v/>
      </c>
    </row>
    <row r="1864" spans="2:13" x14ac:dyDescent="0.3">
      <c r="B1864" s="10">
        <v>20</v>
      </c>
      <c r="C1864" s="11" t="s">
        <v>13</v>
      </c>
      <c r="D1864" s="11" t="s">
        <v>2320</v>
      </c>
      <c r="E1864" s="11">
        <v>99999</v>
      </c>
      <c r="F1864" s="17">
        <v>44782.944780092599</v>
      </c>
      <c r="G1864" s="14" t="s">
        <v>2321</v>
      </c>
      <c r="H1864" s="13">
        <v>0</v>
      </c>
      <c r="I1864" s="14">
        <v>99999</v>
      </c>
      <c r="J1864" s="15" t="str">
        <f>_xlfn.XLOOKUP(C1864,'0. Master Data Group Name'!B:B,'0. Master Data Group Name'!C:C)</f>
        <v>EQP-LAWPACK1</v>
      </c>
      <c r="K1864" s="16" t="str">
        <f>IFERROR(ROUNDDOWN(_xlfn.XLOOKUP(E1864,[2]All!$B:$B,[2]All!$K:$K),0),"")</f>
        <v/>
      </c>
      <c r="L1864" s="16" t="str">
        <f t="shared" si="58"/>
        <v/>
      </c>
      <c r="M1864" s="16" t="str">
        <f t="shared" si="59"/>
        <v/>
      </c>
    </row>
    <row r="1865" spans="2:13" x14ac:dyDescent="0.3">
      <c r="B1865" s="10">
        <v>20</v>
      </c>
      <c r="C1865" s="11" t="s">
        <v>13</v>
      </c>
      <c r="D1865" s="11" t="s">
        <v>2320</v>
      </c>
      <c r="E1865" s="11">
        <v>27805</v>
      </c>
      <c r="F1865" s="17">
        <v>44783.295555555596</v>
      </c>
      <c r="G1865" s="14" t="s">
        <v>2322</v>
      </c>
      <c r="H1865" s="13">
        <v>637</v>
      </c>
      <c r="I1865" s="14">
        <v>27805</v>
      </c>
      <c r="J1865" s="15" t="str">
        <f>_xlfn.XLOOKUP(C1865,'0. Master Data Group Name'!B:B,'0. Master Data Group Name'!C:C)</f>
        <v>EQP-LAWPACK1</v>
      </c>
      <c r="K1865" s="16">
        <f>IFERROR(ROUNDDOWN(_xlfn.XLOOKUP(E1865,[2]All!$B:$B,[2]All!$K:$K),0),"")</f>
        <v>260</v>
      </c>
      <c r="L1865" s="16">
        <f t="shared" si="58"/>
        <v>234</v>
      </c>
      <c r="M1865" s="16">
        <f t="shared" si="59"/>
        <v>286</v>
      </c>
    </row>
    <row r="1866" spans="2:13" x14ac:dyDescent="0.3">
      <c r="B1866" s="10">
        <v>20</v>
      </c>
      <c r="C1866" s="11" t="s">
        <v>13</v>
      </c>
      <c r="D1866" s="11" t="s">
        <v>2320</v>
      </c>
      <c r="E1866" s="11">
        <v>27905</v>
      </c>
      <c r="F1866" s="17">
        <v>44783.42</v>
      </c>
      <c r="G1866" s="14" t="s">
        <v>2323</v>
      </c>
      <c r="H1866" s="13">
        <v>1009</v>
      </c>
      <c r="I1866" s="14">
        <v>27905</v>
      </c>
      <c r="J1866" s="15" t="str">
        <f>_xlfn.XLOOKUP(C1866,'0. Master Data Group Name'!B:B,'0. Master Data Group Name'!C:C)</f>
        <v>EQP-LAWPACK1</v>
      </c>
      <c r="K1866" s="16">
        <f>IFERROR(ROUNDDOWN(_xlfn.XLOOKUP(E1866,[2]All!$B:$B,[2]All!$K:$K),0),"")</f>
        <v>260</v>
      </c>
      <c r="L1866" s="16">
        <f t="shared" si="58"/>
        <v>234</v>
      </c>
      <c r="M1866" s="16">
        <f t="shared" si="59"/>
        <v>286</v>
      </c>
    </row>
    <row r="1867" spans="2:13" x14ac:dyDescent="0.3">
      <c r="B1867" s="10">
        <v>20</v>
      </c>
      <c r="C1867" s="11" t="s">
        <v>13</v>
      </c>
      <c r="D1867" s="11" t="s">
        <v>2320</v>
      </c>
      <c r="E1867" s="11">
        <v>27405</v>
      </c>
      <c r="F1867" s="17">
        <v>44783.763124999998</v>
      </c>
      <c r="G1867" s="14" t="s">
        <v>2324</v>
      </c>
      <c r="H1867" s="13">
        <v>1125</v>
      </c>
      <c r="I1867" s="14">
        <v>27405</v>
      </c>
      <c r="J1867" s="15" t="str">
        <f>_xlfn.XLOOKUP(C1867,'0. Master Data Group Name'!B:B,'0. Master Data Group Name'!C:C)</f>
        <v>EQP-LAWPACK1</v>
      </c>
      <c r="K1867" s="16">
        <f>IFERROR(ROUNDDOWN(_xlfn.XLOOKUP(E1867,[2]All!$B:$B,[2]All!$K:$K),0),"")</f>
        <v>260</v>
      </c>
      <c r="L1867" s="16">
        <f t="shared" si="58"/>
        <v>234</v>
      </c>
      <c r="M1867" s="16">
        <f t="shared" si="59"/>
        <v>286</v>
      </c>
    </row>
    <row r="1868" spans="2:13" x14ac:dyDescent="0.3">
      <c r="B1868" s="10">
        <v>31</v>
      </c>
      <c r="C1868" s="11" t="s">
        <v>836</v>
      </c>
      <c r="D1868" s="11" t="s">
        <v>2325</v>
      </c>
      <c r="E1868" s="11">
        <v>12228</v>
      </c>
      <c r="F1868" s="17">
        <v>44781.292233796303</v>
      </c>
      <c r="G1868" s="14" t="s">
        <v>2326</v>
      </c>
      <c r="H1868" s="13">
        <v>2029</v>
      </c>
      <c r="I1868" s="14">
        <v>15228</v>
      </c>
      <c r="J1868" s="15" t="str">
        <f>_xlfn.XLOOKUP(C1868,'0. Master Data Group Name'!B:B,'0. Master Data Group Name'!C:C)</f>
        <v>SW-COMAS-PACKL</v>
      </c>
      <c r="K1868" s="16">
        <f>IFERROR(ROUNDDOWN(_xlfn.XLOOKUP(E1868,[2]All!$B:$B,[2]All!$K:$K),0),"")</f>
        <v>100</v>
      </c>
      <c r="L1868" s="16">
        <f t="shared" si="58"/>
        <v>90</v>
      </c>
      <c r="M1868" s="16">
        <f t="shared" si="59"/>
        <v>110.00000000000001</v>
      </c>
    </row>
    <row r="1869" spans="2:13" x14ac:dyDescent="0.3">
      <c r="B1869" s="10">
        <v>20</v>
      </c>
      <c r="C1869" s="11" t="s">
        <v>13</v>
      </c>
      <c r="D1869" s="11" t="s">
        <v>2313</v>
      </c>
      <c r="E1869" s="11">
        <v>88888</v>
      </c>
      <c r="F1869" s="17">
        <v>44777.621840277803</v>
      </c>
      <c r="G1869" s="14" t="s">
        <v>2327</v>
      </c>
      <c r="H1869" s="13">
        <v>0</v>
      </c>
      <c r="I1869" s="14">
        <v>88888</v>
      </c>
      <c r="J1869" s="15" t="str">
        <f>_xlfn.XLOOKUP(C1869,'0. Master Data Group Name'!B:B,'0. Master Data Group Name'!C:C)</f>
        <v>EQP-LAWPACK1</v>
      </c>
      <c r="K1869" s="16" t="str">
        <f>IFERROR(ROUNDDOWN(_xlfn.XLOOKUP(E1869,[2]All!$B:$B,[2]All!$K:$K),0),"")</f>
        <v/>
      </c>
      <c r="L1869" s="16" t="str">
        <f t="shared" si="58"/>
        <v/>
      </c>
      <c r="M1869" s="16" t="str">
        <f t="shared" si="59"/>
        <v/>
      </c>
    </row>
    <row r="1870" spans="2:13" x14ac:dyDescent="0.3">
      <c r="B1870" s="10">
        <v>20</v>
      </c>
      <c r="C1870" s="11" t="s">
        <v>13</v>
      </c>
      <c r="D1870" s="11" t="s">
        <v>2313</v>
      </c>
      <c r="E1870" s="11">
        <v>99999</v>
      </c>
      <c r="F1870" s="17">
        <v>44777.620902777802</v>
      </c>
      <c r="G1870" s="14" t="s">
        <v>2328</v>
      </c>
      <c r="H1870" s="13">
        <v>0</v>
      </c>
      <c r="I1870" s="14">
        <v>99999</v>
      </c>
      <c r="J1870" s="15" t="str">
        <f>_xlfn.XLOOKUP(C1870,'0. Master Data Group Name'!B:B,'0. Master Data Group Name'!C:C)</f>
        <v>EQP-LAWPACK1</v>
      </c>
      <c r="K1870" s="16" t="str">
        <f>IFERROR(ROUNDDOWN(_xlfn.XLOOKUP(E1870,[2]All!$B:$B,[2]All!$K:$K),0),"")</f>
        <v/>
      </c>
      <c r="L1870" s="16" t="str">
        <f t="shared" si="58"/>
        <v/>
      </c>
      <c r="M1870" s="16" t="str">
        <f t="shared" si="59"/>
        <v/>
      </c>
    </row>
    <row r="1871" spans="2:13" x14ac:dyDescent="0.3">
      <c r="B1871" s="10">
        <v>20</v>
      </c>
      <c r="C1871" s="11" t="s">
        <v>13</v>
      </c>
      <c r="D1871" s="11" t="s">
        <v>2325</v>
      </c>
      <c r="E1871" s="11">
        <v>99999</v>
      </c>
      <c r="F1871" s="17">
        <v>44783.978576388901</v>
      </c>
      <c r="G1871" s="14" t="s">
        <v>2329</v>
      </c>
      <c r="H1871" s="13">
        <v>0</v>
      </c>
      <c r="I1871" s="14">
        <v>99999</v>
      </c>
      <c r="J1871" s="15" t="str">
        <f>_xlfn.XLOOKUP(C1871,'0. Master Data Group Name'!B:B,'0. Master Data Group Name'!C:C)</f>
        <v>EQP-LAWPACK1</v>
      </c>
      <c r="K1871" s="16" t="str">
        <f>IFERROR(ROUNDDOWN(_xlfn.XLOOKUP(E1871,[2]All!$B:$B,[2]All!$K:$K),0),"")</f>
        <v/>
      </c>
      <c r="L1871" s="16" t="str">
        <f t="shared" si="58"/>
        <v/>
      </c>
      <c r="M1871" s="16" t="str">
        <f t="shared" si="59"/>
        <v/>
      </c>
    </row>
    <row r="1872" spans="2:13" x14ac:dyDescent="0.3">
      <c r="B1872" s="10">
        <v>31</v>
      </c>
      <c r="C1872" s="11" t="s">
        <v>836</v>
      </c>
      <c r="D1872" s="11" t="s">
        <v>2325</v>
      </c>
      <c r="E1872" s="11">
        <v>15228</v>
      </c>
      <c r="F1872" s="17">
        <v>44784.291435185201</v>
      </c>
      <c r="G1872" s="14" t="s">
        <v>2330</v>
      </c>
      <c r="H1872" s="13">
        <v>361</v>
      </c>
      <c r="I1872" s="14">
        <v>12228</v>
      </c>
      <c r="J1872" s="15" t="str">
        <f>_xlfn.XLOOKUP(C1872,'0. Master Data Group Name'!B:B,'0. Master Data Group Name'!C:C)</f>
        <v>SW-COMAS-PACKL</v>
      </c>
      <c r="K1872" s="16">
        <f>IFERROR(ROUNDDOWN(_xlfn.XLOOKUP(E1872,[2]All!$B:$B,[2]All!$K:$K),0),"")</f>
        <v>200</v>
      </c>
      <c r="L1872" s="16">
        <f t="shared" si="58"/>
        <v>180</v>
      </c>
      <c r="M1872" s="16">
        <f t="shared" si="59"/>
        <v>220.00000000000003</v>
      </c>
    </row>
    <row r="1873" spans="2:13" x14ac:dyDescent="0.3">
      <c r="B1873" s="10">
        <v>20</v>
      </c>
      <c r="C1873" s="11" t="s">
        <v>13</v>
      </c>
      <c r="D1873" s="11" t="s">
        <v>2331</v>
      </c>
      <c r="E1873" s="11">
        <v>2661</v>
      </c>
      <c r="F1873" s="17">
        <v>44784.2963310185</v>
      </c>
      <c r="G1873" s="14" t="s">
        <v>2332</v>
      </c>
      <c r="H1873" s="13">
        <v>2670</v>
      </c>
      <c r="I1873" s="14">
        <v>2661</v>
      </c>
      <c r="J1873" s="15" t="str">
        <f>_xlfn.XLOOKUP(C1873,'0. Master Data Group Name'!B:B,'0. Master Data Group Name'!C:C)</f>
        <v>EQP-LAWPACK1</v>
      </c>
      <c r="K1873" s="16">
        <f>IFERROR(ROUNDDOWN(_xlfn.XLOOKUP(E1873,[2]All!$B:$B,[2]All!$K:$K),0),"")</f>
        <v>217</v>
      </c>
      <c r="L1873" s="16">
        <f t="shared" si="58"/>
        <v>195.3</v>
      </c>
      <c r="M1873" s="16">
        <f t="shared" si="59"/>
        <v>238.70000000000002</v>
      </c>
    </row>
    <row r="1874" spans="2:13" x14ac:dyDescent="0.3">
      <c r="B1874" s="10">
        <v>31</v>
      </c>
      <c r="C1874" s="11" t="s">
        <v>836</v>
      </c>
      <c r="D1874" s="11" t="s">
        <v>2331</v>
      </c>
      <c r="E1874" s="11">
        <v>12258</v>
      </c>
      <c r="F1874" s="17">
        <v>44784.605289351901</v>
      </c>
      <c r="G1874" s="14" t="s">
        <v>2333</v>
      </c>
      <c r="H1874" s="13">
        <v>305</v>
      </c>
      <c r="I1874" s="14">
        <v>15228</v>
      </c>
      <c r="J1874" s="15" t="str">
        <f>_xlfn.XLOOKUP(C1874,'0. Master Data Group Name'!B:B,'0. Master Data Group Name'!C:C)</f>
        <v>SW-COMAS-PACKL</v>
      </c>
      <c r="K1874" s="16">
        <f>IFERROR(ROUNDDOWN(_xlfn.XLOOKUP(E1874,[2]All!$B:$B,[2]All!$K:$K),0),"")</f>
        <v>69</v>
      </c>
      <c r="L1874" s="16">
        <f t="shared" si="58"/>
        <v>62.1</v>
      </c>
      <c r="M1874" s="16">
        <f t="shared" si="59"/>
        <v>75.900000000000006</v>
      </c>
    </row>
    <row r="1875" spans="2:13" x14ac:dyDescent="0.3">
      <c r="B1875" s="10">
        <v>20</v>
      </c>
      <c r="C1875" s="11" t="s">
        <v>13</v>
      </c>
      <c r="D1875" s="11" t="s">
        <v>2331</v>
      </c>
      <c r="E1875" s="11">
        <v>24975</v>
      </c>
      <c r="F1875" s="17">
        <v>44788.296458333301</v>
      </c>
      <c r="G1875" s="14" t="s">
        <v>2334</v>
      </c>
      <c r="H1875" s="13">
        <v>799</v>
      </c>
      <c r="I1875" s="14">
        <v>24975</v>
      </c>
      <c r="J1875" s="15" t="str">
        <f>_xlfn.XLOOKUP(C1875,'0. Master Data Group Name'!B:B,'0. Master Data Group Name'!C:C)</f>
        <v>EQP-LAWPACK1</v>
      </c>
      <c r="K1875" s="16">
        <f>IFERROR(ROUNDDOWN(_xlfn.XLOOKUP(E1875,[2]All!$B:$B,[2]All!$K:$K),0),"")</f>
        <v>364</v>
      </c>
      <c r="L1875" s="16">
        <f t="shared" si="58"/>
        <v>327.60000000000002</v>
      </c>
      <c r="M1875" s="16">
        <f t="shared" si="59"/>
        <v>400.40000000000003</v>
      </c>
    </row>
    <row r="1876" spans="2:13" x14ac:dyDescent="0.3">
      <c r="B1876" s="10">
        <v>20</v>
      </c>
      <c r="C1876" s="11" t="s">
        <v>13</v>
      </c>
      <c r="D1876" s="11" t="s">
        <v>2331</v>
      </c>
      <c r="E1876" s="11">
        <v>24966</v>
      </c>
      <c r="F1876" s="17">
        <v>44788.423634259299</v>
      </c>
      <c r="G1876" s="14" t="s">
        <v>2335</v>
      </c>
      <c r="H1876" s="13">
        <v>1205</v>
      </c>
      <c r="I1876" s="14">
        <v>24966</v>
      </c>
      <c r="J1876" s="15" t="str">
        <f>_xlfn.XLOOKUP(C1876,'0. Master Data Group Name'!B:B,'0. Master Data Group Name'!C:C)</f>
        <v>EQP-LAWPACK1</v>
      </c>
      <c r="K1876" s="16">
        <f>IFERROR(ROUNDDOWN(_xlfn.XLOOKUP(E1876,[2]All!$B:$B,[2]All!$K:$K),0),"")</f>
        <v>364</v>
      </c>
      <c r="L1876" s="16">
        <f t="shared" si="58"/>
        <v>327.60000000000002</v>
      </c>
      <c r="M1876" s="16">
        <f t="shared" si="59"/>
        <v>400.40000000000003</v>
      </c>
    </row>
    <row r="1877" spans="2:13" x14ac:dyDescent="0.3">
      <c r="B1877" s="10">
        <v>20</v>
      </c>
      <c r="C1877" s="11" t="s">
        <v>13</v>
      </c>
      <c r="D1877" s="11" t="s">
        <v>2331</v>
      </c>
      <c r="E1877" s="11">
        <v>24670</v>
      </c>
      <c r="F1877" s="17">
        <v>44788.600231481498</v>
      </c>
      <c r="G1877" s="14" t="s">
        <v>2336</v>
      </c>
      <c r="H1877" s="13">
        <v>683</v>
      </c>
      <c r="I1877" s="14">
        <v>24670</v>
      </c>
      <c r="J1877" s="15" t="str">
        <f>_xlfn.XLOOKUP(C1877,'0. Master Data Group Name'!B:B,'0. Master Data Group Name'!C:C)</f>
        <v>EQP-LAWPACK1</v>
      </c>
      <c r="K1877" s="16">
        <f>IFERROR(ROUNDDOWN(_xlfn.XLOOKUP(E1877,[2]All!$B:$B,[2]All!$K:$K),0),"")</f>
        <v>364</v>
      </c>
      <c r="L1877" s="16">
        <f t="shared" si="58"/>
        <v>327.60000000000002</v>
      </c>
      <c r="M1877" s="16">
        <f t="shared" si="59"/>
        <v>400.40000000000003</v>
      </c>
    </row>
    <row r="1878" spans="2:13" x14ac:dyDescent="0.3">
      <c r="B1878" s="10">
        <v>20</v>
      </c>
      <c r="C1878" s="11" t="s">
        <v>13</v>
      </c>
      <c r="D1878" s="11" t="s">
        <v>2331</v>
      </c>
      <c r="E1878" s="11">
        <v>7940</v>
      </c>
      <c r="F1878" s="17">
        <v>44788.738935185203</v>
      </c>
      <c r="G1878" s="14" t="s">
        <v>2337</v>
      </c>
      <c r="H1878" s="13">
        <v>1000</v>
      </c>
      <c r="I1878" s="14">
        <v>7940</v>
      </c>
      <c r="J1878" s="15" t="str">
        <f>_xlfn.XLOOKUP(C1878,'0. Master Data Group Name'!B:B,'0. Master Data Group Name'!C:C)</f>
        <v>EQP-LAWPACK1</v>
      </c>
      <c r="K1878" s="16">
        <f>IFERROR(ROUNDDOWN(_xlfn.XLOOKUP(E1878,[2]All!$B:$B,[2]All!$K:$K),0),"")</f>
        <v>188</v>
      </c>
      <c r="L1878" s="16">
        <f t="shared" si="58"/>
        <v>169.20000000000002</v>
      </c>
      <c r="M1878" s="16">
        <f t="shared" si="59"/>
        <v>206.8</v>
      </c>
    </row>
    <row r="1879" spans="2:13" x14ac:dyDescent="0.3">
      <c r="B1879" s="10">
        <v>31</v>
      </c>
      <c r="C1879" s="11" t="s">
        <v>836</v>
      </c>
      <c r="D1879" s="11" t="s">
        <v>2338</v>
      </c>
      <c r="E1879" s="11">
        <v>12228</v>
      </c>
      <c r="F1879" s="17">
        <v>44788.296539351897</v>
      </c>
      <c r="G1879" s="14" t="s">
        <v>2339</v>
      </c>
      <c r="H1879" s="13">
        <v>765</v>
      </c>
      <c r="I1879" s="14">
        <v>12258</v>
      </c>
      <c r="J1879" s="15" t="str">
        <f>_xlfn.XLOOKUP(C1879,'0. Master Data Group Name'!B:B,'0. Master Data Group Name'!C:C)</f>
        <v>SW-COMAS-PACKL</v>
      </c>
      <c r="K1879" s="16">
        <f>IFERROR(ROUNDDOWN(_xlfn.XLOOKUP(E1879,[2]All!$B:$B,[2]All!$K:$K),0),"")</f>
        <v>100</v>
      </c>
      <c r="L1879" s="16">
        <f t="shared" si="58"/>
        <v>90</v>
      </c>
      <c r="M1879" s="16">
        <f t="shared" si="59"/>
        <v>110.00000000000001</v>
      </c>
    </row>
    <row r="1880" spans="2:13" x14ac:dyDescent="0.3">
      <c r="B1880" s="10">
        <v>20</v>
      </c>
      <c r="C1880" s="11" t="s">
        <v>13</v>
      </c>
      <c r="D1880" s="11" t="s">
        <v>2338</v>
      </c>
      <c r="E1880" s="11">
        <v>99999</v>
      </c>
      <c r="F1880" s="17">
        <v>44788.990937499999</v>
      </c>
      <c r="G1880" s="14" t="s">
        <v>2340</v>
      </c>
      <c r="H1880" s="13">
        <v>0</v>
      </c>
      <c r="I1880" s="14">
        <v>99999</v>
      </c>
      <c r="J1880" s="15" t="str">
        <f>_xlfn.XLOOKUP(C1880,'0. Master Data Group Name'!B:B,'0. Master Data Group Name'!C:C)</f>
        <v>EQP-LAWPACK1</v>
      </c>
      <c r="K1880" s="16" t="str">
        <f>IFERROR(ROUNDDOWN(_xlfn.XLOOKUP(E1880,[2]All!$B:$B,[2]All!$K:$K),0),"")</f>
        <v/>
      </c>
      <c r="L1880" s="16" t="str">
        <f t="shared" si="58"/>
        <v/>
      </c>
      <c r="M1880" s="16" t="str">
        <f t="shared" si="59"/>
        <v/>
      </c>
    </row>
    <row r="1881" spans="2:13" x14ac:dyDescent="0.3">
      <c r="B1881" s="10">
        <v>20</v>
      </c>
      <c r="C1881" s="11" t="s">
        <v>13</v>
      </c>
      <c r="D1881" s="11" t="s">
        <v>2338</v>
      </c>
      <c r="E1881" s="11">
        <v>7941</v>
      </c>
      <c r="F1881" s="17">
        <v>44789.296307870398</v>
      </c>
      <c r="G1881" s="14" t="s">
        <v>2341</v>
      </c>
      <c r="H1881" s="13">
        <v>1405</v>
      </c>
      <c r="I1881" s="14">
        <v>7941</v>
      </c>
      <c r="J1881" s="15" t="str">
        <f>_xlfn.XLOOKUP(C1881,'0. Master Data Group Name'!B:B,'0. Master Data Group Name'!C:C)</f>
        <v>EQP-LAWPACK1</v>
      </c>
      <c r="K1881" s="16">
        <f>IFERROR(ROUNDDOWN(_xlfn.XLOOKUP(E1881,[2]All!$B:$B,[2]All!$K:$K),0),"")</f>
        <v>349</v>
      </c>
      <c r="L1881" s="16">
        <f t="shared" si="58"/>
        <v>314.10000000000002</v>
      </c>
      <c r="M1881" s="16">
        <f t="shared" si="59"/>
        <v>383.90000000000003</v>
      </c>
    </row>
    <row r="1882" spans="2:13" x14ac:dyDescent="0.3">
      <c r="B1882" s="10">
        <v>31</v>
      </c>
      <c r="C1882" s="11" t="s">
        <v>836</v>
      </c>
      <c r="D1882" s="11" t="s">
        <v>2342</v>
      </c>
      <c r="E1882" s="11">
        <v>12258</v>
      </c>
      <c r="F1882" s="17">
        <v>44789.282766203702</v>
      </c>
      <c r="G1882" s="14" t="s">
        <v>2343</v>
      </c>
      <c r="H1882" s="13">
        <v>668</v>
      </c>
      <c r="I1882" s="14">
        <v>12228</v>
      </c>
      <c r="J1882" s="15" t="str">
        <f>_xlfn.XLOOKUP(C1882,'0. Master Data Group Name'!B:B,'0. Master Data Group Name'!C:C)</f>
        <v>SW-COMAS-PACKL</v>
      </c>
      <c r="K1882" s="16">
        <f>IFERROR(ROUNDDOWN(_xlfn.XLOOKUP(E1882,[2]All!$B:$B,[2]All!$K:$K),0),"")</f>
        <v>69</v>
      </c>
      <c r="L1882" s="16">
        <f t="shared" si="58"/>
        <v>62.1</v>
      </c>
      <c r="M1882" s="16">
        <f t="shared" si="59"/>
        <v>75.900000000000006</v>
      </c>
    </row>
    <row r="1883" spans="2:13" x14ac:dyDescent="0.3">
      <c r="B1883" s="10">
        <v>20</v>
      </c>
      <c r="C1883" s="11" t="s">
        <v>13</v>
      </c>
      <c r="D1883" s="11" t="s">
        <v>2342</v>
      </c>
      <c r="E1883" s="11">
        <v>2661</v>
      </c>
      <c r="F1883" s="17">
        <v>44789.509849536997</v>
      </c>
      <c r="G1883" s="14" t="s">
        <v>2346</v>
      </c>
      <c r="H1883" s="13">
        <v>1737</v>
      </c>
      <c r="I1883" s="14">
        <v>2661</v>
      </c>
      <c r="J1883" s="15" t="str">
        <f>_xlfn.XLOOKUP(C1883,'0. Master Data Group Name'!B:B,'0. Master Data Group Name'!C:C)</f>
        <v>EQP-LAWPACK1</v>
      </c>
      <c r="K1883" s="16">
        <f>IFERROR(ROUNDDOWN(_xlfn.XLOOKUP(E1883,[2]All!$B:$B,[2]All!$K:$K),0),"")</f>
        <v>217</v>
      </c>
      <c r="L1883" s="16">
        <f t="shared" si="58"/>
        <v>195.3</v>
      </c>
      <c r="M1883" s="16">
        <f t="shared" si="59"/>
        <v>238.70000000000002</v>
      </c>
    </row>
    <row r="1884" spans="2:13" x14ac:dyDescent="0.3">
      <c r="B1884" s="10">
        <v>20</v>
      </c>
      <c r="C1884" s="11" t="s">
        <v>13</v>
      </c>
      <c r="D1884" s="11" t="s">
        <v>2345</v>
      </c>
      <c r="E1884" s="11">
        <v>99999</v>
      </c>
      <c r="F1884" s="17">
        <v>44791.954421296301</v>
      </c>
      <c r="G1884" s="14" t="s">
        <v>2347</v>
      </c>
      <c r="H1884" s="13">
        <v>0</v>
      </c>
      <c r="I1884" s="14">
        <v>99999</v>
      </c>
      <c r="J1884" s="15" t="str">
        <f>_xlfn.XLOOKUP(C1884,'0. Master Data Group Name'!B:B,'0. Master Data Group Name'!C:C)</f>
        <v>EQP-LAWPACK1</v>
      </c>
      <c r="K1884" s="16" t="str">
        <f>IFERROR(ROUNDDOWN(_xlfn.XLOOKUP(E1884,[2]All!$B:$B,[2]All!$K:$K),0),"")</f>
        <v/>
      </c>
      <c r="L1884" s="16" t="str">
        <f t="shared" si="58"/>
        <v/>
      </c>
      <c r="M1884" s="16" t="str">
        <f t="shared" si="59"/>
        <v/>
      </c>
    </row>
    <row r="1885" spans="2:13" x14ac:dyDescent="0.3">
      <c r="B1885" s="10">
        <v>20</v>
      </c>
      <c r="C1885" s="11" t="s">
        <v>13</v>
      </c>
      <c r="D1885" s="11" t="s">
        <v>2342</v>
      </c>
      <c r="E1885" s="11">
        <v>2670</v>
      </c>
      <c r="F1885" s="17">
        <v>44790.2987615741</v>
      </c>
      <c r="G1885" s="14" t="s">
        <v>2349</v>
      </c>
      <c r="H1885" s="13">
        <v>924</v>
      </c>
      <c r="I1885" s="14">
        <v>2670</v>
      </c>
      <c r="J1885" s="15" t="str">
        <f>_xlfn.XLOOKUP(C1885,'0. Master Data Group Name'!B:B,'0. Master Data Group Name'!C:C)</f>
        <v>EQP-LAWPACK1</v>
      </c>
      <c r="K1885" s="16">
        <f>IFERROR(ROUNDDOWN(_xlfn.XLOOKUP(E1885,[2]All!$B:$B,[2]All!$K:$K),0),"")</f>
        <v>217</v>
      </c>
      <c r="L1885" s="16">
        <f t="shared" si="58"/>
        <v>195.3</v>
      </c>
      <c r="M1885" s="16">
        <f t="shared" si="59"/>
        <v>238.70000000000002</v>
      </c>
    </row>
    <row r="1886" spans="2:13" x14ac:dyDescent="0.3">
      <c r="B1886" s="10">
        <v>20</v>
      </c>
      <c r="C1886" s="11" t="s">
        <v>13</v>
      </c>
      <c r="D1886" s="11" t="s">
        <v>2348</v>
      </c>
      <c r="E1886" s="11">
        <v>99999</v>
      </c>
      <c r="F1886" s="17">
        <v>44795.2952546296</v>
      </c>
      <c r="G1886" s="14" t="s">
        <v>2350</v>
      </c>
      <c r="H1886" s="13">
        <v>0</v>
      </c>
      <c r="I1886" s="14">
        <v>99999</v>
      </c>
      <c r="J1886" s="15" t="str">
        <f>_xlfn.XLOOKUP(C1886,'0. Master Data Group Name'!B:B,'0. Master Data Group Name'!C:C)</f>
        <v>EQP-LAWPACK1</v>
      </c>
      <c r="K1886" s="16" t="str">
        <f>IFERROR(ROUNDDOWN(_xlfn.XLOOKUP(E1886,[2]All!$B:$B,[2]All!$K:$K),0),"")</f>
        <v/>
      </c>
      <c r="L1886" s="16" t="str">
        <f t="shared" si="58"/>
        <v/>
      </c>
      <c r="M1886" s="16" t="str">
        <f t="shared" si="59"/>
        <v/>
      </c>
    </row>
    <row r="1887" spans="2:13" x14ac:dyDescent="0.3">
      <c r="B1887" s="10">
        <v>20</v>
      </c>
      <c r="C1887" s="11" t="s">
        <v>13</v>
      </c>
      <c r="D1887" s="11" t="s">
        <v>2348</v>
      </c>
      <c r="E1887" s="11">
        <v>2946</v>
      </c>
      <c r="F1887" s="17">
        <v>44795.295578703699</v>
      </c>
      <c r="G1887" s="14" t="s">
        <v>2351</v>
      </c>
      <c r="H1887" s="13">
        <v>964</v>
      </c>
      <c r="I1887" s="14">
        <v>2946</v>
      </c>
      <c r="J1887" s="15" t="str">
        <f>_xlfn.XLOOKUP(C1887,'0. Master Data Group Name'!B:B,'0. Master Data Group Name'!C:C)</f>
        <v>EQP-LAWPACK1</v>
      </c>
      <c r="K1887" s="16">
        <f>IFERROR(ROUNDDOWN(_xlfn.XLOOKUP(E1887,[2]All!$B:$B,[2]All!$K:$K),0),"")</f>
        <v>217</v>
      </c>
      <c r="L1887" s="16">
        <f t="shared" si="58"/>
        <v>195.3</v>
      </c>
      <c r="M1887" s="16">
        <f t="shared" si="59"/>
        <v>238.70000000000002</v>
      </c>
    </row>
    <row r="1888" spans="2:13" x14ac:dyDescent="0.3">
      <c r="B1888" s="10">
        <v>20</v>
      </c>
      <c r="C1888" s="11" t="s">
        <v>13</v>
      </c>
      <c r="D1888" s="11" t="s">
        <v>2352</v>
      </c>
      <c r="E1888" s="11">
        <v>2940</v>
      </c>
      <c r="F1888" s="17">
        <v>44795.525034722203</v>
      </c>
      <c r="G1888" s="14" t="s">
        <v>2353</v>
      </c>
      <c r="H1888" s="13">
        <v>1975</v>
      </c>
      <c r="I1888" s="14">
        <v>99999</v>
      </c>
      <c r="J1888" s="15" t="str">
        <f>_xlfn.XLOOKUP(C1888,'0. Master Data Group Name'!B:B,'0. Master Data Group Name'!C:C)</f>
        <v>EQP-LAWPACK1</v>
      </c>
      <c r="K1888" s="16">
        <f>IFERROR(ROUNDDOWN(_xlfn.XLOOKUP(E1888,[2]All!$B:$B,[2]All!$K:$K),0),"")</f>
        <v>217</v>
      </c>
      <c r="L1888" s="16">
        <f t="shared" si="58"/>
        <v>195.3</v>
      </c>
      <c r="M1888" s="16">
        <f t="shared" si="59"/>
        <v>238.70000000000002</v>
      </c>
    </row>
    <row r="1889" spans="2:13" x14ac:dyDescent="0.3">
      <c r="B1889" s="10">
        <v>20</v>
      </c>
      <c r="C1889" s="11" t="s">
        <v>13</v>
      </c>
      <c r="D1889" s="11" t="s">
        <v>2352</v>
      </c>
      <c r="E1889" s="11">
        <v>2670</v>
      </c>
      <c r="F1889" s="17">
        <v>44796.296238425901</v>
      </c>
      <c r="G1889" s="14" t="s">
        <v>2354</v>
      </c>
      <c r="H1889" s="13">
        <v>243</v>
      </c>
      <c r="I1889" s="14">
        <v>2670</v>
      </c>
      <c r="J1889" s="15" t="str">
        <f>_xlfn.XLOOKUP(C1889,'0. Master Data Group Name'!B:B,'0. Master Data Group Name'!C:C)</f>
        <v>EQP-LAWPACK1</v>
      </c>
      <c r="K1889" s="16">
        <f>IFERROR(ROUNDDOWN(_xlfn.XLOOKUP(E1889,[2]All!$B:$B,[2]All!$K:$K),0),"")</f>
        <v>217</v>
      </c>
      <c r="L1889" s="16">
        <f t="shared" si="58"/>
        <v>195.3</v>
      </c>
      <c r="M1889" s="16">
        <f t="shared" si="59"/>
        <v>238.70000000000002</v>
      </c>
    </row>
    <row r="1890" spans="2:13" x14ac:dyDescent="0.3">
      <c r="B1890" s="10">
        <v>20</v>
      </c>
      <c r="C1890" s="11" t="s">
        <v>13</v>
      </c>
      <c r="D1890" s="11" t="s">
        <v>2355</v>
      </c>
      <c r="E1890" s="11">
        <v>2940</v>
      </c>
      <c r="F1890" s="17">
        <v>44796.496712963002</v>
      </c>
      <c r="G1890" s="14" t="s">
        <v>2356</v>
      </c>
      <c r="H1890" s="13">
        <v>0</v>
      </c>
      <c r="I1890" s="14">
        <v>99999</v>
      </c>
      <c r="J1890" s="15" t="str">
        <f>_xlfn.XLOOKUP(C1890,'0. Master Data Group Name'!B:B,'0. Master Data Group Name'!C:C)</f>
        <v>EQP-LAWPACK1</v>
      </c>
      <c r="K1890" s="16">
        <f>IFERROR(ROUNDDOWN(_xlfn.XLOOKUP(E1890,[2]All!$B:$B,[2]All!$K:$K),0),"")</f>
        <v>217</v>
      </c>
      <c r="L1890" s="16">
        <f t="shared" si="58"/>
        <v>195.3</v>
      </c>
      <c r="M1890" s="16">
        <f t="shared" si="59"/>
        <v>238.70000000000002</v>
      </c>
    </row>
    <row r="1891" spans="2:13" x14ac:dyDescent="0.3">
      <c r="B1891" s="10">
        <v>20</v>
      </c>
      <c r="C1891" s="11" t="s">
        <v>13</v>
      </c>
      <c r="D1891" s="11" t="s">
        <v>2355</v>
      </c>
      <c r="E1891" s="11">
        <v>2940</v>
      </c>
      <c r="F1891" s="17">
        <v>44797.297500000001</v>
      </c>
      <c r="G1891" s="14" t="s">
        <v>2357</v>
      </c>
      <c r="H1891" s="13">
        <v>0</v>
      </c>
      <c r="I1891" s="14">
        <v>2940</v>
      </c>
      <c r="J1891" s="15" t="str">
        <f>_xlfn.XLOOKUP(C1891,'0. Master Data Group Name'!B:B,'0. Master Data Group Name'!C:C)</f>
        <v>EQP-LAWPACK1</v>
      </c>
      <c r="K1891" s="16">
        <f>IFERROR(ROUNDDOWN(_xlfn.XLOOKUP(E1891,[2]All!$B:$B,[2]All!$K:$K),0),"")</f>
        <v>217</v>
      </c>
      <c r="L1891" s="16">
        <f t="shared" si="58"/>
        <v>195.3</v>
      </c>
      <c r="M1891" s="16">
        <f t="shared" si="59"/>
        <v>238.70000000000002</v>
      </c>
    </row>
    <row r="1892" spans="2:13" x14ac:dyDescent="0.3">
      <c r="B1892" s="10">
        <v>20</v>
      </c>
      <c r="C1892" s="11" t="s">
        <v>13</v>
      </c>
      <c r="D1892" s="11" t="s">
        <v>2355</v>
      </c>
      <c r="E1892" s="11">
        <v>2670</v>
      </c>
      <c r="F1892" s="17">
        <v>44797.512442129599</v>
      </c>
      <c r="G1892" s="14" t="s">
        <v>2358</v>
      </c>
      <c r="H1892" s="13">
        <v>376</v>
      </c>
      <c r="I1892" s="14">
        <v>2670</v>
      </c>
      <c r="J1892" s="15" t="str">
        <f>_xlfn.XLOOKUP(C1892,'0. Master Data Group Name'!B:B,'0. Master Data Group Name'!C:C)</f>
        <v>EQP-LAWPACK1</v>
      </c>
      <c r="K1892" s="16">
        <f>IFERROR(ROUNDDOWN(_xlfn.XLOOKUP(E1892,[2]All!$B:$B,[2]All!$K:$K),0),"")</f>
        <v>217</v>
      </c>
      <c r="L1892" s="16">
        <f t="shared" si="58"/>
        <v>195.3</v>
      </c>
      <c r="M1892" s="16">
        <f t="shared" si="59"/>
        <v>238.70000000000002</v>
      </c>
    </row>
    <row r="1893" spans="2:13" x14ac:dyDescent="0.3">
      <c r="B1893" s="10">
        <v>20</v>
      </c>
      <c r="C1893" s="11" t="s">
        <v>13</v>
      </c>
      <c r="D1893" s="11" t="s">
        <v>2359</v>
      </c>
      <c r="E1893" s="11">
        <v>99999</v>
      </c>
      <c r="F1893" s="17">
        <v>44797.972731481503</v>
      </c>
      <c r="G1893" s="14" t="s">
        <v>2360</v>
      </c>
      <c r="H1893" s="13">
        <v>0</v>
      </c>
      <c r="I1893" s="14">
        <v>99999</v>
      </c>
      <c r="J1893" s="15" t="str">
        <f>_xlfn.XLOOKUP(C1893,'0. Master Data Group Name'!B:B,'0. Master Data Group Name'!C:C)</f>
        <v>EQP-LAWPACK1</v>
      </c>
      <c r="K1893" s="16" t="str">
        <f>IFERROR(ROUNDDOWN(_xlfn.XLOOKUP(E1893,[2]All!$B:$B,[2]All!$K:$K),0),"")</f>
        <v/>
      </c>
      <c r="L1893" s="16" t="str">
        <f t="shared" si="58"/>
        <v/>
      </c>
      <c r="M1893" s="16" t="str">
        <f t="shared" si="59"/>
        <v/>
      </c>
    </row>
    <row r="1894" spans="2:13" x14ac:dyDescent="0.3">
      <c r="B1894" s="10">
        <v>20</v>
      </c>
      <c r="C1894" s="11" t="s">
        <v>13</v>
      </c>
      <c r="D1894" s="11" t="s">
        <v>2344</v>
      </c>
      <c r="E1894" s="11">
        <v>2661</v>
      </c>
      <c r="F1894" s="17">
        <v>44791.2972800926</v>
      </c>
      <c r="G1894" s="14" t="s">
        <v>2361</v>
      </c>
      <c r="H1894" s="13">
        <v>1737</v>
      </c>
      <c r="I1894" s="14">
        <v>99999</v>
      </c>
      <c r="J1894" s="15" t="str">
        <f>_xlfn.XLOOKUP(C1894,'0. Master Data Group Name'!B:B,'0. Master Data Group Name'!C:C)</f>
        <v>EQP-LAWPACK1</v>
      </c>
      <c r="K1894" s="16">
        <f>IFERROR(ROUNDDOWN(_xlfn.XLOOKUP(E1894,[2]All!$B:$B,[2]All!$K:$K),0),"")</f>
        <v>217</v>
      </c>
      <c r="L1894" s="16">
        <f t="shared" si="58"/>
        <v>195.3</v>
      </c>
      <c r="M1894" s="16">
        <f t="shared" si="59"/>
        <v>238.70000000000002</v>
      </c>
    </row>
    <row r="1895" spans="2:13" x14ac:dyDescent="0.3">
      <c r="B1895" s="10">
        <v>20</v>
      </c>
      <c r="C1895" s="11" t="s">
        <v>13</v>
      </c>
      <c r="D1895" s="11" t="s">
        <v>2359</v>
      </c>
      <c r="E1895" s="11">
        <v>2675</v>
      </c>
      <c r="F1895" s="17">
        <v>44798.296446759297</v>
      </c>
      <c r="G1895" s="14" t="s">
        <v>2362</v>
      </c>
      <c r="H1895" s="13">
        <v>506</v>
      </c>
      <c r="I1895" s="14">
        <v>2675</v>
      </c>
      <c r="J1895" s="15" t="str">
        <f>_xlfn.XLOOKUP(C1895,'0. Master Data Group Name'!B:B,'0. Master Data Group Name'!C:C)</f>
        <v>EQP-LAWPACK1</v>
      </c>
      <c r="K1895" s="16">
        <f>IFERROR(ROUNDDOWN(_xlfn.XLOOKUP(E1895,[2]All!$B:$B,[2]All!$K:$K),0),"")</f>
        <v>217</v>
      </c>
      <c r="L1895" s="16">
        <f t="shared" si="58"/>
        <v>195.3</v>
      </c>
      <c r="M1895" s="16">
        <f t="shared" si="59"/>
        <v>238.70000000000002</v>
      </c>
    </row>
    <row r="1896" spans="2:13" x14ac:dyDescent="0.3">
      <c r="B1896" s="10">
        <v>20</v>
      </c>
      <c r="C1896" s="11" t="s">
        <v>13</v>
      </c>
      <c r="D1896" s="11" t="s">
        <v>2359</v>
      </c>
      <c r="E1896" s="11">
        <v>2666</v>
      </c>
      <c r="F1896" s="17">
        <v>44798.4518634259</v>
      </c>
      <c r="G1896" s="14" t="s">
        <v>2363</v>
      </c>
      <c r="H1896" s="13">
        <v>709</v>
      </c>
      <c r="I1896" s="14">
        <v>2666</v>
      </c>
      <c r="J1896" s="15" t="str">
        <f>_xlfn.XLOOKUP(C1896,'0. Master Data Group Name'!B:B,'0. Master Data Group Name'!C:C)</f>
        <v>EQP-LAWPACK1</v>
      </c>
      <c r="K1896" s="16">
        <f>IFERROR(ROUNDDOWN(_xlfn.XLOOKUP(E1896,[2]All!$B:$B,[2]All!$K:$K),0),"")</f>
        <v>217</v>
      </c>
      <c r="L1896" s="16">
        <f t="shared" si="58"/>
        <v>195.3</v>
      </c>
      <c r="M1896" s="16">
        <f t="shared" si="59"/>
        <v>238.70000000000002</v>
      </c>
    </row>
    <row r="1897" spans="2:13" x14ac:dyDescent="0.3">
      <c r="B1897" s="10">
        <v>20</v>
      </c>
      <c r="C1897" s="11" t="s">
        <v>13</v>
      </c>
      <c r="D1897" s="11" t="s">
        <v>2359</v>
      </c>
      <c r="E1897" s="11">
        <v>2661</v>
      </c>
      <c r="F1897" s="17">
        <v>44798.640787037002</v>
      </c>
      <c r="G1897" s="14" t="s">
        <v>2364</v>
      </c>
      <c r="H1897" s="13">
        <v>1125</v>
      </c>
      <c r="I1897" s="14">
        <v>2661</v>
      </c>
      <c r="J1897" s="15" t="str">
        <f>_xlfn.XLOOKUP(C1897,'0. Master Data Group Name'!B:B,'0. Master Data Group Name'!C:C)</f>
        <v>EQP-LAWPACK1</v>
      </c>
      <c r="K1897" s="16">
        <f>IFERROR(ROUNDDOWN(_xlfn.XLOOKUP(E1897,[2]All!$B:$B,[2]All!$K:$K),0),"")</f>
        <v>217</v>
      </c>
      <c r="L1897" s="16">
        <f t="shared" si="58"/>
        <v>195.3</v>
      </c>
      <c r="M1897" s="16">
        <f t="shared" si="59"/>
        <v>238.70000000000002</v>
      </c>
    </row>
    <row r="1898" spans="2:13" x14ac:dyDescent="0.3">
      <c r="B1898" s="10">
        <v>20</v>
      </c>
      <c r="C1898" s="11" t="s">
        <v>13</v>
      </c>
      <c r="D1898" s="11" t="s">
        <v>2365</v>
      </c>
      <c r="E1898" s="11">
        <v>99999</v>
      </c>
      <c r="F1898" s="17">
        <v>44798.983136574097</v>
      </c>
      <c r="G1898" s="14" t="s">
        <v>2366</v>
      </c>
      <c r="H1898" s="13">
        <v>0</v>
      </c>
      <c r="I1898" s="14">
        <v>99999</v>
      </c>
      <c r="J1898" s="15" t="str">
        <f>_xlfn.XLOOKUP(C1898,'0. Master Data Group Name'!B:B,'0. Master Data Group Name'!C:C)</f>
        <v>EQP-LAWPACK1</v>
      </c>
      <c r="K1898" s="16" t="str">
        <f>IFERROR(ROUNDDOWN(_xlfn.XLOOKUP(E1898,[2]All!$B:$B,[2]All!$K:$K),0),"")</f>
        <v/>
      </c>
      <c r="L1898" s="16" t="str">
        <f t="shared" si="58"/>
        <v/>
      </c>
      <c r="M1898" s="16" t="str">
        <f t="shared" si="59"/>
        <v/>
      </c>
    </row>
    <row r="1899" spans="2:13" x14ac:dyDescent="0.3">
      <c r="B1899" s="10">
        <v>31</v>
      </c>
      <c r="C1899" s="11" t="s">
        <v>836</v>
      </c>
      <c r="D1899" s="11" t="s">
        <v>2365</v>
      </c>
      <c r="E1899" s="11">
        <v>12228</v>
      </c>
      <c r="F1899" s="17">
        <v>44790.280960648102</v>
      </c>
      <c r="G1899" s="14" t="s">
        <v>2367</v>
      </c>
      <c r="H1899" s="13">
        <v>4059</v>
      </c>
      <c r="I1899" s="14">
        <v>12258</v>
      </c>
      <c r="J1899" s="15" t="str">
        <f>_xlfn.XLOOKUP(C1899,'0. Master Data Group Name'!B:B,'0. Master Data Group Name'!C:C)</f>
        <v>SW-COMAS-PACKL</v>
      </c>
      <c r="K1899" s="16">
        <f>IFERROR(ROUNDDOWN(_xlfn.XLOOKUP(E1899,[2]All!$B:$B,[2]All!$K:$K),0),"")</f>
        <v>100</v>
      </c>
      <c r="L1899" s="16">
        <f t="shared" si="58"/>
        <v>90</v>
      </c>
      <c r="M1899" s="16">
        <f t="shared" si="59"/>
        <v>110.00000000000001</v>
      </c>
    </row>
    <row r="1900" spans="2:13" x14ac:dyDescent="0.3">
      <c r="B1900" s="10">
        <v>20</v>
      </c>
      <c r="C1900" s="11" t="s">
        <v>13</v>
      </c>
      <c r="D1900" s="11" t="s">
        <v>2365</v>
      </c>
      <c r="E1900" s="11">
        <v>2661</v>
      </c>
      <c r="F1900" s="17">
        <v>44799.296724537002</v>
      </c>
      <c r="G1900" s="14" t="s">
        <v>2368</v>
      </c>
      <c r="H1900" s="13">
        <v>1760</v>
      </c>
      <c r="I1900" s="14">
        <v>2661</v>
      </c>
      <c r="J1900" s="15" t="str">
        <f>_xlfn.XLOOKUP(C1900,'0. Master Data Group Name'!B:B,'0. Master Data Group Name'!C:C)</f>
        <v>EQP-LAWPACK1</v>
      </c>
      <c r="K1900" s="16">
        <f>IFERROR(ROUNDDOWN(_xlfn.XLOOKUP(E1900,[2]All!$B:$B,[2]All!$K:$K),0),"")</f>
        <v>217</v>
      </c>
      <c r="L1900" s="16">
        <f t="shared" si="58"/>
        <v>195.3</v>
      </c>
      <c r="M1900" s="16">
        <f t="shared" si="59"/>
        <v>238.70000000000002</v>
      </c>
    </row>
    <row r="1901" spans="2:13" x14ac:dyDescent="0.3">
      <c r="B1901" s="10">
        <v>20</v>
      </c>
      <c r="C1901" s="11" t="s">
        <v>13</v>
      </c>
      <c r="D1901" s="11" t="s">
        <v>2365</v>
      </c>
      <c r="E1901" s="11">
        <v>99999</v>
      </c>
      <c r="F1901" s="17">
        <v>44799.7726736111</v>
      </c>
      <c r="G1901" s="14" t="s">
        <v>2369</v>
      </c>
      <c r="H1901" s="13">
        <v>0</v>
      </c>
      <c r="I1901" s="14">
        <v>99999</v>
      </c>
      <c r="J1901" s="15" t="str">
        <f>_xlfn.XLOOKUP(C1901,'0. Master Data Group Name'!B:B,'0. Master Data Group Name'!C:C)</f>
        <v>EQP-LAWPACK1</v>
      </c>
      <c r="K1901" s="16" t="str">
        <f>IFERROR(ROUNDDOWN(_xlfn.XLOOKUP(E1901,[2]All!$B:$B,[2]All!$K:$K),0),"")</f>
        <v/>
      </c>
      <c r="L1901" s="16" t="str">
        <f t="shared" si="58"/>
        <v/>
      </c>
      <c r="M1901" s="16" t="str">
        <f t="shared" si="59"/>
        <v/>
      </c>
    </row>
    <row r="1902" spans="2:13" x14ac:dyDescent="0.3">
      <c r="B1902" s="10">
        <v>20</v>
      </c>
      <c r="C1902" s="11" t="s">
        <v>13</v>
      </c>
      <c r="D1902" s="11" t="s">
        <v>2370</v>
      </c>
      <c r="E1902" s="11">
        <v>2670</v>
      </c>
      <c r="F1902" s="17">
        <v>44799.773402777799</v>
      </c>
      <c r="G1902" s="14" t="s">
        <v>2371</v>
      </c>
      <c r="H1902" s="13">
        <v>634</v>
      </c>
      <c r="I1902" s="14">
        <v>2670</v>
      </c>
      <c r="J1902" s="15" t="str">
        <f>_xlfn.XLOOKUP(C1902,'0. Master Data Group Name'!B:B,'0. Master Data Group Name'!C:C)</f>
        <v>EQP-LAWPACK1</v>
      </c>
      <c r="K1902" s="16">
        <f>IFERROR(ROUNDDOWN(_xlfn.XLOOKUP(E1902,[2]All!$B:$B,[2]All!$K:$K),0),"")</f>
        <v>217</v>
      </c>
      <c r="L1902" s="16">
        <f t="shared" si="58"/>
        <v>195.3</v>
      </c>
      <c r="M1902" s="16">
        <f t="shared" si="59"/>
        <v>238.70000000000002</v>
      </c>
    </row>
    <row r="1903" spans="2:13" x14ac:dyDescent="0.3">
      <c r="B1903" s="10">
        <v>20</v>
      </c>
      <c r="C1903" s="11" t="s">
        <v>13</v>
      </c>
      <c r="D1903" s="11" t="s">
        <v>2370</v>
      </c>
      <c r="E1903" s="11">
        <v>99999</v>
      </c>
      <c r="F1903" s="17">
        <v>44802.293981481504</v>
      </c>
      <c r="G1903" s="14" t="s">
        <v>2372</v>
      </c>
      <c r="H1903" s="13">
        <v>0</v>
      </c>
      <c r="I1903" s="14">
        <v>99999</v>
      </c>
      <c r="J1903" s="15" t="str">
        <f>_xlfn.XLOOKUP(C1903,'0. Master Data Group Name'!B:B,'0. Master Data Group Name'!C:C)</f>
        <v>EQP-LAWPACK1</v>
      </c>
      <c r="K1903" s="16" t="str">
        <f>IFERROR(ROUNDDOWN(_xlfn.XLOOKUP(E1903,[2]All!$B:$B,[2]All!$K:$K),0),"")</f>
        <v/>
      </c>
      <c r="L1903" s="16" t="str">
        <f t="shared" si="58"/>
        <v/>
      </c>
      <c r="M1903" s="16" t="str">
        <f t="shared" si="59"/>
        <v/>
      </c>
    </row>
    <row r="1904" spans="2:13" x14ac:dyDescent="0.3">
      <c r="B1904" s="10">
        <v>31</v>
      </c>
      <c r="C1904" s="11" t="s">
        <v>836</v>
      </c>
      <c r="D1904" s="11" t="s">
        <v>2370</v>
      </c>
      <c r="E1904" s="11">
        <v>12258</v>
      </c>
      <c r="F1904" s="17">
        <v>44799.315474536997</v>
      </c>
      <c r="G1904" s="14" t="s">
        <v>2373</v>
      </c>
      <c r="H1904" s="13">
        <v>702</v>
      </c>
      <c r="I1904" s="14">
        <v>12228</v>
      </c>
      <c r="J1904" s="15" t="str">
        <f>_xlfn.XLOOKUP(C1904,'0. Master Data Group Name'!B:B,'0. Master Data Group Name'!C:C)</f>
        <v>SW-COMAS-PACKL</v>
      </c>
      <c r="K1904" s="16">
        <f>IFERROR(ROUNDDOWN(_xlfn.XLOOKUP(E1904,[2]All!$B:$B,[2]All!$K:$K),0),"")</f>
        <v>69</v>
      </c>
      <c r="L1904" s="16">
        <f t="shared" si="58"/>
        <v>62.1</v>
      </c>
      <c r="M1904" s="16">
        <f t="shared" si="59"/>
        <v>75.900000000000006</v>
      </c>
    </row>
    <row r="1905" spans="2:13" x14ac:dyDescent="0.3">
      <c r="B1905" s="10">
        <v>20</v>
      </c>
      <c r="C1905" s="11" t="s">
        <v>13</v>
      </c>
      <c r="D1905" s="11" t="s">
        <v>2370</v>
      </c>
      <c r="E1905" s="11">
        <v>7946</v>
      </c>
      <c r="F1905" s="17">
        <v>44802.294965277797</v>
      </c>
      <c r="G1905" s="14" t="s">
        <v>2374</v>
      </c>
      <c r="H1905" s="13">
        <v>1235</v>
      </c>
      <c r="I1905" s="14">
        <v>7946</v>
      </c>
      <c r="J1905" s="15" t="str">
        <f>_xlfn.XLOOKUP(C1905,'0. Master Data Group Name'!B:B,'0. Master Data Group Name'!C:C)</f>
        <v>EQP-LAWPACK1</v>
      </c>
      <c r="K1905" s="16">
        <f>IFERROR(ROUNDDOWN(_xlfn.XLOOKUP(E1905,[2]All!$B:$B,[2]All!$K:$K),0),"")</f>
        <v>349</v>
      </c>
      <c r="L1905" s="16">
        <f t="shared" si="58"/>
        <v>314.10000000000002</v>
      </c>
      <c r="M1905" s="16">
        <f t="shared" si="59"/>
        <v>383.90000000000003</v>
      </c>
    </row>
    <row r="1906" spans="2:13" x14ac:dyDescent="0.3">
      <c r="B1906" s="10">
        <v>31</v>
      </c>
      <c r="C1906" s="11" t="s">
        <v>836</v>
      </c>
      <c r="D1906" s="11" t="s">
        <v>2375</v>
      </c>
      <c r="E1906" s="11">
        <v>12228</v>
      </c>
      <c r="F1906" s="17">
        <v>44802.3360300926</v>
      </c>
      <c r="G1906" s="14" t="s">
        <v>2376</v>
      </c>
      <c r="H1906" s="13">
        <v>680</v>
      </c>
      <c r="I1906" s="14">
        <v>12258</v>
      </c>
      <c r="J1906" s="15" t="str">
        <f>_xlfn.XLOOKUP(C1906,'0. Master Data Group Name'!B:B,'0. Master Data Group Name'!C:C)</f>
        <v>SW-COMAS-PACKL</v>
      </c>
      <c r="K1906" s="16">
        <f>IFERROR(ROUNDDOWN(_xlfn.XLOOKUP(E1906,[2]All!$B:$B,[2]All!$K:$K),0),"")</f>
        <v>100</v>
      </c>
      <c r="L1906" s="16">
        <f t="shared" si="58"/>
        <v>90</v>
      </c>
      <c r="M1906" s="16">
        <f t="shared" si="59"/>
        <v>110.00000000000001</v>
      </c>
    </row>
    <row r="1907" spans="2:13" x14ac:dyDescent="0.3">
      <c r="B1907" s="10">
        <v>20</v>
      </c>
      <c r="C1907" s="11" t="s">
        <v>13</v>
      </c>
      <c r="D1907" s="11" t="s">
        <v>2375</v>
      </c>
      <c r="E1907" s="11">
        <v>7941</v>
      </c>
      <c r="F1907" s="17">
        <v>44802.653807870403</v>
      </c>
      <c r="G1907" s="14" t="s">
        <v>2377</v>
      </c>
      <c r="H1907" s="13">
        <v>1957</v>
      </c>
      <c r="I1907" s="14">
        <v>99999</v>
      </c>
      <c r="J1907" s="15" t="str">
        <f>_xlfn.XLOOKUP(C1907,'0. Master Data Group Name'!B:B,'0. Master Data Group Name'!C:C)</f>
        <v>EQP-LAWPACK1</v>
      </c>
      <c r="K1907" s="16">
        <f>IFERROR(ROUNDDOWN(_xlfn.XLOOKUP(E1907,[2]All!$B:$B,[2]All!$K:$K),0),"")</f>
        <v>349</v>
      </c>
      <c r="L1907" s="16">
        <f t="shared" si="58"/>
        <v>314.10000000000002</v>
      </c>
      <c r="M1907" s="16">
        <f t="shared" si="59"/>
        <v>383.90000000000003</v>
      </c>
    </row>
    <row r="1908" spans="2:13" x14ac:dyDescent="0.3">
      <c r="B1908" s="10">
        <v>31</v>
      </c>
      <c r="C1908" s="11" t="s">
        <v>836</v>
      </c>
      <c r="D1908" s="11" t="s">
        <v>2375</v>
      </c>
      <c r="E1908" s="11">
        <v>12258</v>
      </c>
      <c r="F1908" s="17">
        <v>44803.293159722198</v>
      </c>
      <c r="G1908" s="14" t="s">
        <v>2379</v>
      </c>
      <c r="H1908" s="13">
        <v>412</v>
      </c>
      <c r="I1908" s="14">
        <v>12228</v>
      </c>
      <c r="J1908" s="15" t="str">
        <f>_xlfn.XLOOKUP(C1908,'0. Master Data Group Name'!B:B,'0. Master Data Group Name'!C:C)</f>
        <v>SW-COMAS-PACKL</v>
      </c>
      <c r="K1908" s="16">
        <f>IFERROR(ROUNDDOWN(_xlfn.XLOOKUP(E1908,[2]All!$B:$B,[2]All!$K:$K),0),"")</f>
        <v>69</v>
      </c>
      <c r="L1908" s="16">
        <f t="shared" si="58"/>
        <v>62.1</v>
      </c>
      <c r="M1908" s="16">
        <f t="shared" si="59"/>
        <v>75.900000000000006</v>
      </c>
    </row>
    <row r="1909" spans="2:13" x14ac:dyDescent="0.3">
      <c r="B1909" s="10">
        <v>31</v>
      </c>
      <c r="C1909" s="11" t="s">
        <v>836</v>
      </c>
      <c r="D1909" s="11" t="s">
        <v>2380</v>
      </c>
      <c r="E1909" s="11">
        <v>12228</v>
      </c>
      <c r="F1909" s="17">
        <v>44803.618506944404</v>
      </c>
      <c r="G1909" s="14" t="s">
        <v>2381</v>
      </c>
      <c r="H1909" s="13">
        <v>2180</v>
      </c>
      <c r="I1909" s="14">
        <v>12228</v>
      </c>
      <c r="J1909" s="15" t="str">
        <f>_xlfn.XLOOKUP(C1909,'0. Master Data Group Name'!B:B,'0. Master Data Group Name'!C:C)</f>
        <v>SW-COMAS-PACKL</v>
      </c>
      <c r="K1909" s="16">
        <f>IFERROR(ROUNDDOWN(_xlfn.XLOOKUP(E1909,[2]All!$B:$B,[2]All!$K:$K),0),"")</f>
        <v>100</v>
      </c>
      <c r="L1909" s="16">
        <f t="shared" si="58"/>
        <v>90</v>
      </c>
      <c r="M1909" s="16">
        <f t="shared" si="59"/>
        <v>110.00000000000001</v>
      </c>
    </row>
    <row r="1910" spans="2:13" x14ac:dyDescent="0.3">
      <c r="B1910" s="10">
        <v>20</v>
      </c>
      <c r="C1910" s="11" t="s">
        <v>13</v>
      </c>
      <c r="D1910" s="11" t="s">
        <v>2383</v>
      </c>
      <c r="E1910" s="11">
        <v>99999</v>
      </c>
      <c r="F1910" s="17">
        <v>44810.9594560185</v>
      </c>
      <c r="G1910" s="14" t="s">
        <v>2384</v>
      </c>
      <c r="H1910" s="13">
        <v>0</v>
      </c>
      <c r="I1910" s="14">
        <v>99999</v>
      </c>
      <c r="J1910" s="15" t="str">
        <f>_xlfn.XLOOKUP(C1910,'0. Master Data Group Name'!B:B,'0. Master Data Group Name'!C:C)</f>
        <v>EQP-LAWPACK1</v>
      </c>
      <c r="K1910" s="16" t="str">
        <f>IFERROR(ROUNDDOWN(_xlfn.XLOOKUP(E1910,[2]All!$B:$B,[2]All!$K:$K),0),"")</f>
        <v/>
      </c>
      <c r="L1910" s="16" t="str">
        <f t="shared" si="58"/>
        <v/>
      </c>
      <c r="M1910" s="16" t="str">
        <f t="shared" si="59"/>
        <v/>
      </c>
    </row>
    <row r="1911" spans="2:13" x14ac:dyDescent="0.3">
      <c r="B1911" s="10">
        <v>31</v>
      </c>
      <c r="C1911" s="11" t="s">
        <v>836</v>
      </c>
      <c r="D1911" s="11" t="s">
        <v>2383</v>
      </c>
      <c r="E1911" s="11">
        <v>12258</v>
      </c>
      <c r="F1911" s="17">
        <v>44810.606979166703</v>
      </c>
      <c r="G1911" s="14" t="s">
        <v>2385</v>
      </c>
      <c r="H1911" s="13">
        <v>350</v>
      </c>
      <c r="I1911" s="14">
        <v>12228</v>
      </c>
      <c r="J1911" s="15" t="str">
        <f>_xlfn.XLOOKUP(C1911,'0. Master Data Group Name'!B:B,'0. Master Data Group Name'!C:C)</f>
        <v>SW-COMAS-PACKL</v>
      </c>
      <c r="K1911" s="16">
        <f>IFERROR(ROUNDDOWN(_xlfn.XLOOKUP(E1911,[2]All!$B:$B,[2]All!$K:$K),0),"")</f>
        <v>69</v>
      </c>
      <c r="L1911" s="16">
        <f t="shared" si="58"/>
        <v>62.1</v>
      </c>
      <c r="M1911" s="16">
        <f t="shared" si="59"/>
        <v>75.900000000000006</v>
      </c>
    </row>
    <row r="1912" spans="2:13" x14ac:dyDescent="0.3">
      <c r="B1912" s="10">
        <v>20</v>
      </c>
      <c r="C1912" s="11" t="s">
        <v>13</v>
      </c>
      <c r="D1912" s="11" t="s">
        <v>2383</v>
      </c>
      <c r="E1912" s="11">
        <v>2666</v>
      </c>
      <c r="F1912" s="17">
        <v>44811.300972222198</v>
      </c>
      <c r="G1912" s="14" t="s">
        <v>2386</v>
      </c>
      <c r="H1912" s="13">
        <v>865</v>
      </c>
      <c r="I1912" s="14">
        <v>2666</v>
      </c>
      <c r="J1912" s="15" t="str">
        <f>_xlfn.XLOOKUP(C1912,'0. Master Data Group Name'!B:B,'0. Master Data Group Name'!C:C)</f>
        <v>EQP-LAWPACK1</v>
      </c>
      <c r="K1912" s="16">
        <f>IFERROR(ROUNDDOWN(_xlfn.XLOOKUP(E1912,[2]All!$B:$B,[2]All!$K:$K),0),"")</f>
        <v>217</v>
      </c>
      <c r="L1912" s="16">
        <f t="shared" si="58"/>
        <v>195.3</v>
      </c>
      <c r="M1912" s="16">
        <f t="shared" si="59"/>
        <v>238.70000000000002</v>
      </c>
    </row>
    <row r="1913" spans="2:13" x14ac:dyDescent="0.3">
      <c r="B1913" s="10">
        <v>20</v>
      </c>
      <c r="C1913" s="11" t="s">
        <v>13</v>
      </c>
      <c r="D1913" s="11" t="s">
        <v>2382</v>
      </c>
      <c r="E1913" s="11">
        <v>24675</v>
      </c>
      <c r="F1913" s="17">
        <v>44806.302847222199</v>
      </c>
      <c r="G1913" s="14" t="s">
        <v>2387</v>
      </c>
      <c r="H1913" s="13">
        <v>3448</v>
      </c>
      <c r="I1913" s="14">
        <v>99999</v>
      </c>
      <c r="J1913" s="15" t="str">
        <f>_xlfn.XLOOKUP(C1913,'0. Master Data Group Name'!B:B,'0. Master Data Group Name'!C:C)</f>
        <v>EQP-LAWPACK1</v>
      </c>
      <c r="K1913" s="16">
        <f>IFERROR(ROUNDDOWN(_xlfn.XLOOKUP(E1913,[2]All!$B:$B,[2]All!$K:$K),0),"")</f>
        <v>364</v>
      </c>
      <c r="L1913" s="16">
        <f t="shared" si="58"/>
        <v>327.60000000000002</v>
      </c>
      <c r="M1913" s="16">
        <f t="shared" si="59"/>
        <v>400.40000000000003</v>
      </c>
    </row>
    <row r="1914" spans="2:13" x14ac:dyDescent="0.3">
      <c r="B1914" s="10">
        <v>31</v>
      </c>
      <c r="C1914" s="11" t="s">
        <v>836</v>
      </c>
      <c r="D1914" s="11" t="s">
        <v>2382</v>
      </c>
      <c r="E1914" s="11">
        <v>15228</v>
      </c>
      <c r="F1914" s="17">
        <v>44806.410983796297</v>
      </c>
      <c r="G1914" s="14" t="s">
        <v>2388</v>
      </c>
      <c r="H1914" s="13">
        <v>453</v>
      </c>
      <c r="I1914" s="14">
        <v>12228</v>
      </c>
      <c r="J1914" s="15" t="str">
        <f>_xlfn.XLOOKUP(C1914,'0. Master Data Group Name'!B:B,'0. Master Data Group Name'!C:C)</f>
        <v>SW-COMAS-PACKL</v>
      </c>
      <c r="K1914" s="16">
        <f>IFERROR(ROUNDDOWN(_xlfn.XLOOKUP(E1914,[2]All!$B:$B,[2]All!$K:$K),0),"")</f>
        <v>200</v>
      </c>
      <c r="L1914" s="16">
        <f t="shared" si="58"/>
        <v>180</v>
      </c>
      <c r="M1914" s="16">
        <f t="shared" si="59"/>
        <v>220.00000000000003</v>
      </c>
    </row>
    <row r="1915" spans="2:13" x14ac:dyDescent="0.3">
      <c r="B1915" s="10">
        <v>20</v>
      </c>
      <c r="C1915" s="11" t="s">
        <v>13</v>
      </c>
      <c r="D1915" s="11" t="s">
        <v>2389</v>
      </c>
      <c r="E1915" s="11">
        <v>2661</v>
      </c>
      <c r="F1915" s="17">
        <v>44811.4988773148</v>
      </c>
      <c r="G1915" s="14" t="s">
        <v>2390</v>
      </c>
      <c r="H1915" s="13">
        <v>2091</v>
      </c>
      <c r="I1915" s="14">
        <v>2661</v>
      </c>
      <c r="J1915" s="15" t="str">
        <f>_xlfn.XLOOKUP(C1915,'0. Master Data Group Name'!B:B,'0. Master Data Group Name'!C:C)</f>
        <v>EQP-LAWPACK1</v>
      </c>
      <c r="K1915" s="16">
        <f>IFERROR(ROUNDDOWN(_xlfn.XLOOKUP(E1915,[2]All!$B:$B,[2]All!$K:$K),0),"")</f>
        <v>217</v>
      </c>
      <c r="L1915" s="16">
        <f t="shared" si="58"/>
        <v>195.3</v>
      </c>
      <c r="M1915" s="16">
        <f t="shared" si="59"/>
        <v>238.70000000000002</v>
      </c>
    </row>
    <row r="1916" spans="2:13" x14ac:dyDescent="0.3">
      <c r="B1916" s="10">
        <v>20</v>
      </c>
      <c r="C1916" s="11" t="s">
        <v>13</v>
      </c>
      <c r="D1916" s="11" t="s">
        <v>2378</v>
      </c>
      <c r="E1916" s="11">
        <v>1155</v>
      </c>
      <c r="F1916" s="17">
        <v>44803.824525463002</v>
      </c>
      <c r="G1916" s="14" t="s">
        <v>2391</v>
      </c>
      <c r="H1916" s="13">
        <v>1003</v>
      </c>
      <c r="I1916" s="14">
        <v>99999</v>
      </c>
      <c r="J1916" s="15" t="str">
        <f>_xlfn.XLOOKUP(C1916,'0. Master Data Group Name'!B:B,'0. Master Data Group Name'!C:C)</f>
        <v>EQP-LAWPACK1</v>
      </c>
      <c r="K1916" s="16">
        <f>IFERROR(ROUNDDOWN(_xlfn.XLOOKUP(E1916,[2]All!$B:$B,[2]All!$K:$K),0),"")</f>
        <v>269</v>
      </c>
      <c r="L1916" s="16">
        <f t="shared" si="58"/>
        <v>242.1</v>
      </c>
      <c r="M1916" s="16">
        <f t="shared" si="59"/>
        <v>295.90000000000003</v>
      </c>
    </row>
    <row r="1917" spans="2:13" x14ac:dyDescent="0.3">
      <c r="B1917" s="10">
        <v>20</v>
      </c>
      <c r="C1917" s="11" t="s">
        <v>13</v>
      </c>
      <c r="D1917" s="11" t="s">
        <v>2389</v>
      </c>
      <c r="E1917" s="11">
        <v>2670</v>
      </c>
      <c r="F1917" s="17">
        <v>44812.295092592598</v>
      </c>
      <c r="G1917" s="14" t="s">
        <v>2392</v>
      </c>
      <c r="H1917" s="13">
        <v>3191</v>
      </c>
      <c r="I1917" s="14">
        <v>2670</v>
      </c>
      <c r="J1917" s="15" t="str">
        <f>_xlfn.XLOOKUP(C1917,'0. Master Data Group Name'!B:B,'0. Master Data Group Name'!C:C)</f>
        <v>EQP-LAWPACK1</v>
      </c>
      <c r="K1917" s="16">
        <f>IFERROR(ROUNDDOWN(_xlfn.XLOOKUP(E1917,[2]All!$B:$B,[2]All!$K:$K),0),"")</f>
        <v>217</v>
      </c>
      <c r="L1917" s="16">
        <f t="shared" si="58"/>
        <v>195.3</v>
      </c>
      <c r="M1917" s="16">
        <f t="shared" si="59"/>
        <v>238.70000000000002</v>
      </c>
    </row>
    <row r="1918" spans="2:13" x14ac:dyDescent="0.3">
      <c r="B1918" s="10">
        <v>20</v>
      </c>
      <c r="C1918" s="11" t="s">
        <v>13</v>
      </c>
      <c r="D1918" s="11" t="s">
        <v>2382</v>
      </c>
      <c r="E1918" s="11">
        <v>2991</v>
      </c>
      <c r="F1918" s="17">
        <v>44810.382013888899</v>
      </c>
      <c r="G1918" s="14" t="s">
        <v>2394</v>
      </c>
      <c r="H1918" s="13">
        <v>311</v>
      </c>
      <c r="I1918" s="14">
        <v>2991</v>
      </c>
      <c r="J1918" s="15" t="str">
        <f>_xlfn.XLOOKUP(C1918,'0. Master Data Group Name'!B:B,'0. Master Data Group Name'!C:C)</f>
        <v>EQP-LAWPACK1</v>
      </c>
      <c r="K1918" s="16">
        <f>IFERROR(ROUNDDOWN(_xlfn.XLOOKUP(E1918,[2]All!$B:$B,[2]All!$K:$K),0),"")</f>
        <v>217</v>
      </c>
      <c r="L1918" s="16">
        <f t="shared" si="58"/>
        <v>195.3</v>
      </c>
      <c r="M1918" s="16">
        <f t="shared" si="59"/>
        <v>238.70000000000002</v>
      </c>
    </row>
    <row r="1919" spans="2:13" x14ac:dyDescent="0.3">
      <c r="B1919" s="10">
        <v>20</v>
      </c>
      <c r="C1919" s="11" t="s">
        <v>13</v>
      </c>
      <c r="D1919" s="11" t="s">
        <v>2382</v>
      </c>
      <c r="E1919" s="11">
        <v>2941</v>
      </c>
      <c r="F1919" s="17">
        <v>44810.451284722199</v>
      </c>
      <c r="G1919" s="14" t="s">
        <v>2395</v>
      </c>
      <c r="H1919" s="13">
        <v>585</v>
      </c>
      <c r="I1919" s="14">
        <v>2941</v>
      </c>
      <c r="J1919" s="15" t="str">
        <f>_xlfn.XLOOKUP(C1919,'0. Master Data Group Name'!B:B,'0. Master Data Group Name'!C:C)</f>
        <v>EQP-LAWPACK1</v>
      </c>
      <c r="K1919" s="16">
        <f>IFERROR(ROUNDDOWN(_xlfn.XLOOKUP(E1919,[2]All!$B:$B,[2]All!$K:$K),0),"")</f>
        <v>217</v>
      </c>
      <c r="L1919" s="16">
        <f t="shared" si="58"/>
        <v>195.3</v>
      </c>
      <c r="M1919" s="16">
        <f t="shared" si="59"/>
        <v>238.70000000000002</v>
      </c>
    </row>
    <row r="1920" spans="2:13" x14ac:dyDescent="0.3">
      <c r="B1920" s="10">
        <v>20</v>
      </c>
      <c r="C1920" s="11" t="s">
        <v>13</v>
      </c>
      <c r="D1920" s="11" t="s">
        <v>2393</v>
      </c>
      <c r="E1920" s="11">
        <v>99999</v>
      </c>
      <c r="F1920" s="17">
        <v>44812.968171296299</v>
      </c>
      <c r="G1920" s="14" t="s">
        <v>2396</v>
      </c>
      <c r="H1920" s="13">
        <v>0</v>
      </c>
      <c r="I1920" s="14">
        <v>99999</v>
      </c>
      <c r="J1920" s="15" t="str">
        <f>_xlfn.XLOOKUP(C1920,'0. Master Data Group Name'!B:B,'0. Master Data Group Name'!C:C)</f>
        <v>EQP-LAWPACK1</v>
      </c>
      <c r="K1920" s="16" t="str">
        <f>IFERROR(ROUNDDOWN(_xlfn.XLOOKUP(E1920,[2]All!$B:$B,[2]All!$K:$K),0),"")</f>
        <v/>
      </c>
      <c r="L1920" s="16" t="str">
        <f t="shared" si="58"/>
        <v/>
      </c>
      <c r="M1920" s="16" t="str">
        <f t="shared" si="59"/>
        <v/>
      </c>
    </row>
    <row r="1921" spans="2:13" x14ac:dyDescent="0.3">
      <c r="B1921" s="10">
        <v>20</v>
      </c>
      <c r="C1921" s="11" t="s">
        <v>13</v>
      </c>
      <c r="D1921" s="11" t="s">
        <v>2393</v>
      </c>
      <c r="E1921" s="11">
        <v>2675</v>
      </c>
      <c r="F1921" s="17">
        <v>44813.296446759297</v>
      </c>
      <c r="G1921" s="14" t="s">
        <v>2397</v>
      </c>
      <c r="H1921" s="13">
        <v>346</v>
      </c>
      <c r="I1921" s="14">
        <v>2675</v>
      </c>
      <c r="J1921" s="15" t="str">
        <f>_xlfn.XLOOKUP(C1921,'0. Master Data Group Name'!B:B,'0. Master Data Group Name'!C:C)</f>
        <v>EQP-LAWPACK1</v>
      </c>
      <c r="K1921" s="16">
        <f>IFERROR(ROUNDDOWN(_xlfn.XLOOKUP(E1921,[2]All!$B:$B,[2]All!$K:$K),0),"")</f>
        <v>217</v>
      </c>
      <c r="L1921" s="16">
        <f t="shared" si="58"/>
        <v>195.3</v>
      </c>
      <c r="M1921" s="16">
        <f t="shared" si="59"/>
        <v>238.70000000000002</v>
      </c>
    </row>
    <row r="1922" spans="2:13" x14ac:dyDescent="0.3">
      <c r="B1922" s="10">
        <v>20</v>
      </c>
      <c r="C1922" s="11" t="s">
        <v>13</v>
      </c>
      <c r="D1922" s="11" t="s">
        <v>2393</v>
      </c>
      <c r="E1922" s="11">
        <v>2991</v>
      </c>
      <c r="F1922" s="17">
        <v>44813.370879629598</v>
      </c>
      <c r="G1922" s="14" t="s">
        <v>2398</v>
      </c>
      <c r="H1922" s="13">
        <v>2</v>
      </c>
      <c r="I1922" s="14">
        <v>2991</v>
      </c>
      <c r="J1922" s="15" t="str">
        <f>_xlfn.XLOOKUP(C1922,'0. Master Data Group Name'!B:B,'0. Master Data Group Name'!C:C)</f>
        <v>EQP-LAWPACK1</v>
      </c>
      <c r="K1922" s="16">
        <f>IFERROR(ROUNDDOWN(_xlfn.XLOOKUP(E1922,[2]All!$B:$B,[2]All!$K:$K),0),"")</f>
        <v>217</v>
      </c>
      <c r="L1922" s="16">
        <f t="shared" si="58"/>
        <v>195.3</v>
      </c>
      <c r="M1922" s="16">
        <f t="shared" si="59"/>
        <v>238.70000000000002</v>
      </c>
    </row>
    <row r="1923" spans="2:13" x14ac:dyDescent="0.3">
      <c r="B1923" s="10">
        <v>20</v>
      </c>
      <c r="C1923" s="11" t="s">
        <v>13</v>
      </c>
      <c r="D1923" s="11" t="s">
        <v>2382</v>
      </c>
      <c r="E1923" s="11">
        <v>2991</v>
      </c>
      <c r="F1923" s="17">
        <v>44810.298506944397</v>
      </c>
      <c r="G1923" s="14" t="s">
        <v>2399</v>
      </c>
      <c r="H1923" s="13">
        <v>360</v>
      </c>
      <c r="I1923" s="14">
        <v>2991</v>
      </c>
      <c r="J1923" s="15" t="str">
        <f>_xlfn.XLOOKUP(C1923,'0. Master Data Group Name'!B:B,'0. Master Data Group Name'!C:C)</f>
        <v>EQP-LAWPACK1</v>
      </c>
      <c r="K1923" s="16">
        <f>IFERROR(ROUNDDOWN(_xlfn.XLOOKUP(E1923,[2]All!$B:$B,[2]All!$K:$K),0),"")</f>
        <v>217</v>
      </c>
      <c r="L1923" s="16">
        <f t="shared" si="58"/>
        <v>195.3</v>
      </c>
      <c r="M1923" s="16">
        <f t="shared" si="59"/>
        <v>238.70000000000002</v>
      </c>
    </row>
    <row r="1924" spans="2:13" x14ac:dyDescent="0.3">
      <c r="B1924" s="10">
        <v>31</v>
      </c>
      <c r="C1924" s="11" t="s">
        <v>836</v>
      </c>
      <c r="D1924" s="11" t="s">
        <v>2382</v>
      </c>
      <c r="E1924" s="11">
        <v>12228</v>
      </c>
      <c r="F1924" s="17">
        <v>44810.297071759298</v>
      </c>
      <c r="G1924" s="14" t="s">
        <v>2400</v>
      </c>
      <c r="H1924" s="13">
        <v>455</v>
      </c>
      <c r="I1924" s="14">
        <v>15228</v>
      </c>
      <c r="J1924" s="15" t="str">
        <f>_xlfn.XLOOKUP(C1924,'0. Master Data Group Name'!B:B,'0. Master Data Group Name'!C:C)</f>
        <v>SW-COMAS-PACKL</v>
      </c>
      <c r="K1924" s="16">
        <f>IFERROR(ROUNDDOWN(_xlfn.XLOOKUP(E1924,[2]All!$B:$B,[2]All!$K:$K),0),"")</f>
        <v>100</v>
      </c>
      <c r="L1924" s="16">
        <f t="shared" ref="L1924:L1987" si="60">IFERROR(K1924*0.9,"")</f>
        <v>90</v>
      </c>
      <c r="M1924" s="16">
        <f t="shared" ref="M1924:M1987" si="61">IFERROR(K1924*1.1,"")</f>
        <v>110.00000000000001</v>
      </c>
    </row>
    <row r="1925" spans="2:13" x14ac:dyDescent="0.3">
      <c r="B1925" s="10">
        <v>20</v>
      </c>
      <c r="C1925" s="11" t="s">
        <v>13</v>
      </c>
      <c r="D1925" s="11" t="s">
        <v>2393</v>
      </c>
      <c r="E1925" s="11">
        <v>2991</v>
      </c>
      <c r="F1925" s="17">
        <v>44813.383726851898</v>
      </c>
      <c r="G1925" s="14" t="s">
        <v>2401</v>
      </c>
      <c r="H1925" s="13">
        <v>2560</v>
      </c>
      <c r="I1925" s="14">
        <v>2991</v>
      </c>
      <c r="J1925" s="15" t="str">
        <f>_xlfn.XLOOKUP(C1925,'0. Master Data Group Name'!B:B,'0. Master Data Group Name'!C:C)</f>
        <v>EQP-LAWPACK1</v>
      </c>
      <c r="K1925" s="16">
        <f>IFERROR(ROUNDDOWN(_xlfn.XLOOKUP(E1925,[2]All!$B:$B,[2]All!$K:$K),0),"")</f>
        <v>217</v>
      </c>
      <c r="L1925" s="16">
        <f t="shared" si="60"/>
        <v>195.3</v>
      </c>
      <c r="M1925" s="16">
        <f t="shared" si="61"/>
        <v>238.70000000000002</v>
      </c>
    </row>
    <row r="1926" spans="2:13" x14ac:dyDescent="0.3">
      <c r="B1926" s="10">
        <v>20</v>
      </c>
      <c r="C1926" s="11" t="s">
        <v>13</v>
      </c>
      <c r="D1926" s="11" t="s">
        <v>2382</v>
      </c>
      <c r="E1926" s="11">
        <v>2661</v>
      </c>
      <c r="F1926" s="17">
        <v>44810.5840046296</v>
      </c>
      <c r="G1926" s="14" t="s">
        <v>2402</v>
      </c>
      <c r="H1926" s="13">
        <v>786</v>
      </c>
      <c r="I1926" s="14">
        <v>2661</v>
      </c>
      <c r="J1926" s="15" t="str">
        <f>_xlfn.XLOOKUP(C1926,'0. Master Data Group Name'!B:B,'0. Master Data Group Name'!C:C)</f>
        <v>EQP-LAWPACK1</v>
      </c>
      <c r="K1926" s="16">
        <f>IFERROR(ROUNDDOWN(_xlfn.XLOOKUP(E1926,[2]All!$B:$B,[2]All!$K:$K),0),"")</f>
        <v>217</v>
      </c>
      <c r="L1926" s="16">
        <f t="shared" si="60"/>
        <v>195.3</v>
      </c>
      <c r="M1926" s="16">
        <f t="shared" si="61"/>
        <v>238.70000000000002</v>
      </c>
    </row>
    <row r="1927" spans="2:13" x14ac:dyDescent="0.3">
      <c r="B1927" s="10">
        <v>20</v>
      </c>
      <c r="C1927" s="11" t="s">
        <v>13</v>
      </c>
      <c r="D1927" s="11" t="s">
        <v>2393</v>
      </c>
      <c r="E1927" s="11">
        <v>2675</v>
      </c>
      <c r="F1927" s="17">
        <v>44813.920069444401</v>
      </c>
      <c r="G1927" s="14" t="s">
        <v>2403</v>
      </c>
      <c r="H1927" s="13">
        <v>161</v>
      </c>
      <c r="I1927" s="14">
        <v>2675</v>
      </c>
      <c r="J1927" s="15" t="str">
        <f>_xlfn.XLOOKUP(C1927,'0. Master Data Group Name'!B:B,'0. Master Data Group Name'!C:C)</f>
        <v>EQP-LAWPACK1</v>
      </c>
      <c r="K1927" s="16">
        <f>IFERROR(ROUNDDOWN(_xlfn.XLOOKUP(E1927,[2]All!$B:$B,[2]All!$K:$K),0),"")</f>
        <v>217</v>
      </c>
      <c r="L1927" s="16">
        <f t="shared" si="60"/>
        <v>195.3</v>
      </c>
      <c r="M1927" s="16">
        <f t="shared" si="61"/>
        <v>238.70000000000002</v>
      </c>
    </row>
    <row r="1928" spans="2:13" x14ac:dyDescent="0.3">
      <c r="B1928" s="10">
        <v>20</v>
      </c>
      <c r="C1928" s="11" t="s">
        <v>13</v>
      </c>
      <c r="D1928" s="11" t="s">
        <v>2404</v>
      </c>
      <c r="E1928" s="11">
        <v>99999</v>
      </c>
      <c r="F1928" s="17">
        <v>44813.964155092603</v>
      </c>
      <c r="G1928" s="14" t="s">
        <v>2405</v>
      </c>
      <c r="H1928" s="13">
        <v>0</v>
      </c>
      <c r="I1928" s="14">
        <v>99999</v>
      </c>
      <c r="J1928" s="15" t="str">
        <f>_xlfn.XLOOKUP(C1928,'0. Master Data Group Name'!B:B,'0. Master Data Group Name'!C:C)</f>
        <v>EQP-LAWPACK1</v>
      </c>
      <c r="K1928" s="16" t="str">
        <f>IFERROR(ROUNDDOWN(_xlfn.XLOOKUP(E1928,[2]All!$B:$B,[2]All!$K:$K),0),"")</f>
        <v/>
      </c>
      <c r="L1928" s="16" t="str">
        <f t="shared" si="60"/>
        <v/>
      </c>
      <c r="M1928" s="16" t="str">
        <f t="shared" si="61"/>
        <v/>
      </c>
    </row>
    <row r="1929" spans="2:13" x14ac:dyDescent="0.3">
      <c r="B1929" s="10">
        <v>31</v>
      </c>
      <c r="C1929" s="11" t="s">
        <v>836</v>
      </c>
      <c r="D1929" s="11" t="s">
        <v>2404</v>
      </c>
      <c r="E1929" s="11">
        <v>12228</v>
      </c>
      <c r="F1929" s="17">
        <v>44811.321099537003</v>
      </c>
      <c r="G1929" s="14" t="s">
        <v>2406</v>
      </c>
      <c r="H1929" s="13">
        <v>2788</v>
      </c>
      <c r="I1929" s="14">
        <v>12258</v>
      </c>
      <c r="J1929" s="15" t="str">
        <f>_xlfn.XLOOKUP(C1929,'0. Master Data Group Name'!B:B,'0. Master Data Group Name'!C:C)</f>
        <v>SW-COMAS-PACKL</v>
      </c>
      <c r="K1929" s="16">
        <f>IFERROR(ROUNDDOWN(_xlfn.XLOOKUP(E1929,[2]All!$B:$B,[2]All!$K:$K),0),"")</f>
        <v>100</v>
      </c>
      <c r="L1929" s="16">
        <f t="shared" si="60"/>
        <v>90</v>
      </c>
      <c r="M1929" s="16">
        <f t="shared" si="61"/>
        <v>110.00000000000001</v>
      </c>
    </row>
    <row r="1930" spans="2:13" x14ac:dyDescent="0.3">
      <c r="B1930" s="10">
        <v>20</v>
      </c>
      <c r="C1930" s="11" t="s">
        <v>13</v>
      </c>
      <c r="D1930" s="11" t="s">
        <v>2404</v>
      </c>
      <c r="E1930" s="11">
        <v>23905</v>
      </c>
      <c r="F1930" s="17">
        <v>44816.295243055603</v>
      </c>
      <c r="G1930" s="14" t="s">
        <v>2407</v>
      </c>
      <c r="H1930" s="13">
        <v>1489</v>
      </c>
      <c r="I1930" s="14">
        <v>23905</v>
      </c>
      <c r="J1930" s="15" t="str">
        <f>_xlfn.XLOOKUP(C1930,'0. Master Data Group Name'!B:B,'0. Master Data Group Name'!C:C)</f>
        <v>EQP-LAWPACK1</v>
      </c>
      <c r="K1930" s="16">
        <f>IFERROR(ROUNDDOWN(_xlfn.XLOOKUP(E1930,[2]All!$B:$B,[2]All!$K:$K),0),"")</f>
        <v>364</v>
      </c>
      <c r="L1930" s="16">
        <f t="shared" si="60"/>
        <v>327.60000000000002</v>
      </c>
      <c r="M1930" s="16">
        <f t="shared" si="61"/>
        <v>400.40000000000003</v>
      </c>
    </row>
    <row r="1931" spans="2:13" x14ac:dyDescent="0.3">
      <c r="B1931" s="10">
        <v>20</v>
      </c>
      <c r="C1931" s="11" t="s">
        <v>13</v>
      </c>
      <c r="D1931" s="11" t="s">
        <v>2408</v>
      </c>
      <c r="E1931" s="11">
        <v>7941</v>
      </c>
      <c r="F1931" s="17">
        <v>44816.521898148101</v>
      </c>
      <c r="G1931" s="14" t="s">
        <v>2409</v>
      </c>
      <c r="H1931" s="13">
        <v>3289</v>
      </c>
      <c r="I1931" s="14">
        <v>88888</v>
      </c>
      <c r="J1931" s="15" t="str">
        <f>_xlfn.XLOOKUP(C1931,'0. Master Data Group Name'!B:B,'0. Master Data Group Name'!C:C)</f>
        <v>EQP-LAWPACK1</v>
      </c>
      <c r="K1931" s="16">
        <f>IFERROR(ROUNDDOWN(_xlfn.XLOOKUP(E1931,[2]All!$B:$B,[2]All!$K:$K),0),"")</f>
        <v>349</v>
      </c>
      <c r="L1931" s="16">
        <f t="shared" si="60"/>
        <v>314.10000000000002</v>
      </c>
      <c r="M1931" s="16">
        <f t="shared" si="61"/>
        <v>383.90000000000003</v>
      </c>
    </row>
    <row r="1932" spans="2:13" x14ac:dyDescent="0.3">
      <c r="B1932" s="10">
        <v>20</v>
      </c>
      <c r="C1932" s="11" t="s">
        <v>13</v>
      </c>
      <c r="D1932" s="11" t="s">
        <v>2408</v>
      </c>
      <c r="E1932" s="11">
        <v>27405</v>
      </c>
      <c r="F1932" s="17">
        <v>44817.3996064815</v>
      </c>
      <c r="G1932" s="14" t="s">
        <v>2410</v>
      </c>
      <c r="H1932" s="13">
        <v>309</v>
      </c>
      <c r="I1932" s="14">
        <v>27405</v>
      </c>
      <c r="J1932" s="15" t="str">
        <f>_xlfn.XLOOKUP(C1932,'0. Master Data Group Name'!B:B,'0. Master Data Group Name'!C:C)</f>
        <v>EQP-LAWPACK1</v>
      </c>
      <c r="K1932" s="16">
        <f>IFERROR(ROUNDDOWN(_xlfn.XLOOKUP(E1932,[2]All!$B:$B,[2]All!$K:$K),0),"")</f>
        <v>260</v>
      </c>
      <c r="L1932" s="16">
        <f t="shared" si="60"/>
        <v>234</v>
      </c>
      <c r="M1932" s="16">
        <f t="shared" si="61"/>
        <v>286</v>
      </c>
    </row>
    <row r="1933" spans="2:13" x14ac:dyDescent="0.3">
      <c r="B1933" s="10">
        <v>20</v>
      </c>
      <c r="C1933" s="11" t="s">
        <v>13</v>
      </c>
      <c r="D1933" s="11" t="s">
        <v>2408</v>
      </c>
      <c r="E1933" s="11">
        <v>27905</v>
      </c>
      <c r="F1933" s="17">
        <v>44817.378784722197</v>
      </c>
      <c r="G1933" s="14" t="s">
        <v>2411</v>
      </c>
      <c r="H1933" s="13">
        <v>68</v>
      </c>
      <c r="I1933" s="14">
        <v>27905</v>
      </c>
      <c r="J1933" s="15" t="str">
        <f>_xlfn.XLOOKUP(C1933,'0. Master Data Group Name'!B:B,'0. Master Data Group Name'!C:C)</f>
        <v>EQP-LAWPACK1</v>
      </c>
      <c r="K1933" s="16">
        <f>IFERROR(ROUNDDOWN(_xlfn.XLOOKUP(E1933,[2]All!$B:$B,[2]All!$K:$K),0),"")</f>
        <v>260</v>
      </c>
      <c r="L1933" s="16">
        <f t="shared" si="60"/>
        <v>234</v>
      </c>
      <c r="M1933" s="16">
        <f t="shared" si="61"/>
        <v>286</v>
      </c>
    </row>
    <row r="1934" spans="2:13" x14ac:dyDescent="0.3">
      <c r="B1934" s="10">
        <v>20</v>
      </c>
      <c r="C1934" s="11" t="s">
        <v>13</v>
      </c>
      <c r="D1934" s="11" t="s">
        <v>2382</v>
      </c>
      <c r="E1934" s="11">
        <v>24675</v>
      </c>
      <c r="F1934" s="17">
        <v>44810.758969907401</v>
      </c>
      <c r="G1934" s="14" t="s">
        <v>2414</v>
      </c>
      <c r="H1934" s="13">
        <v>1433</v>
      </c>
      <c r="I1934" s="14">
        <v>24675</v>
      </c>
      <c r="J1934" s="15" t="str">
        <f>_xlfn.XLOOKUP(C1934,'0. Master Data Group Name'!B:B,'0. Master Data Group Name'!C:C)</f>
        <v>EQP-LAWPACK1</v>
      </c>
      <c r="K1934" s="16">
        <f>IFERROR(ROUNDDOWN(_xlfn.XLOOKUP(E1934,[2]All!$B:$B,[2]All!$K:$K),0),"")</f>
        <v>364</v>
      </c>
      <c r="L1934" s="16">
        <f t="shared" si="60"/>
        <v>327.60000000000002</v>
      </c>
      <c r="M1934" s="16">
        <f t="shared" si="61"/>
        <v>400.40000000000003</v>
      </c>
    </row>
    <row r="1935" spans="2:13" x14ac:dyDescent="0.3">
      <c r="B1935" s="10">
        <v>20</v>
      </c>
      <c r="C1935" s="11" t="s">
        <v>13</v>
      </c>
      <c r="D1935" s="11" t="s">
        <v>2408</v>
      </c>
      <c r="E1935" s="11">
        <v>27405</v>
      </c>
      <c r="F1935" s="17">
        <v>44817.307974536998</v>
      </c>
      <c r="G1935" s="14" t="s">
        <v>2415</v>
      </c>
      <c r="H1935" s="13">
        <v>368</v>
      </c>
      <c r="I1935" s="14">
        <v>27405</v>
      </c>
      <c r="J1935" s="15" t="str">
        <f>_xlfn.XLOOKUP(C1935,'0. Master Data Group Name'!B:B,'0. Master Data Group Name'!C:C)</f>
        <v>EQP-LAWPACK1</v>
      </c>
      <c r="K1935" s="16">
        <f>IFERROR(ROUNDDOWN(_xlfn.XLOOKUP(E1935,[2]All!$B:$B,[2]All!$K:$K),0),"")</f>
        <v>260</v>
      </c>
      <c r="L1935" s="16">
        <f t="shared" si="60"/>
        <v>234</v>
      </c>
      <c r="M1935" s="16">
        <f t="shared" si="61"/>
        <v>286</v>
      </c>
    </row>
    <row r="1936" spans="2:13" x14ac:dyDescent="0.3">
      <c r="B1936" s="10">
        <v>20</v>
      </c>
      <c r="C1936" s="11" t="s">
        <v>13</v>
      </c>
      <c r="D1936" s="11" t="s">
        <v>2412</v>
      </c>
      <c r="E1936" s="11">
        <v>27905</v>
      </c>
      <c r="F1936" s="17">
        <v>44818.297569444403</v>
      </c>
      <c r="G1936" s="14" t="s">
        <v>2416</v>
      </c>
      <c r="H1936" s="13">
        <v>3</v>
      </c>
      <c r="I1936" s="14">
        <v>27905</v>
      </c>
      <c r="J1936" s="15" t="str">
        <f>_xlfn.XLOOKUP(C1936,'0. Master Data Group Name'!B:B,'0. Master Data Group Name'!C:C)</f>
        <v>EQP-LAWPACK1</v>
      </c>
      <c r="K1936" s="16">
        <f>IFERROR(ROUNDDOWN(_xlfn.XLOOKUP(E1936,[2]All!$B:$B,[2]All!$K:$K),0),"")</f>
        <v>260</v>
      </c>
      <c r="L1936" s="16">
        <f t="shared" si="60"/>
        <v>234</v>
      </c>
      <c r="M1936" s="16">
        <f t="shared" si="61"/>
        <v>286</v>
      </c>
    </row>
    <row r="1937" spans="2:13" x14ac:dyDescent="0.3">
      <c r="B1937" s="10">
        <v>20</v>
      </c>
      <c r="C1937" s="11" t="s">
        <v>13</v>
      </c>
      <c r="D1937" s="11" t="s">
        <v>2413</v>
      </c>
      <c r="E1937" s="11">
        <v>27905</v>
      </c>
      <c r="F1937" s="17">
        <v>44818.3748611111</v>
      </c>
      <c r="G1937" s="14" t="s">
        <v>2417</v>
      </c>
      <c r="H1937" s="13">
        <v>2741</v>
      </c>
      <c r="I1937" s="14">
        <v>99999</v>
      </c>
      <c r="J1937" s="15" t="str">
        <f>_xlfn.XLOOKUP(C1937,'0. Master Data Group Name'!B:B,'0. Master Data Group Name'!C:C)</f>
        <v>EQP-LAWPACK1</v>
      </c>
      <c r="K1937" s="16">
        <f>IFERROR(ROUNDDOWN(_xlfn.XLOOKUP(E1937,[2]All!$B:$B,[2]All!$K:$K),0),"")</f>
        <v>260</v>
      </c>
      <c r="L1937" s="16">
        <f t="shared" si="60"/>
        <v>234</v>
      </c>
      <c r="M1937" s="16">
        <f t="shared" si="61"/>
        <v>286</v>
      </c>
    </row>
    <row r="1938" spans="2:13" x14ac:dyDescent="0.3">
      <c r="B1938" s="10">
        <v>20</v>
      </c>
      <c r="C1938" s="11" t="s">
        <v>13</v>
      </c>
      <c r="D1938" s="11" t="s">
        <v>2408</v>
      </c>
      <c r="E1938" s="11">
        <v>27905</v>
      </c>
      <c r="F1938" s="17">
        <v>44817.294733796298</v>
      </c>
      <c r="G1938" s="14" t="s">
        <v>2418</v>
      </c>
      <c r="H1938" s="13">
        <v>3</v>
      </c>
      <c r="I1938" s="14">
        <v>27905</v>
      </c>
      <c r="J1938" s="15" t="str">
        <f>_xlfn.XLOOKUP(C1938,'0. Master Data Group Name'!B:B,'0. Master Data Group Name'!C:C)</f>
        <v>EQP-LAWPACK1</v>
      </c>
      <c r="K1938" s="16">
        <f>IFERROR(ROUNDDOWN(_xlfn.XLOOKUP(E1938,[2]All!$B:$B,[2]All!$K:$K),0),"")</f>
        <v>260</v>
      </c>
      <c r="L1938" s="16">
        <f t="shared" si="60"/>
        <v>234</v>
      </c>
      <c r="M1938" s="16">
        <f t="shared" si="61"/>
        <v>286</v>
      </c>
    </row>
    <row r="1939" spans="2:13" x14ac:dyDescent="0.3">
      <c r="B1939" s="10">
        <v>20</v>
      </c>
      <c r="C1939" s="11" t="s">
        <v>13</v>
      </c>
      <c r="D1939" s="11" t="s">
        <v>2412</v>
      </c>
      <c r="E1939" s="11">
        <v>27405</v>
      </c>
      <c r="F1939" s="17">
        <v>44817.468275462998</v>
      </c>
      <c r="G1939" s="14" t="s">
        <v>2419</v>
      </c>
      <c r="H1939" s="13">
        <v>2816</v>
      </c>
      <c r="I1939" s="14">
        <v>99999</v>
      </c>
      <c r="J1939" s="15" t="str">
        <f>_xlfn.XLOOKUP(C1939,'0. Master Data Group Name'!B:B,'0. Master Data Group Name'!C:C)</f>
        <v>EQP-LAWPACK1</v>
      </c>
      <c r="K1939" s="16">
        <f>IFERROR(ROUNDDOWN(_xlfn.XLOOKUP(E1939,[2]All!$B:$B,[2]All!$K:$K),0),"")</f>
        <v>260</v>
      </c>
      <c r="L1939" s="16">
        <f t="shared" si="60"/>
        <v>234</v>
      </c>
      <c r="M1939" s="16">
        <f t="shared" si="61"/>
        <v>286</v>
      </c>
    </row>
    <row r="1940" spans="2:13" x14ac:dyDescent="0.3">
      <c r="B1940" s="10">
        <v>20</v>
      </c>
      <c r="C1940" s="11" t="s">
        <v>13</v>
      </c>
      <c r="D1940" s="11" t="s">
        <v>2412</v>
      </c>
      <c r="E1940" s="11">
        <v>27405</v>
      </c>
      <c r="F1940" s="17">
        <v>44818.307476851798</v>
      </c>
      <c r="G1940" s="14" t="s">
        <v>2421</v>
      </c>
      <c r="H1940" s="13">
        <v>234</v>
      </c>
      <c r="I1940" s="14">
        <v>27405</v>
      </c>
      <c r="J1940" s="15" t="str">
        <f>_xlfn.XLOOKUP(C1940,'0. Master Data Group Name'!B:B,'0. Master Data Group Name'!C:C)</f>
        <v>EQP-LAWPACK1</v>
      </c>
      <c r="K1940" s="16">
        <f>IFERROR(ROUNDDOWN(_xlfn.XLOOKUP(E1940,[2]All!$B:$B,[2]All!$K:$K),0),"")</f>
        <v>260</v>
      </c>
      <c r="L1940" s="16">
        <f t="shared" si="60"/>
        <v>234</v>
      </c>
      <c r="M1940" s="16">
        <f t="shared" si="61"/>
        <v>286</v>
      </c>
    </row>
    <row r="1941" spans="2:13" x14ac:dyDescent="0.3">
      <c r="B1941" s="10">
        <v>20</v>
      </c>
      <c r="C1941" s="11" t="s">
        <v>13</v>
      </c>
      <c r="D1941" s="11" t="s">
        <v>2424</v>
      </c>
      <c r="E1941" s="11">
        <v>96605</v>
      </c>
      <c r="F1941" s="17">
        <v>44825.2960185185</v>
      </c>
      <c r="G1941" s="14" t="s">
        <v>2425</v>
      </c>
      <c r="H1941" s="13">
        <v>671</v>
      </c>
      <c r="I1941" s="14">
        <v>96605</v>
      </c>
      <c r="J1941" s="15" t="str">
        <f>_xlfn.XLOOKUP(C1941,'0. Master Data Group Name'!B:B,'0. Master Data Group Name'!C:C)</f>
        <v>EQP-LAWPACK1</v>
      </c>
      <c r="K1941" s="16">
        <f>IFERROR(ROUNDDOWN(_xlfn.XLOOKUP(E1941,[2]All!$B:$B,[2]All!$K:$K),0),"")</f>
        <v>347</v>
      </c>
      <c r="L1941" s="16">
        <f t="shared" si="60"/>
        <v>312.3</v>
      </c>
      <c r="M1941" s="16">
        <f t="shared" si="61"/>
        <v>381.70000000000005</v>
      </c>
    </row>
    <row r="1942" spans="2:13" x14ac:dyDescent="0.3">
      <c r="B1942" s="10">
        <v>31</v>
      </c>
      <c r="C1942" s="11" t="s">
        <v>836</v>
      </c>
      <c r="D1942" s="11" t="s">
        <v>2420</v>
      </c>
      <c r="E1942" s="11">
        <v>12258</v>
      </c>
      <c r="F1942" s="17">
        <v>44818.308055555601</v>
      </c>
      <c r="G1942" s="14" t="s">
        <v>2426</v>
      </c>
      <c r="H1942" s="13">
        <v>1942</v>
      </c>
      <c r="I1942" s="14">
        <v>15228</v>
      </c>
      <c r="J1942" s="15" t="str">
        <f>_xlfn.XLOOKUP(C1942,'0. Master Data Group Name'!B:B,'0. Master Data Group Name'!C:C)</f>
        <v>SW-COMAS-PACKL</v>
      </c>
      <c r="K1942" s="16">
        <f>IFERROR(ROUNDDOWN(_xlfn.XLOOKUP(E1942,[2]All!$B:$B,[2]All!$K:$K),0),"")</f>
        <v>69</v>
      </c>
      <c r="L1942" s="16">
        <f t="shared" si="60"/>
        <v>62.1</v>
      </c>
      <c r="M1942" s="16">
        <f t="shared" si="61"/>
        <v>75.900000000000006</v>
      </c>
    </row>
    <row r="1943" spans="2:13" x14ac:dyDescent="0.3">
      <c r="B1943" s="10">
        <v>20</v>
      </c>
      <c r="C1943" s="11" t="s">
        <v>13</v>
      </c>
      <c r="D1943" s="11" t="s">
        <v>2424</v>
      </c>
      <c r="E1943" s="11">
        <v>2666</v>
      </c>
      <c r="F1943" s="17">
        <v>44825.451689814799</v>
      </c>
      <c r="G1943" s="14" t="s">
        <v>2427</v>
      </c>
      <c r="H1943" s="13">
        <v>994</v>
      </c>
      <c r="I1943" s="14">
        <v>2666</v>
      </c>
      <c r="J1943" s="15" t="str">
        <f>_xlfn.XLOOKUP(C1943,'0. Master Data Group Name'!B:B,'0. Master Data Group Name'!C:C)</f>
        <v>EQP-LAWPACK1</v>
      </c>
      <c r="K1943" s="16">
        <f>IFERROR(ROUNDDOWN(_xlfn.XLOOKUP(E1943,[2]All!$B:$B,[2]All!$K:$K),0),"")</f>
        <v>217</v>
      </c>
      <c r="L1943" s="16">
        <f t="shared" si="60"/>
        <v>195.3</v>
      </c>
      <c r="M1943" s="16">
        <f t="shared" si="61"/>
        <v>238.70000000000002</v>
      </c>
    </row>
    <row r="1944" spans="2:13" x14ac:dyDescent="0.3">
      <c r="B1944" s="10">
        <v>20</v>
      </c>
      <c r="C1944" s="11" t="s">
        <v>13</v>
      </c>
      <c r="D1944" s="11" t="s">
        <v>2424</v>
      </c>
      <c r="E1944" s="11">
        <v>2941</v>
      </c>
      <c r="F1944" s="17">
        <v>44825.674594907403</v>
      </c>
      <c r="G1944" s="14" t="s">
        <v>2428</v>
      </c>
      <c r="H1944" s="13">
        <v>421</v>
      </c>
      <c r="I1944" s="14">
        <v>2941</v>
      </c>
      <c r="J1944" s="15" t="str">
        <f>_xlfn.XLOOKUP(C1944,'0. Master Data Group Name'!B:B,'0. Master Data Group Name'!C:C)</f>
        <v>EQP-LAWPACK1</v>
      </c>
      <c r="K1944" s="16">
        <f>IFERROR(ROUNDDOWN(_xlfn.XLOOKUP(E1944,[2]All!$B:$B,[2]All!$K:$K),0),"")</f>
        <v>217</v>
      </c>
      <c r="L1944" s="16">
        <f t="shared" si="60"/>
        <v>195.3</v>
      </c>
      <c r="M1944" s="16">
        <f t="shared" si="61"/>
        <v>238.70000000000002</v>
      </c>
    </row>
    <row r="1945" spans="2:13" x14ac:dyDescent="0.3">
      <c r="B1945" s="10">
        <v>20</v>
      </c>
      <c r="C1945" s="11" t="s">
        <v>13</v>
      </c>
      <c r="D1945" s="11" t="s">
        <v>2422</v>
      </c>
      <c r="E1945" s="11">
        <v>2665</v>
      </c>
      <c r="F1945" s="17">
        <v>44823.295277777797</v>
      </c>
      <c r="G1945" s="14" t="s">
        <v>2429</v>
      </c>
      <c r="H1945" s="13">
        <v>563</v>
      </c>
      <c r="I1945" s="14">
        <v>2665</v>
      </c>
      <c r="J1945" s="15" t="str">
        <f>_xlfn.XLOOKUP(C1945,'0. Master Data Group Name'!B:B,'0. Master Data Group Name'!C:C)</f>
        <v>EQP-LAWPACK1</v>
      </c>
      <c r="K1945" s="16">
        <f>IFERROR(ROUNDDOWN(_xlfn.XLOOKUP(E1945,[2]All!$B:$B,[2]All!$K:$K),0),"")</f>
        <v>217</v>
      </c>
      <c r="L1945" s="16">
        <f t="shared" si="60"/>
        <v>195.3</v>
      </c>
      <c r="M1945" s="16">
        <f t="shared" si="61"/>
        <v>238.70000000000002</v>
      </c>
    </row>
    <row r="1946" spans="2:13" x14ac:dyDescent="0.3">
      <c r="B1946" s="10">
        <v>20</v>
      </c>
      <c r="C1946" s="11" t="s">
        <v>13</v>
      </c>
      <c r="D1946" s="11" t="s">
        <v>2408</v>
      </c>
      <c r="E1946" s="11">
        <v>27905</v>
      </c>
      <c r="F1946" s="17">
        <v>44817.454108796301</v>
      </c>
      <c r="G1946" s="14" t="s">
        <v>2431</v>
      </c>
      <c r="H1946" s="13">
        <v>48</v>
      </c>
      <c r="I1946" s="14">
        <v>27905</v>
      </c>
      <c r="J1946" s="15" t="str">
        <f>_xlfn.XLOOKUP(C1946,'0. Master Data Group Name'!B:B,'0. Master Data Group Name'!C:C)</f>
        <v>EQP-LAWPACK1</v>
      </c>
      <c r="K1946" s="16">
        <f>IFERROR(ROUNDDOWN(_xlfn.XLOOKUP(E1946,[2]All!$B:$B,[2]All!$K:$K),0),"")</f>
        <v>260</v>
      </c>
      <c r="L1946" s="16">
        <f t="shared" si="60"/>
        <v>234</v>
      </c>
      <c r="M1946" s="16">
        <f t="shared" si="61"/>
        <v>286</v>
      </c>
    </row>
    <row r="1947" spans="2:13" x14ac:dyDescent="0.3">
      <c r="B1947" s="10">
        <v>20</v>
      </c>
      <c r="C1947" s="11" t="s">
        <v>13</v>
      </c>
      <c r="D1947" s="11" t="s">
        <v>2423</v>
      </c>
      <c r="E1947" s="11">
        <v>2941</v>
      </c>
      <c r="F1947" s="17">
        <v>44824.584791666697</v>
      </c>
      <c r="G1947" s="14" t="s">
        <v>2432</v>
      </c>
      <c r="H1947" s="13">
        <v>739</v>
      </c>
      <c r="I1947" s="14">
        <v>2941</v>
      </c>
      <c r="J1947" s="15" t="str">
        <f>_xlfn.XLOOKUP(C1947,'0. Master Data Group Name'!B:B,'0. Master Data Group Name'!C:C)</f>
        <v>EQP-LAWPACK1</v>
      </c>
      <c r="K1947" s="16">
        <f>IFERROR(ROUNDDOWN(_xlfn.XLOOKUP(E1947,[2]All!$B:$B,[2]All!$K:$K),0),"")</f>
        <v>217</v>
      </c>
      <c r="L1947" s="16">
        <f t="shared" si="60"/>
        <v>195.3</v>
      </c>
      <c r="M1947" s="16">
        <f t="shared" si="61"/>
        <v>238.70000000000002</v>
      </c>
    </row>
    <row r="1948" spans="2:13" x14ac:dyDescent="0.3">
      <c r="B1948" s="10">
        <v>20</v>
      </c>
      <c r="C1948" s="11" t="s">
        <v>13</v>
      </c>
      <c r="D1948" s="11" t="s">
        <v>2430</v>
      </c>
      <c r="E1948" s="11">
        <v>99999</v>
      </c>
      <c r="F1948" s="17">
        <v>44826.297523148103</v>
      </c>
      <c r="G1948" s="14" t="s">
        <v>2433</v>
      </c>
      <c r="H1948" s="13">
        <v>0</v>
      </c>
      <c r="I1948" s="14">
        <v>99999</v>
      </c>
      <c r="J1948" s="15" t="str">
        <f>_xlfn.XLOOKUP(C1948,'0. Master Data Group Name'!B:B,'0. Master Data Group Name'!C:C)</f>
        <v>EQP-LAWPACK1</v>
      </c>
      <c r="K1948" s="16" t="str">
        <f>IFERROR(ROUNDDOWN(_xlfn.XLOOKUP(E1948,[2]All!$B:$B,[2]All!$K:$K),0),"")</f>
        <v/>
      </c>
      <c r="L1948" s="16" t="str">
        <f t="shared" si="60"/>
        <v/>
      </c>
      <c r="M1948" s="16" t="str">
        <f t="shared" si="61"/>
        <v/>
      </c>
    </row>
    <row r="1949" spans="2:13" x14ac:dyDescent="0.3">
      <c r="B1949" s="10">
        <v>31</v>
      </c>
      <c r="C1949" s="11" t="s">
        <v>836</v>
      </c>
      <c r="D1949" s="11" t="s">
        <v>2430</v>
      </c>
      <c r="E1949" s="11">
        <v>12228</v>
      </c>
      <c r="F1949" s="17">
        <v>44820.2957060185</v>
      </c>
      <c r="G1949" s="14" t="s">
        <v>2434</v>
      </c>
      <c r="H1949" s="13">
        <v>2598</v>
      </c>
      <c r="I1949" s="14">
        <v>12258</v>
      </c>
      <c r="J1949" s="15" t="str">
        <f>_xlfn.XLOOKUP(C1949,'0. Master Data Group Name'!B:B,'0. Master Data Group Name'!C:C)</f>
        <v>SW-COMAS-PACKL</v>
      </c>
      <c r="K1949" s="16">
        <f>IFERROR(ROUNDDOWN(_xlfn.XLOOKUP(E1949,[2]All!$B:$B,[2]All!$K:$K),0),"")</f>
        <v>100</v>
      </c>
      <c r="L1949" s="16">
        <f t="shared" si="60"/>
        <v>90</v>
      </c>
      <c r="M1949" s="16">
        <f t="shared" si="61"/>
        <v>110.00000000000001</v>
      </c>
    </row>
    <row r="1950" spans="2:13" x14ac:dyDescent="0.3">
      <c r="B1950" s="10">
        <v>31</v>
      </c>
      <c r="C1950" s="11" t="s">
        <v>836</v>
      </c>
      <c r="D1950" s="11" t="s">
        <v>2435</v>
      </c>
      <c r="E1950" s="11">
        <v>15228</v>
      </c>
      <c r="F1950" s="17">
        <v>44826.267233796301</v>
      </c>
      <c r="G1950" s="14" t="s">
        <v>2436</v>
      </c>
      <c r="H1950" s="13">
        <v>1409</v>
      </c>
      <c r="I1950" s="14">
        <v>12228</v>
      </c>
      <c r="J1950" s="15" t="str">
        <f>_xlfn.XLOOKUP(C1950,'0. Master Data Group Name'!B:B,'0. Master Data Group Name'!C:C)</f>
        <v>SW-COMAS-PACKL</v>
      </c>
      <c r="K1950" s="16">
        <f>IFERROR(ROUNDDOWN(_xlfn.XLOOKUP(E1950,[2]All!$B:$B,[2]All!$K:$K),0),"")</f>
        <v>200</v>
      </c>
      <c r="L1950" s="16">
        <f t="shared" si="60"/>
        <v>180</v>
      </c>
      <c r="M1950" s="16">
        <f t="shared" si="61"/>
        <v>220.00000000000003</v>
      </c>
    </row>
    <row r="1951" spans="2:13" x14ac:dyDescent="0.3">
      <c r="B1951" s="10">
        <v>20</v>
      </c>
      <c r="C1951" s="11" t="s">
        <v>13</v>
      </c>
      <c r="D1951" s="11" t="s">
        <v>2430</v>
      </c>
      <c r="E1951" s="11">
        <v>2661</v>
      </c>
      <c r="F1951" s="17">
        <v>44825.7799421296</v>
      </c>
      <c r="G1951" s="14" t="s">
        <v>2437</v>
      </c>
      <c r="H1951" s="13">
        <v>868</v>
      </c>
      <c r="I1951" s="14">
        <v>2661</v>
      </c>
      <c r="J1951" s="15" t="str">
        <f>_xlfn.XLOOKUP(C1951,'0. Master Data Group Name'!B:B,'0. Master Data Group Name'!C:C)</f>
        <v>EQP-LAWPACK1</v>
      </c>
      <c r="K1951" s="16">
        <f>IFERROR(ROUNDDOWN(_xlfn.XLOOKUP(E1951,[2]All!$B:$B,[2]All!$K:$K),0),"")</f>
        <v>217</v>
      </c>
      <c r="L1951" s="16">
        <f t="shared" si="60"/>
        <v>195.3</v>
      </c>
      <c r="M1951" s="16">
        <f t="shared" si="61"/>
        <v>238.70000000000002</v>
      </c>
    </row>
    <row r="1952" spans="2:13" x14ac:dyDescent="0.3">
      <c r="B1952" s="10">
        <v>20</v>
      </c>
      <c r="C1952" s="11" t="s">
        <v>13</v>
      </c>
      <c r="D1952" s="11" t="s">
        <v>2422</v>
      </c>
      <c r="E1952" s="11">
        <v>96605</v>
      </c>
      <c r="F1952" s="17">
        <v>44823.4692476852</v>
      </c>
      <c r="G1952" s="14" t="s">
        <v>2438</v>
      </c>
      <c r="H1952" s="13">
        <v>3157</v>
      </c>
      <c r="I1952" s="14">
        <v>96605</v>
      </c>
      <c r="J1952" s="15" t="str">
        <f>_xlfn.XLOOKUP(C1952,'0. Master Data Group Name'!B:B,'0. Master Data Group Name'!C:C)</f>
        <v>EQP-LAWPACK1</v>
      </c>
      <c r="K1952" s="16">
        <f>IFERROR(ROUNDDOWN(_xlfn.XLOOKUP(E1952,[2]All!$B:$B,[2]All!$K:$K),0),"")</f>
        <v>347</v>
      </c>
      <c r="L1952" s="16">
        <f t="shared" si="60"/>
        <v>312.3</v>
      </c>
      <c r="M1952" s="16">
        <f t="shared" si="61"/>
        <v>381.70000000000005</v>
      </c>
    </row>
    <row r="1953" spans="2:13" x14ac:dyDescent="0.3">
      <c r="B1953" s="10">
        <v>20</v>
      </c>
      <c r="C1953" s="11" t="s">
        <v>13</v>
      </c>
      <c r="D1953" s="11" t="s">
        <v>2423</v>
      </c>
      <c r="E1953" s="11">
        <v>2661</v>
      </c>
      <c r="F1953" s="17">
        <v>44824.827951388899</v>
      </c>
      <c r="G1953" s="14" t="s">
        <v>2439</v>
      </c>
      <c r="H1953" s="13">
        <v>410</v>
      </c>
      <c r="I1953" s="14">
        <v>2661</v>
      </c>
      <c r="J1953" s="15" t="str">
        <f>_xlfn.XLOOKUP(C1953,'0. Master Data Group Name'!B:B,'0. Master Data Group Name'!C:C)</f>
        <v>EQP-LAWPACK1</v>
      </c>
      <c r="K1953" s="16">
        <f>IFERROR(ROUNDDOWN(_xlfn.XLOOKUP(E1953,[2]All!$B:$B,[2]All!$K:$K),0),"")</f>
        <v>217</v>
      </c>
      <c r="L1953" s="16">
        <f t="shared" si="60"/>
        <v>195.3</v>
      </c>
      <c r="M1953" s="16">
        <f t="shared" si="61"/>
        <v>238.70000000000002</v>
      </c>
    </row>
    <row r="1954" spans="2:13" x14ac:dyDescent="0.3">
      <c r="B1954" s="10">
        <v>20</v>
      </c>
      <c r="C1954" s="11" t="s">
        <v>13</v>
      </c>
      <c r="D1954" s="11" t="s">
        <v>2422</v>
      </c>
      <c r="E1954" s="11">
        <v>1165</v>
      </c>
      <c r="F1954" s="17">
        <v>44820.804074074098</v>
      </c>
      <c r="G1954" s="14" t="s">
        <v>2441</v>
      </c>
      <c r="H1954" s="13">
        <v>177</v>
      </c>
      <c r="I1954" s="14">
        <v>99999</v>
      </c>
      <c r="J1954" s="15" t="str">
        <f>_xlfn.XLOOKUP(C1954,'0. Master Data Group Name'!B:B,'0. Master Data Group Name'!C:C)</f>
        <v>EQP-LAWPACK1</v>
      </c>
      <c r="K1954" s="16">
        <f>IFERROR(ROUNDDOWN(_xlfn.XLOOKUP(E1954,[2]All!$B:$B,[2]All!$K:$K),0),"")</f>
        <v>269</v>
      </c>
      <c r="L1954" s="16">
        <f t="shared" si="60"/>
        <v>242.1</v>
      </c>
      <c r="M1954" s="16">
        <f t="shared" si="61"/>
        <v>295.90000000000003</v>
      </c>
    </row>
    <row r="1955" spans="2:13" x14ac:dyDescent="0.3">
      <c r="B1955" s="10">
        <v>20</v>
      </c>
      <c r="C1955" s="11" t="s">
        <v>13</v>
      </c>
      <c r="D1955" s="11" t="s">
        <v>2423</v>
      </c>
      <c r="E1955" s="11">
        <v>99999</v>
      </c>
      <c r="F1955" s="17">
        <v>44823.964363425897</v>
      </c>
      <c r="G1955" s="14" t="s">
        <v>2442</v>
      </c>
      <c r="H1955" s="13">
        <v>0</v>
      </c>
      <c r="I1955" s="14">
        <v>99999</v>
      </c>
      <c r="J1955" s="15" t="str">
        <f>_xlfn.XLOOKUP(C1955,'0. Master Data Group Name'!B:B,'0. Master Data Group Name'!C:C)</f>
        <v>EQP-LAWPACK1</v>
      </c>
      <c r="K1955" s="16" t="str">
        <f>IFERROR(ROUNDDOWN(_xlfn.XLOOKUP(E1955,[2]All!$B:$B,[2]All!$K:$K),0),"")</f>
        <v/>
      </c>
      <c r="L1955" s="16" t="str">
        <f t="shared" si="60"/>
        <v/>
      </c>
      <c r="M1955" s="16" t="str">
        <f t="shared" si="61"/>
        <v/>
      </c>
    </row>
    <row r="1956" spans="2:13" x14ac:dyDescent="0.3">
      <c r="B1956" s="10">
        <v>20</v>
      </c>
      <c r="C1956" s="11" t="s">
        <v>13</v>
      </c>
      <c r="D1956" s="11" t="s">
        <v>2440</v>
      </c>
      <c r="E1956" s="11">
        <v>99999</v>
      </c>
      <c r="F1956" s="17">
        <v>44827.987662036998</v>
      </c>
      <c r="G1956" s="14" t="s">
        <v>2443</v>
      </c>
      <c r="H1956" s="13">
        <v>0</v>
      </c>
      <c r="I1956" s="14">
        <v>99999</v>
      </c>
      <c r="J1956" s="15" t="str">
        <f>_xlfn.XLOOKUP(C1956,'0. Master Data Group Name'!B:B,'0. Master Data Group Name'!C:C)</f>
        <v>EQP-LAWPACK1</v>
      </c>
      <c r="K1956" s="16" t="str">
        <f>IFERROR(ROUNDDOWN(_xlfn.XLOOKUP(E1956,[2]All!$B:$B,[2]All!$K:$K),0),"")</f>
        <v/>
      </c>
      <c r="L1956" s="16" t="str">
        <f t="shared" si="60"/>
        <v/>
      </c>
      <c r="M1956" s="16" t="str">
        <f t="shared" si="61"/>
        <v/>
      </c>
    </row>
    <row r="1957" spans="2:13" x14ac:dyDescent="0.3">
      <c r="B1957" s="10">
        <v>31</v>
      </c>
      <c r="C1957" s="11" t="s">
        <v>836</v>
      </c>
      <c r="D1957" s="11" t="s">
        <v>2440</v>
      </c>
      <c r="E1957" s="11">
        <v>12228</v>
      </c>
      <c r="F1957" s="17">
        <v>44827.303090277797</v>
      </c>
      <c r="G1957" s="14" t="s">
        <v>2444</v>
      </c>
      <c r="H1957" s="13">
        <v>906</v>
      </c>
      <c r="I1957" s="14">
        <v>15228</v>
      </c>
      <c r="J1957" s="15" t="str">
        <f>_xlfn.XLOOKUP(C1957,'0. Master Data Group Name'!B:B,'0. Master Data Group Name'!C:C)</f>
        <v>SW-COMAS-PACKL</v>
      </c>
      <c r="K1957" s="16">
        <f>IFERROR(ROUNDDOWN(_xlfn.XLOOKUP(E1957,[2]All!$B:$B,[2]All!$K:$K),0),"")</f>
        <v>100</v>
      </c>
      <c r="L1957" s="16">
        <f t="shared" si="60"/>
        <v>90</v>
      </c>
      <c r="M1957" s="16">
        <f t="shared" si="61"/>
        <v>110.00000000000001</v>
      </c>
    </row>
    <row r="1958" spans="2:13" x14ac:dyDescent="0.3">
      <c r="B1958" s="10">
        <v>20</v>
      </c>
      <c r="C1958" s="11" t="s">
        <v>13</v>
      </c>
      <c r="D1958" s="11" t="s">
        <v>2440</v>
      </c>
      <c r="E1958" s="11">
        <v>2661</v>
      </c>
      <c r="F1958" s="17">
        <v>44830.2980902778</v>
      </c>
      <c r="G1958" s="14" t="s">
        <v>2445</v>
      </c>
      <c r="H1958" s="13">
        <v>270</v>
      </c>
      <c r="I1958" s="14">
        <v>2661</v>
      </c>
      <c r="J1958" s="15" t="str">
        <f>_xlfn.XLOOKUP(C1958,'0. Master Data Group Name'!B:B,'0. Master Data Group Name'!C:C)</f>
        <v>EQP-LAWPACK1</v>
      </c>
      <c r="K1958" s="16">
        <f>IFERROR(ROUNDDOWN(_xlfn.XLOOKUP(E1958,[2]All!$B:$B,[2]All!$K:$K),0),"")</f>
        <v>217</v>
      </c>
      <c r="L1958" s="16">
        <f t="shared" si="60"/>
        <v>195.3</v>
      </c>
      <c r="M1958" s="16">
        <f t="shared" si="61"/>
        <v>238.70000000000002</v>
      </c>
    </row>
    <row r="1959" spans="2:13" x14ac:dyDescent="0.3">
      <c r="B1959" s="10">
        <v>31</v>
      </c>
      <c r="C1959" s="11" t="s">
        <v>836</v>
      </c>
      <c r="D1959" s="11" t="s">
        <v>2412</v>
      </c>
      <c r="E1959" s="11">
        <v>15228</v>
      </c>
      <c r="F1959" s="17">
        <v>44816.3761226852</v>
      </c>
      <c r="G1959" s="14" t="s">
        <v>2446</v>
      </c>
      <c r="H1959" s="13">
        <v>2062</v>
      </c>
      <c r="I1959" s="14">
        <v>12228</v>
      </c>
      <c r="J1959" s="15" t="str">
        <f>_xlfn.XLOOKUP(C1959,'0. Master Data Group Name'!B:B,'0. Master Data Group Name'!C:C)</f>
        <v>SW-COMAS-PACKL</v>
      </c>
      <c r="K1959" s="16">
        <f>IFERROR(ROUNDDOWN(_xlfn.XLOOKUP(E1959,[2]All!$B:$B,[2]All!$K:$K),0),"")</f>
        <v>200</v>
      </c>
      <c r="L1959" s="16">
        <f t="shared" si="60"/>
        <v>180</v>
      </c>
      <c r="M1959" s="16">
        <f t="shared" si="61"/>
        <v>220.00000000000003</v>
      </c>
    </row>
    <row r="1960" spans="2:13" x14ac:dyDescent="0.3">
      <c r="B1960" s="10">
        <v>20</v>
      </c>
      <c r="C1960" s="11" t="s">
        <v>13</v>
      </c>
      <c r="D1960" s="11" t="s">
        <v>2423</v>
      </c>
      <c r="E1960" s="11">
        <v>2991</v>
      </c>
      <c r="F1960" s="17">
        <v>44824.297743055598</v>
      </c>
      <c r="G1960" s="14" t="s">
        <v>2447</v>
      </c>
      <c r="H1960" s="13">
        <v>1014</v>
      </c>
      <c r="I1960" s="14">
        <v>2991</v>
      </c>
      <c r="J1960" s="15" t="str">
        <f>_xlfn.XLOOKUP(C1960,'0. Master Data Group Name'!B:B,'0. Master Data Group Name'!C:C)</f>
        <v>EQP-LAWPACK1</v>
      </c>
      <c r="K1960" s="16">
        <f>IFERROR(ROUNDDOWN(_xlfn.XLOOKUP(E1960,[2]All!$B:$B,[2]All!$K:$K),0),"")</f>
        <v>217</v>
      </c>
      <c r="L1960" s="16">
        <f t="shared" si="60"/>
        <v>195.3</v>
      </c>
      <c r="M1960" s="16">
        <f t="shared" si="61"/>
        <v>238.70000000000002</v>
      </c>
    </row>
    <row r="1961" spans="2:13" x14ac:dyDescent="0.3">
      <c r="B1961" s="10">
        <v>20</v>
      </c>
      <c r="C1961" s="11" t="s">
        <v>13</v>
      </c>
      <c r="D1961" s="11" t="s">
        <v>2424</v>
      </c>
      <c r="E1961" s="11">
        <v>99999</v>
      </c>
      <c r="F1961" s="17">
        <v>44824.943668981497</v>
      </c>
      <c r="G1961" s="14" t="s">
        <v>2449</v>
      </c>
      <c r="H1961" s="13">
        <v>0</v>
      </c>
      <c r="I1961" s="14">
        <v>99999</v>
      </c>
      <c r="J1961" s="15" t="str">
        <f>_xlfn.XLOOKUP(C1961,'0. Master Data Group Name'!B:B,'0. Master Data Group Name'!C:C)</f>
        <v>EQP-LAWPACK1</v>
      </c>
      <c r="K1961" s="16" t="str">
        <f>IFERROR(ROUNDDOWN(_xlfn.XLOOKUP(E1961,[2]All!$B:$B,[2]All!$K:$K),0),"")</f>
        <v/>
      </c>
      <c r="L1961" s="16" t="str">
        <f t="shared" si="60"/>
        <v/>
      </c>
      <c r="M1961" s="16" t="str">
        <f t="shared" si="61"/>
        <v/>
      </c>
    </row>
    <row r="1962" spans="2:13" x14ac:dyDescent="0.3">
      <c r="B1962" s="10">
        <v>20</v>
      </c>
      <c r="C1962" s="11" t="s">
        <v>13</v>
      </c>
      <c r="D1962" s="11" t="s">
        <v>2448</v>
      </c>
      <c r="E1962" s="11">
        <v>2941</v>
      </c>
      <c r="F1962" s="17">
        <v>44830.362349536997</v>
      </c>
      <c r="G1962" s="14" t="s">
        <v>2450</v>
      </c>
      <c r="H1962" s="13">
        <v>795</v>
      </c>
      <c r="I1962" s="14">
        <v>2991</v>
      </c>
      <c r="J1962" s="15" t="str">
        <f>_xlfn.XLOOKUP(C1962,'0. Master Data Group Name'!B:B,'0. Master Data Group Name'!C:C)</f>
        <v>EQP-LAWPACK1</v>
      </c>
      <c r="K1962" s="16">
        <f>IFERROR(ROUNDDOWN(_xlfn.XLOOKUP(E1962,[2]All!$B:$B,[2]All!$K:$K),0),"")</f>
        <v>217</v>
      </c>
      <c r="L1962" s="16">
        <f t="shared" si="60"/>
        <v>195.3</v>
      </c>
      <c r="M1962" s="16">
        <f t="shared" si="61"/>
        <v>238.70000000000002</v>
      </c>
    </row>
    <row r="1963" spans="2:13" x14ac:dyDescent="0.3">
      <c r="B1963" s="10">
        <v>20</v>
      </c>
      <c r="C1963" s="11" t="s">
        <v>13</v>
      </c>
      <c r="D1963" s="11" t="s">
        <v>2451</v>
      </c>
      <c r="E1963" s="11">
        <v>99999</v>
      </c>
      <c r="F1963" s="17">
        <v>44831.9542939815</v>
      </c>
      <c r="G1963" s="14" t="s">
        <v>2452</v>
      </c>
      <c r="H1963" s="13">
        <v>0</v>
      </c>
      <c r="I1963" s="14">
        <v>99999</v>
      </c>
      <c r="J1963" s="15" t="str">
        <f>_xlfn.XLOOKUP(C1963,'0. Master Data Group Name'!B:B,'0. Master Data Group Name'!C:C)</f>
        <v>EQP-LAWPACK1</v>
      </c>
      <c r="K1963" s="16" t="str">
        <f>IFERROR(ROUNDDOWN(_xlfn.XLOOKUP(E1963,[2]All!$B:$B,[2]All!$K:$K),0),"")</f>
        <v/>
      </c>
      <c r="L1963" s="16" t="str">
        <f t="shared" si="60"/>
        <v/>
      </c>
      <c r="M1963" s="16" t="str">
        <f t="shared" si="61"/>
        <v/>
      </c>
    </row>
    <row r="1964" spans="2:13" x14ac:dyDescent="0.3">
      <c r="B1964" s="10">
        <v>31</v>
      </c>
      <c r="C1964" s="11" t="s">
        <v>836</v>
      </c>
      <c r="D1964" s="11" t="s">
        <v>2448</v>
      </c>
      <c r="E1964" s="11">
        <v>15228</v>
      </c>
      <c r="F1964" s="17">
        <v>44830.346504629597</v>
      </c>
      <c r="G1964" s="14" t="s">
        <v>2453</v>
      </c>
      <c r="H1964" s="13">
        <v>1652</v>
      </c>
      <c r="I1964" s="14">
        <v>12228</v>
      </c>
      <c r="J1964" s="15" t="str">
        <f>_xlfn.XLOOKUP(C1964,'0. Master Data Group Name'!B:B,'0. Master Data Group Name'!C:C)</f>
        <v>SW-COMAS-PACKL</v>
      </c>
      <c r="K1964" s="16">
        <f>IFERROR(ROUNDDOWN(_xlfn.XLOOKUP(E1964,[2]All!$B:$B,[2]All!$K:$K),0),"")</f>
        <v>200</v>
      </c>
      <c r="L1964" s="16">
        <f t="shared" si="60"/>
        <v>180</v>
      </c>
      <c r="M1964" s="16">
        <f t="shared" si="61"/>
        <v>220.00000000000003</v>
      </c>
    </row>
    <row r="1965" spans="2:13" x14ac:dyDescent="0.3">
      <c r="B1965" s="10">
        <v>20</v>
      </c>
      <c r="C1965" s="11" t="s">
        <v>13</v>
      </c>
      <c r="D1965" s="11" t="s">
        <v>2451</v>
      </c>
      <c r="E1965" s="11">
        <v>2675</v>
      </c>
      <c r="F1965" s="17">
        <v>44832.299282407403</v>
      </c>
      <c r="G1965" s="14" t="s">
        <v>2454</v>
      </c>
      <c r="H1965" s="13">
        <v>1276</v>
      </c>
      <c r="I1965" s="14">
        <v>2675</v>
      </c>
      <c r="J1965" s="15" t="str">
        <f>_xlfn.XLOOKUP(C1965,'0. Master Data Group Name'!B:B,'0. Master Data Group Name'!C:C)</f>
        <v>EQP-LAWPACK1</v>
      </c>
      <c r="K1965" s="16">
        <f>IFERROR(ROUNDDOWN(_xlfn.XLOOKUP(E1965,[2]All!$B:$B,[2]All!$K:$K),0),"")</f>
        <v>217</v>
      </c>
      <c r="L1965" s="16">
        <f t="shared" si="60"/>
        <v>195.3</v>
      </c>
      <c r="M1965" s="16">
        <f t="shared" si="61"/>
        <v>238.70000000000002</v>
      </c>
    </row>
    <row r="1966" spans="2:13" x14ac:dyDescent="0.3">
      <c r="B1966" s="10">
        <v>20</v>
      </c>
      <c r="C1966" s="11" t="s">
        <v>13</v>
      </c>
      <c r="D1966" s="11" t="s">
        <v>2455</v>
      </c>
      <c r="E1966" s="11">
        <v>2661</v>
      </c>
      <c r="F1966" s="17">
        <v>44832.559930555602</v>
      </c>
      <c r="G1966" s="14" t="s">
        <v>2456</v>
      </c>
      <c r="H1966" s="13">
        <v>1954</v>
      </c>
      <c r="I1966" s="14">
        <v>2661</v>
      </c>
      <c r="J1966" s="15" t="str">
        <f>_xlfn.XLOOKUP(C1966,'0. Master Data Group Name'!B:B,'0. Master Data Group Name'!C:C)</f>
        <v>EQP-LAWPACK1</v>
      </c>
      <c r="K1966" s="16">
        <f>IFERROR(ROUNDDOWN(_xlfn.XLOOKUP(E1966,[2]All!$B:$B,[2]All!$K:$K),0),"")</f>
        <v>217</v>
      </c>
      <c r="L1966" s="16">
        <f t="shared" si="60"/>
        <v>195.3</v>
      </c>
      <c r="M1966" s="16">
        <f t="shared" si="61"/>
        <v>238.70000000000002</v>
      </c>
    </row>
    <row r="1967" spans="2:13" x14ac:dyDescent="0.3">
      <c r="B1967" s="10">
        <v>20</v>
      </c>
      <c r="C1967" s="11" t="s">
        <v>13</v>
      </c>
      <c r="D1967" s="11" t="s">
        <v>2455</v>
      </c>
      <c r="E1967" s="11">
        <v>99999</v>
      </c>
      <c r="F1967" s="17">
        <v>44833.291226851798</v>
      </c>
      <c r="G1967" s="14" t="s">
        <v>2457</v>
      </c>
      <c r="H1967" s="13">
        <v>0</v>
      </c>
      <c r="I1967" s="14">
        <v>99999</v>
      </c>
      <c r="J1967" s="15" t="str">
        <f>_xlfn.XLOOKUP(C1967,'0. Master Data Group Name'!B:B,'0. Master Data Group Name'!C:C)</f>
        <v>EQP-LAWPACK1</v>
      </c>
      <c r="K1967" s="16" t="str">
        <f>IFERROR(ROUNDDOWN(_xlfn.XLOOKUP(E1967,[2]All!$B:$B,[2]All!$K:$K),0),"")</f>
        <v/>
      </c>
      <c r="L1967" s="16" t="str">
        <f t="shared" si="60"/>
        <v/>
      </c>
      <c r="M1967" s="16" t="str">
        <f t="shared" si="61"/>
        <v/>
      </c>
    </row>
    <row r="1968" spans="2:13" x14ac:dyDescent="0.3">
      <c r="B1968" s="10">
        <v>20</v>
      </c>
      <c r="C1968" s="11" t="s">
        <v>13</v>
      </c>
      <c r="D1968" s="11" t="s">
        <v>2458</v>
      </c>
      <c r="E1968" s="11">
        <v>27405</v>
      </c>
      <c r="F1968" s="17">
        <v>44833.732199074097</v>
      </c>
      <c r="G1968" s="14" t="s">
        <v>2459</v>
      </c>
      <c r="H1968" s="13">
        <v>1306</v>
      </c>
      <c r="I1968" s="14">
        <v>27405</v>
      </c>
      <c r="J1968" s="15" t="str">
        <f>_xlfn.XLOOKUP(C1968,'0. Master Data Group Name'!B:B,'0. Master Data Group Name'!C:C)</f>
        <v>EQP-LAWPACK1</v>
      </c>
      <c r="K1968" s="16">
        <f>IFERROR(ROUNDDOWN(_xlfn.XLOOKUP(E1968,[2]All!$B:$B,[2]All!$K:$K),0),"")</f>
        <v>260</v>
      </c>
      <c r="L1968" s="16">
        <f t="shared" si="60"/>
        <v>234</v>
      </c>
      <c r="M1968" s="16">
        <f t="shared" si="61"/>
        <v>286</v>
      </c>
    </row>
    <row r="1969" spans="2:13" x14ac:dyDescent="0.3">
      <c r="B1969" s="10">
        <v>20</v>
      </c>
      <c r="C1969" s="11" t="s">
        <v>13</v>
      </c>
      <c r="D1969" s="11" t="s">
        <v>2448</v>
      </c>
      <c r="E1969" s="11">
        <v>2991</v>
      </c>
      <c r="F1969" s="17">
        <v>44831.408599536997</v>
      </c>
      <c r="G1969" s="14" t="s">
        <v>2460</v>
      </c>
      <c r="H1969" s="13">
        <v>259</v>
      </c>
      <c r="I1969" s="14">
        <v>2991</v>
      </c>
      <c r="J1969" s="15" t="str">
        <f>_xlfn.XLOOKUP(C1969,'0. Master Data Group Name'!B:B,'0. Master Data Group Name'!C:C)</f>
        <v>EQP-LAWPACK1</v>
      </c>
      <c r="K1969" s="16">
        <f>IFERROR(ROUNDDOWN(_xlfn.XLOOKUP(E1969,[2]All!$B:$B,[2]All!$K:$K),0),"")</f>
        <v>217</v>
      </c>
      <c r="L1969" s="16">
        <f t="shared" si="60"/>
        <v>195.3</v>
      </c>
      <c r="M1969" s="16">
        <f t="shared" si="61"/>
        <v>238.70000000000002</v>
      </c>
    </row>
    <row r="1970" spans="2:13" x14ac:dyDescent="0.3">
      <c r="B1970" s="10">
        <v>31</v>
      </c>
      <c r="C1970" s="11" t="s">
        <v>836</v>
      </c>
      <c r="D1970" s="11" t="s">
        <v>2455</v>
      </c>
      <c r="E1970" s="11">
        <v>12228</v>
      </c>
      <c r="F1970" s="17">
        <v>44831.299050925903</v>
      </c>
      <c r="G1970" s="14" t="s">
        <v>2461</v>
      </c>
      <c r="H1970" s="13">
        <v>2020</v>
      </c>
      <c r="I1970" s="14">
        <v>15228</v>
      </c>
      <c r="J1970" s="15" t="str">
        <f>_xlfn.XLOOKUP(C1970,'0. Master Data Group Name'!B:B,'0. Master Data Group Name'!C:C)</f>
        <v>SW-COMAS-PACKL</v>
      </c>
      <c r="K1970" s="16">
        <f>IFERROR(ROUNDDOWN(_xlfn.XLOOKUP(E1970,[2]All!$B:$B,[2]All!$K:$K),0),"")</f>
        <v>100</v>
      </c>
      <c r="L1970" s="16">
        <f t="shared" si="60"/>
        <v>90</v>
      </c>
      <c r="M1970" s="16">
        <f t="shared" si="61"/>
        <v>110.00000000000001</v>
      </c>
    </row>
    <row r="1971" spans="2:13" x14ac:dyDescent="0.3">
      <c r="B1971" s="10">
        <v>20</v>
      </c>
      <c r="C1971" s="11" t="s">
        <v>13</v>
      </c>
      <c r="D1971" s="11" t="s">
        <v>2448</v>
      </c>
      <c r="E1971" s="11">
        <v>7940</v>
      </c>
      <c r="F1971" s="17">
        <v>44831.404444444401</v>
      </c>
      <c r="G1971" s="14" t="s">
        <v>2462</v>
      </c>
      <c r="H1971" s="13">
        <v>795</v>
      </c>
      <c r="I1971" s="14">
        <v>2991</v>
      </c>
      <c r="J1971" s="15" t="str">
        <f>_xlfn.XLOOKUP(C1971,'0. Master Data Group Name'!B:B,'0. Master Data Group Name'!C:C)</f>
        <v>EQP-LAWPACK1</v>
      </c>
      <c r="K1971" s="16">
        <f>IFERROR(ROUNDDOWN(_xlfn.XLOOKUP(E1971,[2]All!$B:$B,[2]All!$K:$K),0),"")</f>
        <v>188</v>
      </c>
      <c r="L1971" s="16">
        <f t="shared" si="60"/>
        <v>169.20000000000002</v>
      </c>
      <c r="M1971" s="16">
        <f t="shared" si="61"/>
        <v>206.8</v>
      </c>
    </row>
    <row r="1972" spans="2:13" x14ac:dyDescent="0.3">
      <c r="B1972" s="10">
        <v>31</v>
      </c>
      <c r="C1972" s="11" t="s">
        <v>836</v>
      </c>
      <c r="D1972" s="11" t="s">
        <v>2463</v>
      </c>
      <c r="E1972" s="11">
        <v>12228</v>
      </c>
      <c r="F1972" s="17">
        <v>44834.268738425897</v>
      </c>
      <c r="G1972" s="14" t="s">
        <v>2464</v>
      </c>
      <c r="H1972" s="13">
        <v>971</v>
      </c>
      <c r="I1972" s="14">
        <v>12258</v>
      </c>
      <c r="J1972" s="15" t="str">
        <f>_xlfn.XLOOKUP(C1972,'0. Master Data Group Name'!B:B,'0. Master Data Group Name'!C:C)</f>
        <v>SW-COMAS-PACKL</v>
      </c>
      <c r="K1972" s="16">
        <f>IFERROR(ROUNDDOWN(_xlfn.XLOOKUP(E1972,[2]All!$B:$B,[2]All!$K:$K),0),"")</f>
        <v>100</v>
      </c>
      <c r="L1972" s="16">
        <f t="shared" si="60"/>
        <v>90</v>
      </c>
      <c r="M1972" s="16">
        <f t="shared" si="61"/>
        <v>110.00000000000001</v>
      </c>
    </row>
    <row r="1973" spans="2:13" x14ac:dyDescent="0.3">
      <c r="B1973" s="10">
        <v>20</v>
      </c>
      <c r="C1973" s="11" t="s">
        <v>13</v>
      </c>
      <c r="D1973" s="11" t="s">
        <v>2448</v>
      </c>
      <c r="E1973" s="11">
        <v>2946</v>
      </c>
      <c r="F1973" s="17">
        <v>44831.466493055603</v>
      </c>
      <c r="G1973" s="14" t="s">
        <v>2465</v>
      </c>
      <c r="H1973" s="13">
        <v>536</v>
      </c>
      <c r="I1973" s="14">
        <v>2946</v>
      </c>
      <c r="J1973" s="15" t="str">
        <f>_xlfn.XLOOKUP(C1973,'0. Master Data Group Name'!B:B,'0. Master Data Group Name'!C:C)</f>
        <v>EQP-LAWPACK1</v>
      </c>
      <c r="K1973" s="16">
        <f>IFERROR(ROUNDDOWN(_xlfn.XLOOKUP(E1973,[2]All!$B:$B,[2]All!$K:$K),0),"")</f>
        <v>217</v>
      </c>
      <c r="L1973" s="16">
        <f t="shared" si="60"/>
        <v>195.3</v>
      </c>
      <c r="M1973" s="16">
        <f t="shared" si="61"/>
        <v>238.70000000000002</v>
      </c>
    </row>
    <row r="1974" spans="2:13" x14ac:dyDescent="0.3">
      <c r="B1974" s="10">
        <v>20</v>
      </c>
      <c r="C1974" s="11" t="s">
        <v>13</v>
      </c>
      <c r="D1974" s="11" t="s">
        <v>2455</v>
      </c>
      <c r="E1974" s="11">
        <v>27905</v>
      </c>
      <c r="F1974" s="17">
        <v>44833.296261574098</v>
      </c>
      <c r="G1974" s="14" t="s">
        <v>2466</v>
      </c>
      <c r="H1974" s="13">
        <v>1032</v>
      </c>
      <c r="I1974" s="14">
        <v>27905</v>
      </c>
      <c r="J1974" s="15" t="str">
        <f>_xlfn.XLOOKUP(C1974,'0. Master Data Group Name'!B:B,'0. Master Data Group Name'!C:C)</f>
        <v>EQP-LAWPACK1</v>
      </c>
      <c r="K1974" s="16">
        <f>IFERROR(ROUNDDOWN(_xlfn.XLOOKUP(E1974,[2]All!$B:$B,[2]All!$K:$K),0),"")</f>
        <v>260</v>
      </c>
      <c r="L1974" s="16">
        <f t="shared" si="60"/>
        <v>234</v>
      </c>
      <c r="M1974" s="16">
        <f t="shared" si="61"/>
        <v>286</v>
      </c>
    </row>
    <row r="1975" spans="2:13" x14ac:dyDescent="0.3">
      <c r="B1975" s="10">
        <v>20</v>
      </c>
      <c r="C1975" s="11" t="s">
        <v>13</v>
      </c>
      <c r="D1975" s="11" t="s">
        <v>2463</v>
      </c>
      <c r="E1975" s="11">
        <v>2946</v>
      </c>
      <c r="F1975" s="17">
        <v>44837.298206018502</v>
      </c>
      <c r="G1975" s="14" t="s">
        <v>2467</v>
      </c>
      <c r="H1975" s="13">
        <v>190</v>
      </c>
      <c r="I1975" s="14">
        <v>2946</v>
      </c>
      <c r="J1975" s="15" t="str">
        <f>_xlfn.XLOOKUP(C1975,'0. Master Data Group Name'!B:B,'0. Master Data Group Name'!C:C)</f>
        <v>EQP-LAWPACK1</v>
      </c>
      <c r="K1975" s="16">
        <f>IFERROR(ROUNDDOWN(_xlfn.XLOOKUP(E1975,[2]All!$B:$B,[2]All!$K:$K),0),"")</f>
        <v>217</v>
      </c>
      <c r="L1975" s="16">
        <f t="shared" si="60"/>
        <v>195.3</v>
      </c>
      <c r="M1975" s="16">
        <f t="shared" si="61"/>
        <v>238.70000000000002</v>
      </c>
    </row>
    <row r="1976" spans="2:13" x14ac:dyDescent="0.3">
      <c r="B1976" s="10">
        <v>20</v>
      </c>
      <c r="C1976" s="11" t="s">
        <v>13</v>
      </c>
      <c r="D1976" s="11" t="s">
        <v>2463</v>
      </c>
      <c r="E1976" s="11">
        <v>2941</v>
      </c>
      <c r="F1976" s="17">
        <v>44837.604340277801</v>
      </c>
      <c r="G1976" s="14" t="s">
        <v>2468</v>
      </c>
      <c r="H1976" s="13">
        <v>172</v>
      </c>
      <c r="I1976" s="14">
        <v>2941</v>
      </c>
      <c r="J1976" s="15" t="str">
        <f>_xlfn.XLOOKUP(C1976,'0. Master Data Group Name'!B:B,'0. Master Data Group Name'!C:C)</f>
        <v>EQP-LAWPACK1</v>
      </c>
      <c r="K1976" s="16">
        <f>IFERROR(ROUNDDOWN(_xlfn.XLOOKUP(E1976,[2]All!$B:$B,[2]All!$K:$K),0),"")</f>
        <v>217</v>
      </c>
      <c r="L1976" s="16">
        <f t="shared" si="60"/>
        <v>195.3</v>
      </c>
      <c r="M1976" s="16">
        <f t="shared" si="61"/>
        <v>238.70000000000002</v>
      </c>
    </row>
    <row r="1977" spans="2:13" x14ac:dyDescent="0.3">
      <c r="B1977" s="10">
        <v>20</v>
      </c>
      <c r="C1977" s="11" t="s">
        <v>13</v>
      </c>
      <c r="D1977" s="11" t="s">
        <v>2455</v>
      </c>
      <c r="E1977" s="11">
        <v>27805</v>
      </c>
      <c r="F1977" s="17">
        <v>44833.508194444403</v>
      </c>
      <c r="G1977" s="14" t="s">
        <v>2469</v>
      </c>
      <c r="H1977" s="13">
        <v>691</v>
      </c>
      <c r="I1977" s="14">
        <v>27805</v>
      </c>
      <c r="J1977" s="15" t="str">
        <f>_xlfn.XLOOKUP(C1977,'0. Master Data Group Name'!B:B,'0. Master Data Group Name'!C:C)</f>
        <v>EQP-LAWPACK1</v>
      </c>
      <c r="K1977" s="16">
        <f>IFERROR(ROUNDDOWN(_xlfn.XLOOKUP(E1977,[2]All!$B:$B,[2]All!$K:$K),0),"")</f>
        <v>260</v>
      </c>
      <c r="L1977" s="16">
        <f t="shared" si="60"/>
        <v>234</v>
      </c>
      <c r="M1977" s="16">
        <f t="shared" si="61"/>
        <v>286</v>
      </c>
    </row>
    <row r="1978" spans="2:13" x14ac:dyDescent="0.3">
      <c r="B1978" s="10">
        <v>31</v>
      </c>
      <c r="C1978" s="11" t="s">
        <v>836</v>
      </c>
      <c r="D1978" s="11" t="s">
        <v>2470</v>
      </c>
      <c r="E1978" s="11">
        <v>12258</v>
      </c>
      <c r="F1978" s="17">
        <v>44837.300254629597</v>
      </c>
      <c r="G1978" s="14" t="s">
        <v>2471</v>
      </c>
      <c r="H1978" s="13">
        <v>924</v>
      </c>
      <c r="I1978" s="14">
        <v>12228</v>
      </c>
      <c r="J1978" s="15" t="str">
        <f>_xlfn.XLOOKUP(C1978,'0. Master Data Group Name'!B:B,'0. Master Data Group Name'!C:C)</f>
        <v>SW-COMAS-PACKL</v>
      </c>
      <c r="K1978" s="16">
        <f>IFERROR(ROUNDDOWN(_xlfn.XLOOKUP(E1978,[2]All!$B:$B,[2]All!$K:$K),0),"")</f>
        <v>69</v>
      </c>
      <c r="L1978" s="16">
        <f t="shared" si="60"/>
        <v>62.1</v>
      </c>
      <c r="M1978" s="16">
        <f t="shared" si="61"/>
        <v>75.900000000000006</v>
      </c>
    </row>
    <row r="1979" spans="2:13" x14ac:dyDescent="0.3">
      <c r="B1979" s="10">
        <v>20</v>
      </c>
      <c r="C1979" s="11" t="s">
        <v>13</v>
      </c>
      <c r="D1979" s="11" t="s">
        <v>2448</v>
      </c>
      <c r="E1979" s="11">
        <v>2940</v>
      </c>
      <c r="F1979" s="17">
        <v>44831.576990740701</v>
      </c>
      <c r="G1979" s="14" t="s">
        <v>2473</v>
      </c>
      <c r="H1979" s="13">
        <v>526</v>
      </c>
      <c r="I1979" s="14">
        <v>2940</v>
      </c>
      <c r="J1979" s="15" t="str">
        <f>_xlfn.XLOOKUP(C1979,'0. Master Data Group Name'!B:B,'0. Master Data Group Name'!C:C)</f>
        <v>EQP-LAWPACK1</v>
      </c>
      <c r="K1979" s="16">
        <f>IFERROR(ROUNDDOWN(_xlfn.XLOOKUP(E1979,[2]All!$B:$B,[2]All!$K:$K),0),"")</f>
        <v>217</v>
      </c>
      <c r="L1979" s="16">
        <f t="shared" si="60"/>
        <v>195.3</v>
      </c>
      <c r="M1979" s="16">
        <f t="shared" si="61"/>
        <v>238.70000000000002</v>
      </c>
    </row>
    <row r="1980" spans="2:13" x14ac:dyDescent="0.3">
      <c r="B1980" s="10">
        <v>20</v>
      </c>
      <c r="C1980" s="11" t="s">
        <v>13</v>
      </c>
      <c r="D1980" s="11" t="s">
        <v>2474</v>
      </c>
      <c r="E1980" s="11">
        <v>27405</v>
      </c>
      <c r="F1980" s="17">
        <v>44839.9128472222</v>
      </c>
      <c r="G1980" s="14" t="s">
        <v>2475</v>
      </c>
      <c r="H1980" s="13">
        <v>286</v>
      </c>
      <c r="I1980" s="14">
        <v>27405</v>
      </c>
      <c r="J1980" s="15" t="str">
        <f>_xlfn.XLOOKUP(C1980,'0. Master Data Group Name'!B:B,'0. Master Data Group Name'!C:C)</f>
        <v>EQP-LAWPACK1</v>
      </c>
      <c r="K1980" s="16">
        <f>IFERROR(ROUNDDOWN(_xlfn.XLOOKUP(E1980,[2]All!$B:$B,[2]All!$K:$K),0),"")</f>
        <v>260</v>
      </c>
      <c r="L1980" s="16">
        <f t="shared" si="60"/>
        <v>234</v>
      </c>
      <c r="M1980" s="16">
        <f t="shared" si="61"/>
        <v>286</v>
      </c>
    </row>
    <row r="1981" spans="2:13" x14ac:dyDescent="0.3">
      <c r="B1981" s="10">
        <v>20</v>
      </c>
      <c r="C1981" s="11" t="s">
        <v>13</v>
      </c>
      <c r="D1981" s="11" t="s">
        <v>2472</v>
      </c>
      <c r="E1981" s="11">
        <v>27905</v>
      </c>
      <c r="F1981" s="17">
        <v>44839.280682870398</v>
      </c>
      <c r="G1981" s="14" t="s">
        <v>2477</v>
      </c>
      <c r="H1981" s="13">
        <v>1920</v>
      </c>
      <c r="I1981" s="14">
        <v>27905</v>
      </c>
      <c r="J1981" s="15" t="str">
        <f>_xlfn.XLOOKUP(C1981,'0. Master Data Group Name'!B:B,'0. Master Data Group Name'!C:C)</f>
        <v>EQP-LAWPACK1</v>
      </c>
      <c r="K1981" s="16">
        <f>IFERROR(ROUNDDOWN(_xlfn.XLOOKUP(E1981,[2]All!$B:$B,[2]All!$K:$K),0),"")</f>
        <v>260</v>
      </c>
      <c r="L1981" s="16">
        <f t="shared" si="60"/>
        <v>234</v>
      </c>
      <c r="M1981" s="16">
        <f t="shared" si="61"/>
        <v>286</v>
      </c>
    </row>
    <row r="1982" spans="2:13" x14ac:dyDescent="0.3">
      <c r="B1982" s="10">
        <v>20</v>
      </c>
      <c r="C1982" s="11" t="s">
        <v>13</v>
      </c>
      <c r="D1982" s="11" t="s">
        <v>2478</v>
      </c>
      <c r="E1982" s="11">
        <v>2940</v>
      </c>
      <c r="F1982" s="17">
        <v>44845.462337962999</v>
      </c>
      <c r="G1982" s="14" t="s">
        <v>2479</v>
      </c>
      <c r="H1982" s="13">
        <v>968</v>
      </c>
      <c r="I1982" s="14">
        <v>2940</v>
      </c>
      <c r="J1982" s="15" t="str">
        <f>_xlfn.XLOOKUP(C1982,'0. Master Data Group Name'!B:B,'0. Master Data Group Name'!C:C)</f>
        <v>EQP-LAWPACK1</v>
      </c>
      <c r="K1982" s="16">
        <f>IFERROR(ROUNDDOWN(_xlfn.XLOOKUP(E1982,[2]All!$B:$B,[2]All!$K:$K),0),"")</f>
        <v>217</v>
      </c>
      <c r="L1982" s="16">
        <f t="shared" si="60"/>
        <v>195.3</v>
      </c>
      <c r="M1982" s="16">
        <f t="shared" si="61"/>
        <v>238.70000000000002</v>
      </c>
    </row>
    <row r="1983" spans="2:13" x14ac:dyDescent="0.3">
      <c r="B1983" s="10">
        <v>20</v>
      </c>
      <c r="C1983" s="11" t="s">
        <v>13</v>
      </c>
      <c r="D1983" s="11" t="s">
        <v>2478</v>
      </c>
      <c r="E1983" s="11">
        <v>24670</v>
      </c>
      <c r="F1983" s="17">
        <v>44845.682685185202</v>
      </c>
      <c r="G1983" s="14" t="s">
        <v>2480</v>
      </c>
      <c r="H1983" s="13">
        <v>0</v>
      </c>
      <c r="I1983" s="14">
        <v>24670</v>
      </c>
      <c r="J1983" s="15" t="str">
        <f>_xlfn.XLOOKUP(C1983,'0. Master Data Group Name'!B:B,'0. Master Data Group Name'!C:C)</f>
        <v>EQP-LAWPACK1</v>
      </c>
      <c r="K1983" s="16">
        <f>IFERROR(ROUNDDOWN(_xlfn.XLOOKUP(E1983,[2]All!$B:$B,[2]All!$K:$K),0),"")</f>
        <v>364</v>
      </c>
      <c r="L1983" s="16">
        <f t="shared" si="60"/>
        <v>327.60000000000002</v>
      </c>
      <c r="M1983" s="16">
        <f t="shared" si="61"/>
        <v>400.40000000000003</v>
      </c>
    </row>
    <row r="1984" spans="2:13" x14ac:dyDescent="0.3">
      <c r="B1984" s="10">
        <v>20</v>
      </c>
      <c r="C1984" s="11" t="s">
        <v>13</v>
      </c>
      <c r="D1984" s="11" t="s">
        <v>2448</v>
      </c>
      <c r="E1984" s="11">
        <v>2670</v>
      </c>
      <c r="F1984" s="17">
        <v>44831.706921296303</v>
      </c>
      <c r="G1984" s="14" t="s">
        <v>2481</v>
      </c>
      <c r="H1984" s="13">
        <v>1268</v>
      </c>
      <c r="I1984" s="14">
        <v>2670</v>
      </c>
      <c r="J1984" s="15" t="str">
        <f>_xlfn.XLOOKUP(C1984,'0. Master Data Group Name'!B:B,'0. Master Data Group Name'!C:C)</f>
        <v>EQP-LAWPACK1</v>
      </c>
      <c r="K1984" s="16">
        <f>IFERROR(ROUNDDOWN(_xlfn.XLOOKUP(E1984,[2]All!$B:$B,[2]All!$K:$K),0),"")</f>
        <v>217</v>
      </c>
      <c r="L1984" s="16">
        <f t="shared" si="60"/>
        <v>195.3</v>
      </c>
      <c r="M1984" s="16">
        <f t="shared" si="61"/>
        <v>238.70000000000002</v>
      </c>
    </row>
    <row r="1985" spans="2:13" x14ac:dyDescent="0.3">
      <c r="B1985" s="10">
        <v>20</v>
      </c>
      <c r="C1985" s="11" t="s">
        <v>13</v>
      </c>
      <c r="D1985" s="11" t="s">
        <v>2472</v>
      </c>
      <c r="E1985" s="11">
        <v>99999</v>
      </c>
      <c r="F1985" s="17">
        <v>44837.804050925901</v>
      </c>
      <c r="G1985" s="14" t="s">
        <v>2482</v>
      </c>
      <c r="H1985" s="13">
        <v>0</v>
      </c>
      <c r="I1985" s="14">
        <v>99999</v>
      </c>
      <c r="J1985" s="15" t="str">
        <f>_xlfn.XLOOKUP(C1985,'0. Master Data Group Name'!B:B,'0. Master Data Group Name'!C:C)</f>
        <v>EQP-LAWPACK1</v>
      </c>
      <c r="K1985" s="16" t="str">
        <f>IFERROR(ROUNDDOWN(_xlfn.XLOOKUP(E1985,[2]All!$B:$B,[2]All!$K:$K),0),"")</f>
        <v/>
      </c>
      <c r="L1985" s="16" t="str">
        <f t="shared" si="60"/>
        <v/>
      </c>
      <c r="M1985" s="16" t="str">
        <f t="shared" si="61"/>
        <v/>
      </c>
    </row>
    <row r="1986" spans="2:13" x14ac:dyDescent="0.3">
      <c r="B1986" s="10">
        <v>31</v>
      </c>
      <c r="C1986" s="11" t="s">
        <v>836</v>
      </c>
      <c r="D1986" s="11" t="s">
        <v>2458</v>
      </c>
      <c r="E1986" s="11">
        <v>12258</v>
      </c>
      <c r="F1986" s="17">
        <v>44833.504872685196</v>
      </c>
      <c r="G1986" s="14" t="s">
        <v>2484</v>
      </c>
      <c r="H1986" s="13">
        <v>496</v>
      </c>
      <c r="I1986" s="14">
        <v>12228</v>
      </c>
      <c r="J1986" s="15" t="str">
        <f>_xlfn.XLOOKUP(C1986,'0. Master Data Group Name'!B:B,'0. Master Data Group Name'!C:C)</f>
        <v>SW-COMAS-PACKL</v>
      </c>
      <c r="K1986" s="16">
        <f>IFERROR(ROUNDDOWN(_xlfn.XLOOKUP(E1986,[2]All!$B:$B,[2]All!$K:$K),0),"")</f>
        <v>69</v>
      </c>
      <c r="L1986" s="16">
        <f t="shared" si="60"/>
        <v>62.1</v>
      </c>
      <c r="M1986" s="16">
        <f t="shared" si="61"/>
        <v>75.900000000000006</v>
      </c>
    </row>
    <row r="1987" spans="2:13" x14ac:dyDescent="0.3">
      <c r="B1987" s="10">
        <v>20</v>
      </c>
      <c r="C1987" s="11" t="s">
        <v>13</v>
      </c>
      <c r="D1987" s="11" t="s">
        <v>2472</v>
      </c>
      <c r="E1987" s="11">
        <v>27805</v>
      </c>
      <c r="F1987" s="17">
        <v>44839.677118055602</v>
      </c>
      <c r="G1987" s="14" t="s">
        <v>2485</v>
      </c>
      <c r="H1987" s="13">
        <v>1225</v>
      </c>
      <c r="I1987" s="14">
        <v>27805</v>
      </c>
      <c r="J1987" s="15" t="str">
        <f>_xlfn.XLOOKUP(C1987,'0. Master Data Group Name'!B:B,'0. Master Data Group Name'!C:C)</f>
        <v>EQP-LAWPACK1</v>
      </c>
      <c r="K1987" s="16">
        <f>IFERROR(ROUNDDOWN(_xlfn.XLOOKUP(E1987,[2]All!$B:$B,[2]All!$K:$K),0),"")</f>
        <v>260</v>
      </c>
      <c r="L1987" s="16">
        <f t="shared" si="60"/>
        <v>234</v>
      </c>
      <c r="M1987" s="16">
        <f t="shared" si="61"/>
        <v>286</v>
      </c>
    </row>
    <row r="1988" spans="2:13" x14ac:dyDescent="0.3">
      <c r="B1988" s="10">
        <v>20</v>
      </c>
      <c r="C1988" s="11" t="s">
        <v>13</v>
      </c>
      <c r="D1988" s="11" t="s">
        <v>2478</v>
      </c>
      <c r="E1988" s="11">
        <v>24670</v>
      </c>
      <c r="F1988" s="17">
        <v>44845.683182870402</v>
      </c>
      <c r="G1988" s="14" t="s">
        <v>2486</v>
      </c>
      <c r="H1988" s="13">
        <v>1306</v>
      </c>
      <c r="I1988" s="14">
        <v>24670</v>
      </c>
      <c r="J1988" s="15" t="str">
        <f>_xlfn.XLOOKUP(C1988,'0. Master Data Group Name'!B:B,'0. Master Data Group Name'!C:C)</f>
        <v>EQP-LAWPACK1</v>
      </c>
      <c r="K1988" s="16">
        <f>IFERROR(ROUNDDOWN(_xlfn.XLOOKUP(E1988,[2]All!$B:$B,[2]All!$K:$K),0),"")</f>
        <v>364</v>
      </c>
      <c r="L1988" s="16">
        <f t="shared" ref="L1988:L2051" si="62">IFERROR(K1988*0.9,"")</f>
        <v>327.60000000000002</v>
      </c>
      <c r="M1988" s="16">
        <f t="shared" ref="M1988:M2051" si="63">IFERROR(K1988*1.1,"")</f>
        <v>400.40000000000003</v>
      </c>
    </row>
    <row r="1989" spans="2:13" x14ac:dyDescent="0.3">
      <c r="B1989" s="10">
        <v>20</v>
      </c>
      <c r="C1989" s="11" t="s">
        <v>13</v>
      </c>
      <c r="D1989" s="11" t="s">
        <v>2483</v>
      </c>
      <c r="E1989" s="11">
        <v>96905</v>
      </c>
      <c r="F1989" s="17">
        <v>44844.294849537</v>
      </c>
      <c r="G1989" s="14" t="s">
        <v>2488</v>
      </c>
      <c r="H1989" s="13">
        <v>601</v>
      </c>
      <c r="I1989" s="14">
        <v>96905</v>
      </c>
      <c r="J1989" s="15" t="str">
        <f>_xlfn.XLOOKUP(C1989,'0. Master Data Group Name'!B:B,'0. Master Data Group Name'!C:C)</f>
        <v>EQP-LAWPACK1</v>
      </c>
      <c r="K1989" s="16">
        <f>IFERROR(ROUNDDOWN(_xlfn.XLOOKUP(E1989,[2]All!$B:$B,[2]All!$K:$K),0),"")</f>
        <v>347</v>
      </c>
      <c r="L1989" s="16">
        <f t="shared" si="62"/>
        <v>312.3</v>
      </c>
      <c r="M1989" s="16">
        <f t="shared" si="63"/>
        <v>381.70000000000005</v>
      </c>
    </row>
    <row r="1990" spans="2:13" x14ac:dyDescent="0.3">
      <c r="B1990" s="10">
        <v>20</v>
      </c>
      <c r="C1990" s="11" t="s">
        <v>13</v>
      </c>
      <c r="D1990" s="11" t="s">
        <v>2487</v>
      </c>
      <c r="E1990" s="11">
        <v>7940</v>
      </c>
      <c r="F1990" s="17">
        <v>44845.868634259299</v>
      </c>
      <c r="G1990" s="14" t="s">
        <v>2489</v>
      </c>
      <c r="H1990" s="13">
        <v>582</v>
      </c>
      <c r="I1990" s="14">
        <v>7940</v>
      </c>
      <c r="J1990" s="15" t="str">
        <f>_xlfn.XLOOKUP(C1990,'0. Master Data Group Name'!B:B,'0. Master Data Group Name'!C:C)</f>
        <v>EQP-LAWPACK1</v>
      </c>
      <c r="K1990" s="16">
        <f>IFERROR(ROUNDDOWN(_xlfn.XLOOKUP(E1990,[2]All!$B:$B,[2]All!$K:$K),0),"")</f>
        <v>188</v>
      </c>
      <c r="L1990" s="16">
        <f t="shared" si="62"/>
        <v>169.20000000000002</v>
      </c>
      <c r="M1990" s="16">
        <f t="shared" si="63"/>
        <v>206.8</v>
      </c>
    </row>
    <row r="1991" spans="2:13" x14ac:dyDescent="0.3">
      <c r="B1991" s="10">
        <v>20</v>
      </c>
      <c r="C1991" s="11" t="s">
        <v>13</v>
      </c>
      <c r="D1991" s="11" t="s">
        <v>2483</v>
      </c>
      <c r="E1991" s="11">
        <v>2946</v>
      </c>
      <c r="F1991" s="17">
        <v>44844.389259259297</v>
      </c>
      <c r="G1991" s="14" t="s">
        <v>2490</v>
      </c>
      <c r="H1991" s="13">
        <v>621</v>
      </c>
      <c r="I1991" s="14">
        <v>2946</v>
      </c>
      <c r="J1991" s="15" t="str">
        <f>_xlfn.XLOOKUP(C1991,'0. Master Data Group Name'!B:B,'0. Master Data Group Name'!C:C)</f>
        <v>EQP-LAWPACK1</v>
      </c>
      <c r="K1991" s="16">
        <f>IFERROR(ROUNDDOWN(_xlfn.XLOOKUP(E1991,[2]All!$B:$B,[2]All!$K:$K),0),"")</f>
        <v>217</v>
      </c>
      <c r="L1991" s="16">
        <f t="shared" si="62"/>
        <v>195.3</v>
      </c>
      <c r="M1991" s="16">
        <f t="shared" si="63"/>
        <v>238.70000000000002</v>
      </c>
    </row>
    <row r="1992" spans="2:13" x14ac:dyDescent="0.3">
      <c r="B1992" s="10">
        <v>20</v>
      </c>
      <c r="C1992" s="11" t="s">
        <v>13</v>
      </c>
      <c r="D1992" s="11" t="s">
        <v>2487</v>
      </c>
      <c r="E1992" s="11">
        <v>27905</v>
      </c>
      <c r="F1992" s="17">
        <v>44846.288333333301</v>
      </c>
      <c r="G1992" s="14" t="s">
        <v>2491</v>
      </c>
      <c r="H1992" s="13">
        <v>723</v>
      </c>
      <c r="I1992" s="14">
        <v>27905</v>
      </c>
      <c r="J1992" s="15" t="str">
        <f>_xlfn.XLOOKUP(C1992,'0. Master Data Group Name'!B:B,'0. Master Data Group Name'!C:C)</f>
        <v>EQP-LAWPACK1</v>
      </c>
      <c r="K1992" s="16">
        <f>IFERROR(ROUNDDOWN(_xlfn.XLOOKUP(E1992,[2]All!$B:$B,[2]All!$K:$K),0),"")</f>
        <v>260</v>
      </c>
      <c r="L1992" s="16">
        <f t="shared" si="62"/>
        <v>234</v>
      </c>
      <c r="M1992" s="16">
        <f t="shared" si="63"/>
        <v>286</v>
      </c>
    </row>
    <row r="1993" spans="2:13" x14ac:dyDescent="0.3">
      <c r="B1993" s="10">
        <v>20</v>
      </c>
      <c r="C1993" s="11" t="s">
        <v>13</v>
      </c>
      <c r="D1993" s="11" t="s">
        <v>2487</v>
      </c>
      <c r="E1993" s="11">
        <v>27405</v>
      </c>
      <c r="F1993" s="17">
        <v>44846.460231481498</v>
      </c>
      <c r="G1993" s="14" t="s">
        <v>2492</v>
      </c>
      <c r="H1993" s="13">
        <v>1295</v>
      </c>
      <c r="I1993" s="14">
        <v>27405</v>
      </c>
      <c r="J1993" s="15" t="str">
        <f>_xlfn.XLOOKUP(C1993,'0. Master Data Group Name'!B:B,'0. Master Data Group Name'!C:C)</f>
        <v>EQP-LAWPACK1</v>
      </c>
      <c r="K1993" s="16">
        <f>IFERROR(ROUNDDOWN(_xlfn.XLOOKUP(E1993,[2]All!$B:$B,[2]All!$K:$K),0),"")</f>
        <v>260</v>
      </c>
      <c r="L1993" s="16">
        <f t="shared" si="62"/>
        <v>234</v>
      </c>
      <c r="M1993" s="16">
        <f t="shared" si="63"/>
        <v>286</v>
      </c>
    </row>
    <row r="1994" spans="2:13" x14ac:dyDescent="0.3">
      <c r="B1994" s="10">
        <v>20</v>
      </c>
      <c r="C1994" s="11" t="s">
        <v>13</v>
      </c>
      <c r="D1994" s="11" t="s">
        <v>2487</v>
      </c>
      <c r="E1994" s="11">
        <v>27905</v>
      </c>
      <c r="F1994" s="17">
        <v>44846.684814814798</v>
      </c>
      <c r="G1994" s="14" t="s">
        <v>2493</v>
      </c>
      <c r="H1994" s="13">
        <v>1398</v>
      </c>
      <c r="I1994" s="14">
        <v>27905</v>
      </c>
      <c r="J1994" s="15" t="str">
        <f>_xlfn.XLOOKUP(C1994,'0. Master Data Group Name'!B:B,'0. Master Data Group Name'!C:C)</f>
        <v>EQP-LAWPACK1</v>
      </c>
      <c r="K1994" s="16">
        <f>IFERROR(ROUNDDOWN(_xlfn.XLOOKUP(E1994,[2]All!$B:$B,[2]All!$K:$K),0),"")</f>
        <v>260</v>
      </c>
      <c r="L1994" s="16">
        <f t="shared" si="62"/>
        <v>234</v>
      </c>
      <c r="M1994" s="16">
        <f t="shared" si="63"/>
        <v>286</v>
      </c>
    </row>
    <row r="1995" spans="2:13" x14ac:dyDescent="0.3">
      <c r="B1995" s="10">
        <v>20</v>
      </c>
      <c r="C1995" s="11" t="s">
        <v>13</v>
      </c>
      <c r="D1995" s="11" t="s">
        <v>2494</v>
      </c>
      <c r="E1995" s="11">
        <v>99999</v>
      </c>
      <c r="F1995" s="17">
        <v>44846.9539814815</v>
      </c>
      <c r="G1995" s="14" t="s">
        <v>2495</v>
      </c>
      <c r="H1995" s="13">
        <v>0</v>
      </c>
      <c r="I1995" s="14">
        <v>99999</v>
      </c>
      <c r="J1995" s="15" t="str">
        <f>_xlfn.XLOOKUP(C1995,'0. Master Data Group Name'!B:B,'0. Master Data Group Name'!C:C)</f>
        <v>EQP-LAWPACK1</v>
      </c>
      <c r="K1995" s="16" t="str">
        <f>IFERROR(ROUNDDOWN(_xlfn.XLOOKUP(E1995,[2]All!$B:$B,[2]All!$K:$K),0),"")</f>
        <v/>
      </c>
      <c r="L1995" s="16" t="str">
        <f t="shared" si="62"/>
        <v/>
      </c>
      <c r="M1995" s="16" t="str">
        <f t="shared" si="63"/>
        <v/>
      </c>
    </row>
    <row r="1996" spans="2:13" x14ac:dyDescent="0.3">
      <c r="B1996" s="10">
        <v>20</v>
      </c>
      <c r="C1996" s="11" t="s">
        <v>13</v>
      </c>
      <c r="D1996" s="11" t="s">
        <v>2494</v>
      </c>
      <c r="E1996" s="11">
        <v>2941</v>
      </c>
      <c r="F1996" s="17">
        <v>44847.291377314803</v>
      </c>
      <c r="G1996" s="14" t="s">
        <v>2496</v>
      </c>
      <c r="H1996" s="13">
        <v>1354</v>
      </c>
      <c r="I1996" s="14">
        <v>2941</v>
      </c>
      <c r="J1996" s="15" t="str">
        <f>_xlfn.XLOOKUP(C1996,'0. Master Data Group Name'!B:B,'0. Master Data Group Name'!C:C)</f>
        <v>EQP-LAWPACK1</v>
      </c>
      <c r="K1996" s="16">
        <f>IFERROR(ROUNDDOWN(_xlfn.XLOOKUP(E1996,[2]All!$B:$B,[2]All!$K:$K),0),"")</f>
        <v>217</v>
      </c>
      <c r="L1996" s="16">
        <f t="shared" si="62"/>
        <v>195.3</v>
      </c>
      <c r="M1996" s="16">
        <f t="shared" si="63"/>
        <v>238.70000000000002</v>
      </c>
    </row>
    <row r="1997" spans="2:13" x14ac:dyDescent="0.3">
      <c r="B1997" s="10">
        <v>20</v>
      </c>
      <c r="C1997" s="11" t="s">
        <v>13</v>
      </c>
      <c r="D1997" s="11" t="s">
        <v>2494</v>
      </c>
      <c r="E1997" s="11">
        <v>2661</v>
      </c>
      <c r="F1997" s="17">
        <v>44847.585868055598</v>
      </c>
      <c r="G1997" s="14" t="s">
        <v>2497</v>
      </c>
      <c r="H1997" s="13">
        <v>1075</v>
      </c>
      <c r="I1997" s="14">
        <v>2661</v>
      </c>
      <c r="J1997" s="15" t="str">
        <f>_xlfn.XLOOKUP(C1997,'0. Master Data Group Name'!B:B,'0. Master Data Group Name'!C:C)</f>
        <v>EQP-LAWPACK1</v>
      </c>
      <c r="K1997" s="16">
        <f>IFERROR(ROUNDDOWN(_xlfn.XLOOKUP(E1997,[2]All!$B:$B,[2]All!$K:$K),0),"")</f>
        <v>217</v>
      </c>
      <c r="L1997" s="16">
        <f t="shared" si="62"/>
        <v>195.3</v>
      </c>
      <c r="M1997" s="16">
        <f t="shared" si="63"/>
        <v>238.70000000000002</v>
      </c>
    </row>
    <row r="1998" spans="2:13" x14ac:dyDescent="0.3">
      <c r="B1998" s="10">
        <v>20</v>
      </c>
      <c r="C1998" s="11" t="s">
        <v>13</v>
      </c>
      <c r="D1998" s="11" t="s">
        <v>2483</v>
      </c>
      <c r="E1998" s="11">
        <v>2666</v>
      </c>
      <c r="F1998" s="17">
        <v>44844.537476851903</v>
      </c>
      <c r="G1998" s="14" t="s">
        <v>2498</v>
      </c>
      <c r="H1998" s="13">
        <v>951</v>
      </c>
      <c r="I1998" s="14">
        <v>2666</v>
      </c>
      <c r="J1998" s="15" t="str">
        <f>_xlfn.XLOOKUP(C1998,'0. Master Data Group Name'!B:B,'0. Master Data Group Name'!C:C)</f>
        <v>EQP-LAWPACK1</v>
      </c>
      <c r="K1998" s="16">
        <f>IFERROR(ROUNDDOWN(_xlfn.XLOOKUP(E1998,[2]All!$B:$B,[2]All!$K:$K),0),"")</f>
        <v>217</v>
      </c>
      <c r="L1998" s="16">
        <f t="shared" si="62"/>
        <v>195.3</v>
      </c>
      <c r="M1998" s="16">
        <f t="shared" si="63"/>
        <v>238.70000000000002</v>
      </c>
    </row>
    <row r="1999" spans="2:13" x14ac:dyDescent="0.3">
      <c r="B1999" s="10">
        <v>20</v>
      </c>
      <c r="C1999" s="11" t="s">
        <v>13</v>
      </c>
      <c r="D1999" s="11" t="s">
        <v>2499</v>
      </c>
      <c r="E1999" s="11">
        <v>6670</v>
      </c>
      <c r="F1999" s="17">
        <v>44847.864641203698</v>
      </c>
      <c r="G1999" s="14" t="s">
        <v>2500</v>
      </c>
      <c r="H1999" s="13">
        <v>587</v>
      </c>
      <c r="I1999" s="14">
        <v>99999</v>
      </c>
      <c r="J1999" s="15" t="str">
        <f>_xlfn.XLOOKUP(C1999,'0. Master Data Group Name'!B:B,'0. Master Data Group Name'!C:C)</f>
        <v>EQP-LAWPACK1</v>
      </c>
      <c r="K1999" s="16">
        <f>IFERROR(ROUNDDOWN(_xlfn.XLOOKUP(E1999,[2]All!$B:$B,[2]All!$K:$K),0),"")</f>
        <v>352</v>
      </c>
      <c r="L1999" s="16">
        <f t="shared" si="62"/>
        <v>316.8</v>
      </c>
      <c r="M1999" s="16">
        <f t="shared" si="63"/>
        <v>387.20000000000005</v>
      </c>
    </row>
    <row r="2000" spans="2:13" x14ac:dyDescent="0.3">
      <c r="B2000" s="10">
        <v>31</v>
      </c>
      <c r="C2000" s="11" t="s">
        <v>836</v>
      </c>
      <c r="D2000" s="11" t="s">
        <v>2499</v>
      </c>
      <c r="E2000" s="11">
        <v>12228</v>
      </c>
      <c r="F2000" s="17">
        <v>44838.260150463</v>
      </c>
      <c r="G2000" s="14" t="s">
        <v>2501</v>
      </c>
      <c r="H2000" s="13">
        <v>4790</v>
      </c>
      <c r="I2000" s="14">
        <v>12258</v>
      </c>
      <c r="J2000" s="15" t="str">
        <f>_xlfn.XLOOKUP(C2000,'0. Master Data Group Name'!B:B,'0. Master Data Group Name'!C:C)</f>
        <v>SW-COMAS-PACKL</v>
      </c>
      <c r="K2000" s="16">
        <f>IFERROR(ROUNDDOWN(_xlfn.XLOOKUP(E2000,[2]All!$B:$B,[2]All!$K:$K),0),"")</f>
        <v>100</v>
      </c>
      <c r="L2000" s="16">
        <f t="shared" si="62"/>
        <v>90</v>
      </c>
      <c r="M2000" s="16">
        <f t="shared" si="63"/>
        <v>110.00000000000001</v>
      </c>
    </row>
    <row r="2001" spans="2:13" x14ac:dyDescent="0.3">
      <c r="B2001" s="10">
        <v>20</v>
      </c>
      <c r="C2001" s="11" t="s">
        <v>13</v>
      </c>
      <c r="D2001" s="11" t="s">
        <v>2478</v>
      </c>
      <c r="E2001" s="11">
        <v>1167</v>
      </c>
      <c r="F2001" s="17">
        <v>44845.298229166699</v>
      </c>
      <c r="G2001" s="14" t="s">
        <v>2502</v>
      </c>
      <c r="H2001" s="13">
        <v>1809</v>
      </c>
      <c r="I2001" s="14">
        <v>99999</v>
      </c>
      <c r="J2001" s="15" t="str">
        <f>_xlfn.XLOOKUP(C2001,'0. Master Data Group Name'!B:B,'0. Master Data Group Name'!C:C)</f>
        <v>EQP-LAWPACK1</v>
      </c>
      <c r="K2001" s="16">
        <f>IFERROR(ROUNDDOWN(_xlfn.XLOOKUP(E2001,[2]All!$B:$B,[2]All!$K:$K),0),"")</f>
        <v>269</v>
      </c>
      <c r="L2001" s="16">
        <f t="shared" si="62"/>
        <v>242.1</v>
      </c>
      <c r="M2001" s="16">
        <f t="shared" si="63"/>
        <v>295.90000000000003</v>
      </c>
    </row>
    <row r="2002" spans="2:13" x14ac:dyDescent="0.3">
      <c r="B2002" s="10">
        <v>20</v>
      </c>
      <c r="C2002" s="11" t="s">
        <v>13</v>
      </c>
      <c r="D2002" s="11" t="s">
        <v>2503</v>
      </c>
      <c r="E2002" s="11">
        <v>99999</v>
      </c>
      <c r="F2002" s="17">
        <v>44848.995000000003</v>
      </c>
      <c r="G2002" s="14" t="s">
        <v>2504</v>
      </c>
      <c r="H2002" s="13">
        <v>0</v>
      </c>
      <c r="I2002" s="14">
        <v>99999</v>
      </c>
      <c r="J2002" s="15" t="str">
        <f>_xlfn.XLOOKUP(C2002,'0. Master Data Group Name'!B:B,'0. Master Data Group Name'!C:C)</f>
        <v>EQP-LAWPACK1</v>
      </c>
      <c r="K2002" s="16" t="str">
        <f>IFERROR(ROUNDDOWN(_xlfn.XLOOKUP(E2002,[2]All!$B:$B,[2]All!$K:$K),0),"")</f>
        <v/>
      </c>
      <c r="L2002" s="16" t="str">
        <f t="shared" si="62"/>
        <v/>
      </c>
      <c r="M2002" s="16" t="str">
        <f t="shared" si="63"/>
        <v/>
      </c>
    </row>
    <row r="2003" spans="2:13" x14ac:dyDescent="0.3">
      <c r="B2003" s="10">
        <v>20</v>
      </c>
      <c r="C2003" s="11" t="s">
        <v>13</v>
      </c>
      <c r="D2003" s="11" t="s">
        <v>2505</v>
      </c>
      <c r="E2003" s="11">
        <v>27905</v>
      </c>
      <c r="F2003" s="17">
        <v>44852.2566898148</v>
      </c>
      <c r="G2003" s="14" t="s">
        <v>2506</v>
      </c>
      <c r="H2003" s="13">
        <v>0</v>
      </c>
      <c r="I2003" s="14">
        <v>27905</v>
      </c>
      <c r="J2003" s="15" t="str">
        <f>_xlfn.XLOOKUP(C2003,'0. Master Data Group Name'!B:B,'0. Master Data Group Name'!C:C)</f>
        <v>EQP-LAWPACK1</v>
      </c>
      <c r="K2003" s="16">
        <f>IFERROR(ROUNDDOWN(_xlfn.XLOOKUP(E2003,[2]All!$B:$B,[2]All!$K:$K),0),"")</f>
        <v>260</v>
      </c>
      <c r="L2003" s="16">
        <f t="shared" si="62"/>
        <v>234</v>
      </c>
      <c r="M2003" s="16">
        <f t="shared" si="63"/>
        <v>286</v>
      </c>
    </row>
    <row r="2004" spans="2:13" x14ac:dyDescent="0.3">
      <c r="B2004" s="10">
        <v>20</v>
      </c>
      <c r="C2004" s="11" t="s">
        <v>13</v>
      </c>
      <c r="D2004" s="11" t="s">
        <v>2476</v>
      </c>
      <c r="E2004" s="11">
        <v>99999</v>
      </c>
      <c r="F2004" s="17">
        <v>44840.955081018503</v>
      </c>
      <c r="G2004" s="14" t="s">
        <v>2507</v>
      </c>
      <c r="H2004" s="13">
        <v>0</v>
      </c>
      <c r="I2004" s="14">
        <v>99999</v>
      </c>
      <c r="J2004" s="15" t="str">
        <f>_xlfn.XLOOKUP(C2004,'0. Master Data Group Name'!B:B,'0. Master Data Group Name'!C:C)</f>
        <v>EQP-LAWPACK1</v>
      </c>
      <c r="K2004" s="16" t="str">
        <f>IFERROR(ROUNDDOWN(_xlfn.XLOOKUP(E2004,[2]All!$B:$B,[2]All!$K:$K),0),"")</f>
        <v/>
      </c>
      <c r="L2004" s="16" t="str">
        <f t="shared" si="62"/>
        <v/>
      </c>
      <c r="M2004" s="16" t="str">
        <f t="shared" si="63"/>
        <v/>
      </c>
    </row>
    <row r="2005" spans="2:13" x14ac:dyDescent="0.3">
      <c r="B2005" s="10">
        <v>20</v>
      </c>
      <c r="C2005" s="11" t="s">
        <v>13</v>
      </c>
      <c r="D2005" s="11" t="s">
        <v>2478</v>
      </c>
      <c r="E2005" s="11">
        <v>2941</v>
      </c>
      <c r="F2005" s="17">
        <v>44844.7797685185</v>
      </c>
      <c r="G2005" s="14" t="s">
        <v>2508</v>
      </c>
      <c r="H2005" s="13">
        <v>1809</v>
      </c>
      <c r="I2005" s="14">
        <v>2941</v>
      </c>
      <c r="J2005" s="15" t="str">
        <f>_xlfn.XLOOKUP(C2005,'0. Master Data Group Name'!B:B,'0. Master Data Group Name'!C:C)</f>
        <v>EQP-LAWPACK1</v>
      </c>
      <c r="K2005" s="16">
        <f>IFERROR(ROUNDDOWN(_xlfn.XLOOKUP(E2005,[2]All!$B:$B,[2]All!$K:$K),0),"")</f>
        <v>217</v>
      </c>
      <c r="L2005" s="16">
        <f t="shared" si="62"/>
        <v>195.3</v>
      </c>
      <c r="M2005" s="16">
        <f t="shared" si="63"/>
        <v>238.70000000000002</v>
      </c>
    </row>
    <row r="2006" spans="2:13" x14ac:dyDescent="0.3">
      <c r="B2006" s="10">
        <v>31</v>
      </c>
      <c r="C2006" s="11" t="s">
        <v>836</v>
      </c>
      <c r="D2006" s="11" t="s">
        <v>2505</v>
      </c>
      <c r="E2006" s="11">
        <v>12258</v>
      </c>
      <c r="F2006" s="17">
        <v>44848.306365740696</v>
      </c>
      <c r="G2006" s="14" t="s">
        <v>2509</v>
      </c>
      <c r="H2006" s="13">
        <v>869</v>
      </c>
      <c r="I2006" s="14">
        <v>12228</v>
      </c>
      <c r="J2006" s="15" t="str">
        <f>_xlfn.XLOOKUP(C2006,'0. Master Data Group Name'!B:B,'0. Master Data Group Name'!C:C)</f>
        <v>SW-COMAS-PACKL</v>
      </c>
      <c r="K2006" s="16">
        <f>IFERROR(ROUNDDOWN(_xlfn.XLOOKUP(E2006,[2]All!$B:$B,[2]All!$K:$K),0),"")</f>
        <v>69</v>
      </c>
      <c r="L2006" s="16">
        <f t="shared" si="62"/>
        <v>62.1</v>
      </c>
      <c r="M2006" s="16">
        <f t="shared" si="63"/>
        <v>75.900000000000006</v>
      </c>
    </row>
    <row r="2007" spans="2:13" x14ac:dyDescent="0.3">
      <c r="B2007" s="10">
        <v>20</v>
      </c>
      <c r="C2007" s="11" t="s">
        <v>13</v>
      </c>
      <c r="D2007" s="11" t="s">
        <v>2505</v>
      </c>
      <c r="E2007" s="11">
        <v>27905</v>
      </c>
      <c r="F2007" s="17">
        <v>44852.257129629601</v>
      </c>
      <c r="G2007" s="14" t="s">
        <v>2510</v>
      </c>
      <c r="H2007" s="13">
        <v>3015</v>
      </c>
      <c r="I2007" s="14">
        <v>27905</v>
      </c>
      <c r="J2007" s="15" t="str">
        <f>_xlfn.XLOOKUP(C2007,'0. Master Data Group Name'!B:B,'0. Master Data Group Name'!C:C)</f>
        <v>EQP-LAWPACK1</v>
      </c>
      <c r="K2007" s="16">
        <f>IFERROR(ROUNDDOWN(_xlfn.XLOOKUP(E2007,[2]All!$B:$B,[2]All!$K:$K),0),"")</f>
        <v>260</v>
      </c>
      <c r="L2007" s="16">
        <f t="shared" si="62"/>
        <v>234</v>
      </c>
      <c r="M2007" s="16">
        <f t="shared" si="63"/>
        <v>286</v>
      </c>
    </row>
    <row r="2008" spans="2:13" x14ac:dyDescent="0.3">
      <c r="B2008" s="10">
        <v>20</v>
      </c>
      <c r="C2008" s="11" t="s">
        <v>13</v>
      </c>
      <c r="D2008" s="11" t="s">
        <v>2511</v>
      </c>
      <c r="E2008" s="11">
        <v>27405</v>
      </c>
      <c r="F2008" s="17">
        <v>44852.848171296297</v>
      </c>
      <c r="G2008" s="14" t="s">
        <v>2512</v>
      </c>
      <c r="H2008" s="13">
        <v>709</v>
      </c>
      <c r="I2008" s="14">
        <v>27905</v>
      </c>
      <c r="J2008" s="15" t="str">
        <f>_xlfn.XLOOKUP(C2008,'0. Master Data Group Name'!B:B,'0. Master Data Group Name'!C:C)</f>
        <v>EQP-LAWPACK1</v>
      </c>
      <c r="K2008" s="16">
        <f>IFERROR(ROUNDDOWN(_xlfn.XLOOKUP(E2008,[2]All!$B:$B,[2]All!$K:$K),0),"")</f>
        <v>260</v>
      </c>
      <c r="L2008" s="16">
        <f t="shared" si="62"/>
        <v>234</v>
      </c>
      <c r="M2008" s="16">
        <f t="shared" si="63"/>
        <v>286</v>
      </c>
    </row>
    <row r="2009" spans="2:13" x14ac:dyDescent="0.3">
      <c r="B2009" s="10">
        <v>20</v>
      </c>
      <c r="C2009" s="11" t="s">
        <v>13</v>
      </c>
      <c r="D2009" s="11" t="s">
        <v>2511</v>
      </c>
      <c r="E2009" s="11">
        <v>27905</v>
      </c>
      <c r="F2009" s="17">
        <v>44853.264236111099</v>
      </c>
      <c r="G2009" s="14" t="s">
        <v>2513</v>
      </c>
      <c r="H2009" s="13">
        <v>858</v>
      </c>
      <c r="I2009" s="14">
        <v>27905</v>
      </c>
      <c r="J2009" s="15" t="str">
        <f>_xlfn.XLOOKUP(C2009,'0. Master Data Group Name'!B:B,'0. Master Data Group Name'!C:C)</f>
        <v>EQP-LAWPACK1</v>
      </c>
      <c r="K2009" s="16">
        <f>IFERROR(ROUNDDOWN(_xlfn.XLOOKUP(E2009,[2]All!$B:$B,[2]All!$K:$K),0),"")</f>
        <v>260</v>
      </c>
      <c r="L2009" s="16">
        <f t="shared" si="62"/>
        <v>234</v>
      </c>
      <c r="M2009" s="16">
        <f t="shared" si="63"/>
        <v>286</v>
      </c>
    </row>
    <row r="2010" spans="2:13" x14ac:dyDescent="0.3">
      <c r="B2010" s="10">
        <v>20</v>
      </c>
      <c r="C2010" s="11" t="s">
        <v>13</v>
      </c>
      <c r="D2010" s="11" t="s">
        <v>2511</v>
      </c>
      <c r="E2010" s="11">
        <v>27405</v>
      </c>
      <c r="F2010" s="17">
        <v>44853.445081018501</v>
      </c>
      <c r="G2010" s="14" t="s">
        <v>2514</v>
      </c>
      <c r="H2010" s="13">
        <v>1214</v>
      </c>
      <c r="I2010" s="14">
        <v>27405</v>
      </c>
      <c r="J2010" s="15" t="str">
        <f>_xlfn.XLOOKUP(C2010,'0. Master Data Group Name'!B:B,'0. Master Data Group Name'!C:C)</f>
        <v>EQP-LAWPACK1</v>
      </c>
      <c r="K2010" s="16">
        <f>IFERROR(ROUNDDOWN(_xlfn.XLOOKUP(E2010,[2]All!$B:$B,[2]All!$K:$K),0),"")</f>
        <v>260</v>
      </c>
      <c r="L2010" s="16">
        <f t="shared" si="62"/>
        <v>234</v>
      </c>
      <c r="M2010" s="16">
        <f t="shared" si="63"/>
        <v>286</v>
      </c>
    </row>
    <row r="2011" spans="2:13" x14ac:dyDescent="0.3">
      <c r="B2011" s="10">
        <v>20</v>
      </c>
      <c r="C2011" s="11" t="s">
        <v>13</v>
      </c>
      <c r="D2011" s="11" t="s">
        <v>2511</v>
      </c>
      <c r="E2011" s="11">
        <v>27805</v>
      </c>
      <c r="F2011" s="17">
        <v>44853.656990740703</v>
      </c>
      <c r="G2011" s="14" t="s">
        <v>2515</v>
      </c>
      <c r="H2011" s="13">
        <v>615</v>
      </c>
      <c r="I2011" s="14">
        <v>27805</v>
      </c>
      <c r="J2011" s="15" t="str">
        <f>_xlfn.XLOOKUP(C2011,'0. Master Data Group Name'!B:B,'0. Master Data Group Name'!C:C)</f>
        <v>EQP-LAWPACK1</v>
      </c>
      <c r="K2011" s="16">
        <f>IFERROR(ROUNDDOWN(_xlfn.XLOOKUP(E2011,[2]All!$B:$B,[2]All!$K:$K),0),"")</f>
        <v>260</v>
      </c>
      <c r="L2011" s="16">
        <f t="shared" si="62"/>
        <v>234</v>
      </c>
      <c r="M2011" s="16">
        <f t="shared" si="63"/>
        <v>286</v>
      </c>
    </row>
    <row r="2012" spans="2:13" x14ac:dyDescent="0.3">
      <c r="B2012" s="10">
        <v>20</v>
      </c>
      <c r="C2012" s="11" t="s">
        <v>13</v>
      </c>
      <c r="D2012" s="11" t="s">
        <v>2478</v>
      </c>
      <c r="E2012" s="11">
        <v>24666</v>
      </c>
      <c r="F2012" s="17">
        <v>44845.299224536997</v>
      </c>
      <c r="G2012" s="14" t="s">
        <v>2516</v>
      </c>
      <c r="H2012" s="13">
        <v>1054</v>
      </c>
      <c r="I2012" s="14">
        <v>24666</v>
      </c>
      <c r="J2012" s="15" t="str">
        <f>_xlfn.XLOOKUP(C2012,'0. Master Data Group Name'!B:B,'0. Master Data Group Name'!C:C)</f>
        <v>EQP-LAWPACK1</v>
      </c>
      <c r="K2012" s="16">
        <f>IFERROR(ROUNDDOWN(_xlfn.XLOOKUP(E2012,[2]All!$B:$B,[2]All!$K:$K),0),"")</f>
        <v>364</v>
      </c>
      <c r="L2012" s="16">
        <f t="shared" si="62"/>
        <v>327.60000000000002</v>
      </c>
      <c r="M2012" s="16">
        <f t="shared" si="63"/>
        <v>400.40000000000003</v>
      </c>
    </row>
    <row r="2013" spans="2:13" x14ac:dyDescent="0.3">
      <c r="B2013" s="10">
        <v>20</v>
      </c>
      <c r="C2013" s="11" t="s">
        <v>13</v>
      </c>
      <c r="D2013" s="11" t="s">
        <v>2503</v>
      </c>
      <c r="E2013" s="11">
        <v>23905</v>
      </c>
      <c r="F2013" s="17">
        <v>44851.635833333297</v>
      </c>
      <c r="G2013" s="14" t="s">
        <v>2518</v>
      </c>
      <c r="H2013" s="13">
        <v>806</v>
      </c>
      <c r="I2013" s="14">
        <v>23905</v>
      </c>
      <c r="J2013" s="15" t="str">
        <f>_xlfn.XLOOKUP(C2013,'0. Master Data Group Name'!B:B,'0. Master Data Group Name'!C:C)</f>
        <v>EQP-LAWPACK1</v>
      </c>
      <c r="K2013" s="16">
        <f>IFERROR(ROUNDDOWN(_xlfn.XLOOKUP(E2013,[2]All!$B:$B,[2]All!$K:$K),0),"")</f>
        <v>364</v>
      </c>
      <c r="L2013" s="16">
        <f t="shared" si="62"/>
        <v>327.60000000000002</v>
      </c>
      <c r="M2013" s="16">
        <f t="shared" si="63"/>
        <v>400.40000000000003</v>
      </c>
    </row>
    <row r="2014" spans="2:13" x14ac:dyDescent="0.3">
      <c r="B2014" s="10">
        <v>20</v>
      </c>
      <c r="C2014" s="11" t="s">
        <v>13</v>
      </c>
      <c r="D2014" s="11" t="s">
        <v>2503</v>
      </c>
      <c r="E2014" s="11">
        <v>96605</v>
      </c>
      <c r="F2014" s="17">
        <v>44851.293923611098</v>
      </c>
      <c r="G2014" s="14" t="s">
        <v>2519</v>
      </c>
      <c r="H2014" s="13">
        <v>4</v>
      </c>
      <c r="I2014" s="14">
        <v>96605</v>
      </c>
      <c r="J2014" s="15" t="str">
        <f>_xlfn.XLOOKUP(C2014,'0. Master Data Group Name'!B:B,'0. Master Data Group Name'!C:C)</f>
        <v>EQP-LAWPACK1</v>
      </c>
      <c r="K2014" s="16">
        <f>IFERROR(ROUNDDOWN(_xlfn.XLOOKUP(E2014,[2]All!$B:$B,[2]All!$K:$K),0),"")</f>
        <v>347</v>
      </c>
      <c r="L2014" s="16">
        <f t="shared" si="62"/>
        <v>312.3</v>
      </c>
      <c r="M2014" s="16">
        <f t="shared" si="63"/>
        <v>381.70000000000005</v>
      </c>
    </row>
    <row r="2015" spans="2:13" x14ac:dyDescent="0.3">
      <c r="B2015" s="10">
        <v>31</v>
      </c>
      <c r="C2015" s="11" t="s">
        <v>836</v>
      </c>
      <c r="D2015" s="11" t="s">
        <v>2517</v>
      </c>
      <c r="E2015" s="11">
        <v>12228</v>
      </c>
      <c r="F2015" s="17">
        <v>44852.466585648202</v>
      </c>
      <c r="G2015" s="14" t="s">
        <v>2520</v>
      </c>
      <c r="H2015" s="13">
        <v>916</v>
      </c>
      <c r="I2015" s="14">
        <v>12258</v>
      </c>
      <c r="J2015" s="15" t="str">
        <f>_xlfn.XLOOKUP(C2015,'0. Master Data Group Name'!B:B,'0. Master Data Group Name'!C:C)</f>
        <v>SW-COMAS-PACKL</v>
      </c>
      <c r="K2015" s="16">
        <f>IFERROR(ROUNDDOWN(_xlfn.XLOOKUP(E2015,[2]All!$B:$B,[2]All!$K:$K),0),"")</f>
        <v>100</v>
      </c>
      <c r="L2015" s="16">
        <f t="shared" si="62"/>
        <v>90</v>
      </c>
      <c r="M2015" s="16">
        <f t="shared" si="63"/>
        <v>110.00000000000001</v>
      </c>
    </row>
    <row r="2016" spans="2:13" x14ac:dyDescent="0.3">
      <c r="B2016" s="10">
        <v>20</v>
      </c>
      <c r="C2016" s="11" t="s">
        <v>13</v>
      </c>
      <c r="D2016" s="11" t="s">
        <v>2517</v>
      </c>
      <c r="E2016" s="11">
        <v>27405</v>
      </c>
      <c r="F2016" s="17">
        <v>44853.776041666701</v>
      </c>
      <c r="G2016" s="14" t="s">
        <v>2521</v>
      </c>
      <c r="H2016" s="13">
        <v>1021</v>
      </c>
      <c r="I2016" s="14">
        <v>99999</v>
      </c>
      <c r="J2016" s="15" t="str">
        <f>_xlfn.XLOOKUP(C2016,'0. Master Data Group Name'!B:B,'0. Master Data Group Name'!C:C)</f>
        <v>EQP-LAWPACK1</v>
      </c>
      <c r="K2016" s="16">
        <f>IFERROR(ROUNDDOWN(_xlfn.XLOOKUP(E2016,[2]All!$B:$B,[2]All!$K:$K),0),"")</f>
        <v>260</v>
      </c>
      <c r="L2016" s="16">
        <f t="shared" si="62"/>
        <v>234</v>
      </c>
      <c r="M2016" s="16">
        <f t="shared" si="63"/>
        <v>286</v>
      </c>
    </row>
    <row r="2017" spans="2:13" x14ac:dyDescent="0.3">
      <c r="B2017" s="10">
        <v>20</v>
      </c>
      <c r="C2017" s="11" t="s">
        <v>13</v>
      </c>
      <c r="D2017" s="11" t="s">
        <v>2517</v>
      </c>
      <c r="E2017" s="11">
        <v>24666</v>
      </c>
      <c r="F2017" s="17">
        <v>44854.292916666702</v>
      </c>
      <c r="G2017" s="14" t="s">
        <v>2522</v>
      </c>
      <c r="H2017" s="13">
        <v>595</v>
      </c>
      <c r="I2017" s="14">
        <v>24666</v>
      </c>
      <c r="J2017" s="15" t="str">
        <f>_xlfn.XLOOKUP(C2017,'0. Master Data Group Name'!B:B,'0. Master Data Group Name'!C:C)</f>
        <v>EQP-LAWPACK1</v>
      </c>
      <c r="K2017" s="16">
        <f>IFERROR(ROUNDDOWN(_xlfn.XLOOKUP(E2017,[2]All!$B:$B,[2]All!$K:$K),0),"")</f>
        <v>364</v>
      </c>
      <c r="L2017" s="16">
        <f t="shared" si="62"/>
        <v>327.60000000000002</v>
      </c>
      <c r="M2017" s="16">
        <f t="shared" si="63"/>
        <v>400.40000000000003</v>
      </c>
    </row>
    <row r="2018" spans="2:13" x14ac:dyDescent="0.3">
      <c r="B2018" s="10">
        <v>20</v>
      </c>
      <c r="C2018" s="11" t="s">
        <v>13</v>
      </c>
      <c r="D2018" s="11" t="s">
        <v>2517</v>
      </c>
      <c r="E2018" s="11">
        <v>2666</v>
      </c>
      <c r="F2018" s="17">
        <v>44854.392777777801</v>
      </c>
      <c r="G2018" s="14" t="s">
        <v>2523</v>
      </c>
      <c r="H2018" s="13">
        <v>1317</v>
      </c>
      <c r="I2018" s="14">
        <v>2666</v>
      </c>
      <c r="J2018" s="15" t="str">
        <f>_xlfn.XLOOKUP(C2018,'0. Master Data Group Name'!B:B,'0. Master Data Group Name'!C:C)</f>
        <v>EQP-LAWPACK1</v>
      </c>
      <c r="K2018" s="16">
        <f>IFERROR(ROUNDDOWN(_xlfn.XLOOKUP(E2018,[2]All!$B:$B,[2]All!$K:$K),0),"")</f>
        <v>217</v>
      </c>
      <c r="L2018" s="16">
        <f t="shared" si="62"/>
        <v>195.3</v>
      </c>
      <c r="M2018" s="16">
        <f t="shared" si="63"/>
        <v>238.70000000000002</v>
      </c>
    </row>
    <row r="2019" spans="2:13" x14ac:dyDescent="0.3">
      <c r="B2019" s="10">
        <v>20</v>
      </c>
      <c r="C2019" s="11" t="s">
        <v>13</v>
      </c>
      <c r="D2019" s="11" t="s">
        <v>2524</v>
      </c>
      <c r="E2019" s="11">
        <v>2661</v>
      </c>
      <c r="F2019" s="17">
        <v>44854.6850694444</v>
      </c>
      <c r="G2019" s="14" t="s">
        <v>2525</v>
      </c>
      <c r="H2019" s="13">
        <v>1021</v>
      </c>
      <c r="I2019" s="14">
        <v>2661</v>
      </c>
      <c r="J2019" s="15" t="str">
        <f>_xlfn.XLOOKUP(C2019,'0. Master Data Group Name'!B:B,'0. Master Data Group Name'!C:C)</f>
        <v>EQP-LAWPACK1</v>
      </c>
      <c r="K2019" s="16">
        <f>IFERROR(ROUNDDOWN(_xlfn.XLOOKUP(E2019,[2]All!$B:$B,[2]All!$K:$K),0),"")</f>
        <v>217</v>
      </c>
      <c r="L2019" s="16">
        <f t="shared" si="62"/>
        <v>195.3</v>
      </c>
      <c r="M2019" s="16">
        <f t="shared" si="63"/>
        <v>238.70000000000002</v>
      </c>
    </row>
    <row r="2020" spans="2:13" x14ac:dyDescent="0.3">
      <c r="B2020" s="10">
        <v>20</v>
      </c>
      <c r="C2020" s="11" t="s">
        <v>13</v>
      </c>
      <c r="D2020" s="11" t="s">
        <v>2524</v>
      </c>
      <c r="E2020" s="11">
        <v>27405</v>
      </c>
      <c r="F2020" s="17">
        <v>44855.289988425902</v>
      </c>
      <c r="G2020" s="14" t="s">
        <v>2526</v>
      </c>
      <c r="H2020" s="13">
        <v>1021</v>
      </c>
      <c r="I2020" s="14">
        <v>99999</v>
      </c>
      <c r="J2020" s="15" t="str">
        <f>_xlfn.XLOOKUP(C2020,'0. Master Data Group Name'!B:B,'0. Master Data Group Name'!C:C)</f>
        <v>EQP-LAWPACK1</v>
      </c>
      <c r="K2020" s="16">
        <f>IFERROR(ROUNDDOWN(_xlfn.XLOOKUP(E2020,[2]All!$B:$B,[2]All!$K:$K),0),"")</f>
        <v>260</v>
      </c>
      <c r="L2020" s="16">
        <f t="shared" si="62"/>
        <v>234</v>
      </c>
      <c r="M2020" s="16">
        <f t="shared" si="63"/>
        <v>286</v>
      </c>
    </row>
    <row r="2021" spans="2:13" x14ac:dyDescent="0.3">
      <c r="B2021" s="10">
        <v>20</v>
      </c>
      <c r="C2021" s="11" t="s">
        <v>13</v>
      </c>
      <c r="D2021" s="11" t="s">
        <v>2503</v>
      </c>
      <c r="E2021" s="11">
        <v>2946</v>
      </c>
      <c r="F2021" s="17">
        <v>44851.759375000001</v>
      </c>
      <c r="G2021" s="14" t="s">
        <v>2527</v>
      </c>
      <c r="H2021" s="13">
        <v>576</v>
      </c>
      <c r="I2021" s="14">
        <v>2946</v>
      </c>
      <c r="J2021" s="15" t="str">
        <f>_xlfn.XLOOKUP(C2021,'0. Master Data Group Name'!B:B,'0. Master Data Group Name'!C:C)</f>
        <v>EQP-LAWPACK1</v>
      </c>
      <c r="K2021" s="16">
        <f>IFERROR(ROUNDDOWN(_xlfn.XLOOKUP(E2021,[2]All!$B:$B,[2]All!$K:$K),0),"")</f>
        <v>217</v>
      </c>
      <c r="L2021" s="16">
        <f t="shared" si="62"/>
        <v>195.3</v>
      </c>
      <c r="M2021" s="16">
        <f t="shared" si="63"/>
        <v>238.70000000000002</v>
      </c>
    </row>
    <row r="2022" spans="2:13" x14ac:dyDescent="0.3">
      <c r="B2022" s="10">
        <v>20</v>
      </c>
      <c r="C2022" s="11" t="s">
        <v>13</v>
      </c>
      <c r="D2022" s="11" t="s">
        <v>2528</v>
      </c>
      <c r="E2022" s="11">
        <v>1167</v>
      </c>
      <c r="F2022" s="17">
        <v>44855.824317129598</v>
      </c>
      <c r="G2022" s="14" t="s">
        <v>2529</v>
      </c>
      <c r="H2022" s="13">
        <v>1033</v>
      </c>
      <c r="I2022" s="14">
        <v>99999</v>
      </c>
      <c r="J2022" s="15" t="str">
        <f>_xlfn.XLOOKUP(C2022,'0. Master Data Group Name'!B:B,'0. Master Data Group Name'!C:C)</f>
        <v>EQP-LAWPACK1</v>
      </c>
      <c r="K2022" s="16">
        <f>IFERROR(ROUNDDOWN(_xlfn.XLOOKUP(E2022,[2]All!$B:$B,[2]All!$K:$K),0),"")</f>
        <v>269</v>
      </c>
      <c r="L2022" s="16">
        <f t="shared" si="62"/>
        <v>242.1</v>
      </c>
      <c r="M2022" s="16">
        <f t="shared" si="63"/>
        <v>295.90000000000003</v>
      </c>
    </row>
    <row r="2023" spans="2:13" x14ac:dyDescent="0.3">
      <c r="B2023" s="10">
        <v>20</v>
      </c>
      <c r="C2023" s="11" t="s">
        <v>13</v>
      </c>
      <c r="D2023" s="11" t="s">
        <v>2528</v>
      </c>
      <c r="E2023" s="11">
        <v>2991</v>
      </c>
      <c r="F2023" s="17">
        <v>44858.292650463001</v>
      </c>
      <c r="G2023" s="14" t="s">
        <v>2530</v>
      </c>
      <c r="H2023" s="13">
        <v>0</v>
      </c>
      <c r="I2023" s="14">
        <v>2991</v>
      </c>
      <c r="J2023" s="15" t="str">
        <f>_xlfn.XLOOKUP(C2023,'0. Master Data Group Name'!B:B,'0. Master Data Group Name'!C:C)</f>
        <v>EQP-LAWPACK1</v>
      </c>
      <c r="K2023" s="16">
        <f>IFERROR(ROUNDDOWN(_xlfn.XLOOKUP(E2023,[2]All!$B:$B,[2]All!$K:$K),0),"")</f>
        <v>217</v>
      </c>
      <c r="L2023" s="16">
        <f t="shared" si="62"/>
        <v>195.3</v>
      </c>
      <c r="M2023" s="16">
        <f t="shared" si="63"/>
        <v>238.70000000000002</v>
      </c>
    </row>
    <row r="2024" spans="2:13" x14ac:dyDescent="0.3">
      <c r="B2024" s="10">
        <v>20</v>
      </c>
      <c r="C2024" s="11" t="s">
        <v>13</v>
      </c>
      <c r="D2024" s="11" t="s">
        <v>2528</v>
      </c>
      <c r="E2024" s="11">
        <v>2991</v>
      </c>
      <c r="F2024" s="17">
        <v>44858.292939814797</v>
      </c>
      <c r="G2024" s="14" t="s">
        <v>2531</v>
      </c>
      <c r="H2024" s="13">
        <v>1325</v>
      </c>
      <c r="I2024" s="14">
        <v>2991</v>
      </c>
      <c r="J2024" s="15" t="str">
        <f>_xlfn.XLOOKUP(C2024,'0. Master Data Group Name'!B:B,'0. Master Data Group Name'!C:C)</f>
        <v>EQP-LAWPACK1</v>
      </c>
      <c r="K2024" s="16">
        <f>IFERROR(ROUNDDOWN(_xlfn.XLOOKUP(E2024,[2]All!$B:$B,[2]All!$K:$K),0),"")</f>
        <v>217</v>
      </c>
      <c r="L2024" s="16">
        <f t="shared" si="62"/>
        <v>195.3</v>
      </c>
      <c r="M2024" s="16">
        <f t="shared" si="63"/>
        <v>238.70000000000002</v>
      </c>
    </row>
    <row r="2025" spans="2:13" x14ac:dyDescent="0.3">
      <c r="B2025" s="10">
        <v>20</v>
      </c>
      <c r="C2025" s="11" t="s">
        <v>13</v>
      </c>
      <c r="D2025" s="11" t="s">
        <v>2528</v>
      </c>
      <c r="E2025" s="11">
        <v>2941</v>
      </c>
      <c r="F2025" s="17">
        <v>44858.569444444402</v>
      </c>
      <c r="G2025" s="14" t="s">
        <v>2532</v>
      </c>
      <c r="H2025" s="13">
        <v>0</v>
      </c>
      <c r="I2025" s="14">
        <v>2941</v>
      </c>
      <c r="J2025" s="15" t="str">
        <f>_xlfn.XLOOKUP(C2025,'0. Master Data Group Name'!B:B,'0. Master Data Group Name'!C:C)</f>
        <v>EQP-LAWPACK1</v>
      </c>
      <c r="K2025" s="16">
        <f>IFERROR(ROUNDDOWN(_xlfn.XLOOKUP(E2025,[2]All!$B:$B,[2]All!$K:$K),0),"")</f>
        <v>217</v>
      </c>
      <c r="L2025" s="16">
        <f t="shared" si="62"/>
        <v>195.3</v>
      </c>
      <c r="M2025" s="16">
        <f t="shared" si="63"/>
        <v>238.70000000000002</v>
      </c>
    </row>
    <row r="2026" spans="2:13" x14ac:dyDescent="0.3">
      <c r="B2026" s="10">
        <v>20</v>
      </c>
      <c r="C2026" s="11" t="s">
        <v>13</v>
      </c>
      <c r="D2026" s="11" t="s">
        <v>2528</v>
      </c>
      <c r="E2026" s="11">
        <v>2991</v>
      </c>
      <c r="F2026" s="17">
        <v>44858.5697685185</v>
      </c>
      <c r="G2026" s="14" t="s">
        <v>2533</v>
      </c>
      <c r="H2026" s="13">
        <v>1</v>
      </c>
      <c r="I2026" s="14">
        <v>2991</v>
      </c>
      <c r="J2026" s="15" t="str">
        <f>_xlfn.XLOOKUP(C2026,'0. Master Data Group Name'!B:B,'0. Master Data Group Name'!C:C)</f>
        <v>EQP-LAWPACK1</v>
      </c>
      <c r="K2026" s="16">
        <f>IFERROR(ROUNDDOWN(_xlfn.XLOOKUP(E2026,[2]All!$B:$B,[2]All!$K:$K),0),"")</f>
        <v>217</v>
      </c>
      <c r="L2026" s="16">
        <f t="shared" si="62"/>
        <v>195.3</v>
      </c>
      <c r="M2026" s="16">
        <f t="shared" si="63"/>
        <v>238.70000000000002</v>
      </c>
    </row>
    <row r="2027" spans="2:13" x14ac:dyDescent="0.3">
      <c r="B2027" s="10">
        <v>20</v>
      </c>
      <c r="C2027" s="11" t="s">
        <v>13</v>
      </c>
      <c r="D2027" s="11" t="s">
        <v>2534</v>
      </c>
      <c r="E2027" s="11">
        <v>2941</v>
      </c>
      <c r="F2027" s="17">
        <v>44858.570138888899</v>
      </c>
      <c r="G2027" s="14" t="s">
        <v>2535</v>
      </c>
      <c r="H2027" s="13">
        <v>1033</v>
      </c>
      <c r="I2027" s="14">
        <v>2941</v>
      </c>
      <c r="J2027" s="15" t="str">
        <f>_xlfn.XLOOKUP(C2027,'0. Master Data Group Name'!B:B,'0. Master Data Group Name'!C:C)</f>
        <v>EQP-LAWPACK1</v>
      </c>
      <c r="K2027" s="16">
        <f>IFERROR(ROUNDDOWN(_xlfn.XLOOKUP(E2027,[2]All!$B:$B,[2]All!$K:$K),0),"")</f>
        <v>217</v>
      </c>
      <c r="L2027" s="16">
        <f t="shared" si="62"/>
        <v>195.3</v>
      </c>
      <c r="M2027" s="16">
        <f t="shared" si="63"/>
        <v>238.70000000000002</v>
      </c>
    </row>
    <row r="2028" spans="2:13" x14ac:dyDescent="0.3">
      <c r="B2028" s="10">
        <v>20</v>
      </c>
      <c r="C2028" s="11" t="s">
        <v>13</v>
      </c>
      <c r="D2028" s="11" t="s">
        <v>2505</v>
      </c>
      <c r="E2028" s="11">
        <v>2661</v>
      </c>
      <c r="F2028" s="17">
        <v>44851.903252314798</v>
      </c>
      <c r="G2028" s="14" t="s">
        <v>2536</v>
      </c>
      <c r="H2028" s="13">
        <v>158</v>
      </c>
      <c r="I2028" s="14">
        <v>99999</v>
      </c>
      <c r="J2028" s="15" t="str">
        <f>_xlfn.XLOOKUP(C2028,'0. Master Data Group Name'!B:B,'0. Master Data Group Name'!C:C)</f>
        <v>EQP-LAWPACK1</v>
      </c>
      <c r="K2028" s="16">
        <f>IFERROR(ROUNDDOWN(_xlfn.XLOOKUP(E2028,[2]All!$B:$B,[2]All!$K:$K),0),"")</f>
        <v>217</v>
      </c>
      <c r="L2028" s="16">
        <f t="shared" si="62"/>
        <v>195.3</v>
      </c>
      <c r="M2028" s="16">
        <f t="shared" si="63"/>
        <v>238.70000000000002</v>
      </c>
    </row>
    <row r="2029" spans="2:13" x14ac:dyDescent="0.3">
      <c r="B2029" s="10">
        <v>20</v>
      </c>
      <c r="C2029" s="11" t="s">
        <v>13</v>
      </c>
      <c r="D2029" s="11" t="s">
        <v>2534</v>
      </c>
      <c r="E2029" s="11">
        <v>1167</v>
      </c>
      <c r="F2029" s="17">
        <v>44859.295474537001</v>
      </c>
      <c r="G2029" s="14" t="s">
        <v>2537</v>
      </c>
      <c r="H2029" s="13">
        <v>1033</v>
      </c>
      <c r="I2029" s="14">
        <v>99999</v>
      </c>
      <c r="J2029" s="15" t="str">
        <f>_xlfn.XLOOKUP(C2029,'0. Master Data Group Name'!B:B,'0. Master Data Group Name'!C:C)</f>
        <v>EQP-LAWPACK1</v>
      </c>
      <c r="K2029" s="16">
        <f>IFERROR(ROUNDDOWN(_xlfn.XLOOKUP(E2029,[2]All!$B:$B,[2]All!$K:$K),0),"")</f>
        <v>269</v>
      </c>
      <c r="L2029" s="16">
        <f t="shared" si="62"/>
        <v>242.1</v>
      </c>
      <c r="M2029" s="16">
        <f t="shared" si="63"/>
        <v>295.90000000000003</v>
      </c>
    </row>
    <row r="2030" spans="2:13" x14ac:dyDescent="0.3">
      <c r="B2030" s="10">
        <v>20</v>
      </c>
      <c r="C2030" s="11" t="s">
        <v>13</v>
      </c>
      <c r="D2030" s="11" t="s">
        <v>2534</v>
      </c>
      <c r="E2030" s="11">
        <v>2940</v>
      </c>
      <c r="F2030" s="17">
        <v>44859.2965162037</v>
      </c>
      <c r="G2030" s="14" t="s">
        <v>2538</v>
      </c>
      <c r="H2030" s="13">
        <v>1140</v>
      </c>
      <c r="I2030" s="14">
        <v>2940</v>
      </c>
      <c r="J2030" s="15" t="str">
        <f>_xlfn.XLOOKUP(C2030,'0. Master Data Group Name'!B:B,'0. Master Data Group Name'!C:C)</f>
        <v>EQP-LAWPACK1</v>
      </c>
      <c r="K2030" s="16">
        <f>IFERROR(ROUNDDOWN(_xlfn.XLOOKUP(E2030,[2]All!$B:$B,[2]All!$K:$K),0),"")</f>
        <v>217</v>
      </c>
      <c r="L2030" s="16">
        <f t="shared" si="62"/>
        <v>195.3</v>
      </c>
      <c r="M2030" s="16">
        <f t="shared" si="63"/>
        <v>238.70000000000002</v>
      </c>
    </row>
    <row r="2031" spans="2:13" x14ac:dyDescent="0.3">
      <c r="B2031" s="10">
        <v>20</v>
      </c>
      <c r="C2031" s="11" t="s">
        <v>13</v>
      </c>
      <c r="D2031" s="11" t="s">
        <v>2539</v>
      </c>
      <c r="E2031" s="11">
        <v>2993</v>
      </c>
      <c r="F2031" s="17">
        <v>44859.5336805556</v>
      </c>
      <c r="G2031" s="14" t="s">
        <v>2541</v>
      </c>
      <c r="H2031" s="13">
        <v>2141</v>
      </c>
      <c r="I2031" s="14">
        <v>99999</v>
      </c>
      <c r="J2031" s="15" t="str">
        <f>_xlfn.XLOOKUP(C2031,'0. Master Data Group Name'!B:B,'0. Master Data Group Name'!C:C)</f>
        <v>EQP-LAWPACK1</v>
      </c>
      <c r="K2031" s="16">
        <f>IFERROR(ROUNDDOWN(_xlfn.XLOOKUP(E2031,[2]All!$B:$B,[2]All!$K:$K),0),"")</f>
        <v>217</v>
      </c>
      <c r="L2031" s="16">
        <f t="shared" si="62"/>
        <v>195.3</v>
      </c>
      <c r="M2031" s="16">
        <f t="shared" si="63"/>
        <v>238.70000000000002</v>
      </c>
    </row>
    <row r="2032" spans="2:13" x14ac:dyDescent="0.3">
      <c r="B2032" s="10">
        <v>20</v>
      </c>
      <c r="C2032" s="11" t="s">
        <v>13</v>
      </c>
      <c r="D2032" s="11" t="s">
        <v>2542</v>
      </c>
      <c r="E2032" s="11">
        <v>1164</v>
      </c>
      <c r="F2032" s="17">
        <v>44861.806689814803</v>
      </c>
      <c r="G2032" s="14" t="s">
        <v>2543</v>
      </c>
      <c r="H2032" s="13">
        <v>883</v>
      </c>
      <c r="I2032" s="14">
        <v>99999</v>
      </c>
      <c r="J2032" s="15" t="str">
        <f>_xlfn.XLOOKUP(C2032,'0. Master Data Group Name'!B:B,'0. Master Data Group Name'!C:C)</f>
        <v>EQP-LAWPACK1</v>
      </c>
      <c r="K2032" s="16">
        <f>IFERROR(ROUNDDOWN(_xlfn.XLOOKUP(E2032,[2]All!$B:$B,[2]All!$K:$K),0),"")</f>
        <v>269</v>
      </c>
      <c r="L2032" s="16">
        <f t="shared" si="62"/>
        <v>242.1</v>
      </c>
      <c r="M2032" s="16">
        <f t="shared" si="63"/>
        <v>295.90000000000003</v>
      </c>
    </row>
    <row r="2033" spans="2:13" x14ac:dyDescent="0.3">
      <c r="B2033" s="10">
        <v>20</v>
      </c>
      <c r="C2033" s="11" t="s">
        <v>13</v>
      </c>
      <c r="D2033" s="11" t="s">
        <v>2539</v>
      </c>
      <c r="E2033" s="11">
        <v>27905</v>
      </c>
      <c r="F2033" s="17">
        <v>44860.274479166699</v>
      </c>
      <c r="G2033" s="14" t="s">
        <v>2544</v>
      </c>
      <c r="H2033" s="13">
        <v>2907</v>
      </c>
      <c r="I2033" s="14">
        <v>27905</v>
      </c>
      <c r="J2033" s="15" t="str">
        <f>_xlfn.XLOOKUP(C2033,'0. Master Data Group Name'!B:B,'0. Master Data Group Name'!C:C)</f>
        <v>EQP-LAWPACK1</v>
      </c>
      <c r="K2033" s="16">
        <f>IFERROR(ROUNDDOWN(_xlfn.XLOOKUP(E2033,[2]All!$B:$B,[2]All!$K:$K),0),"")</f>
        <v>260</v>
      </c>
      <c r="L2033" s="16">
        <f t="shared" si="62"/>
        <v>234</v>
      </c>
      <c r="M2033" s="16">
        <f t="shared" si="63"/>
        <v>286</v>
      </c>
    </row>
    <row r="2034" spans="2:13" x14ac:dyDescent="0.3">
      <c r="B2034" s="10">
        <v>20</v>
      </c>
      <c r="C2034" s="11" t="s">
        <v>13</v>
      </c>
      <c r="D2034" s="11" t="s">
        <v>2545</v>
      </c>
      <c r="E2034" s="11">
        <v>1167</v>
      </c>
      <c r="F2034" s="17">
        <v>44862.850370370397</v>
      </c>
      <c r="G2034" s="14" t="s">
        <v>2546</v>
      </c>
      <c r="H2034" s="13">
        <v>794</v>
      </c>
      <c r="I2034" s="14">
        <v>99999</v>
      </c>
      <c r="J2034" s="15" t="str">
        <f>_xlfn.XLOOKUP(C2034,'0. Master Data Group Name'!B:B,'0. Master Data Group Name'!C:C)</f>
        <v>EQP-LAWPACK1</v>
      </c>
      <c r="K2034" s="16">
        <f>IFERROR(ROUNDDOWN(_xlfn.XLOOKUP(E2034,[2]All!$B:$B,[2]All!$K:$K),0),"")</f>
        <v>269</v>
      </c>
      <c r="L2034" s="16">
        <f t="shared" si="62"/>
        <v>242.1</v>
      </c>
      <c r="M2034" s="16">
        <f t="shared" si="63"/>
        <v>295.90000000000003</v>
      </c>
    </row>
    <row r="2035" spans="2:13" x14ac:dyDescent="0.3">
      <c r="B2035" s="10">
        <v>20</v>
      </c>
      <c r="C2035" s="11" t="s">
        <v>13</v>
      </c>
      <c r="D2035" s="11" t="s">
        <v>2547</v>
      </c>
      <c r="E2035" s="11">
        <v>2661</v>
      </c>
      <c r="F2035" s="17">
        <v>44863.294189814798</v>
      </c>
      <c r="G2035" s="14" t="s">
        <v>2548</v>
      </c>
      <c r="H2035" s="13">
        <v>3129</v>
      </c>
      <c r="I2035" s="14">
        <v>99999</v>
      </c>
      <c r="J2035" s="15" t="str">
        <f>_xlfn.XLOOKUP(C2035,'0. Master Data Group Name'!B:B,'0. Master Data Group Name'!C:C)</f>
        <v>EQP-LAWPACK1</v>
      </c>
      <c r="K2035" s="16">
        <f>IFERROR(ROUNDDOWN(_xlfn.XLOOKUP(E2035,[2]All!$B:$B,[2]All!$K:$K),0),"")</f>
        <v>217</v>
      </c>
      <c r="L2035" s="16">
        <f t="shared" si="62"/>
        <v>195.3</v>
      </c>
      <c r="M2035" s="16">
        <f t="shared" si="63"/>
        <v>238.70000000000002</v>
      </c>
    </row>
    <row r="2036" spans="2:13" x14ac:dyDescent="0.3">
      <c r="B2036" s="10">
        <v>20</v>
      </c>
      <c r="C2036" s="11" t="s">
        <v>13</v>
      </c>
      <c r="D2036" s="11" t="s">
        <v>2547</v>
      </c>
      <c r="E2036" s="11">
        <v>27805</v>
      </c>
      <c r="F2036" s="17">
        <v>44865.278518518498</v>
      </c>
      <c r="G2036" s="14" t="s">
        <v>2549</v>
      </c>
      <c r="H2036" s="13">
        <v>784</v>
      </c>
      <c r="I2036" s="14">
        <v>27805</v>
      </c>
      <c r="J2036" s="15" t="str">
        <f>_xlfn.XLOOKUP(C2036,'0. Master Data Group Name'!B:B,'0. Master Data Group Name'!C:C)</f>
        <v>EQP-LAWPACK1</v>
      </c>
      <c r="K2036" s="16">
        <f>IFERROR(ROUNDDOWN(_xlfn.XLOOKUP(E2036,[2]All!$B:$B,[2]All!$K:$K),0),"")</f>
        <v>260</v>
      </c>
      <c r="L2036" s="16">
        <f t="shared" si="62"/>
        <v>234</v>
      </c>
      <c r="M2036" s="16">
        <f t="shared" si="63"/>
        <v>286</v>
      </c>
    </row>
    <row r="2037" spans="2:13" x14ac:dyDescent="0.3">
      <c r="B2037" s="10">
        <v>20</v>
      </c>
      <c r="C2037" s="11" t="s">
        <v>13</v>
      </c>
      <c r="D2037" s="11" t="s">
        <v>2539</v>
      </c>
      <c r="E2037" s="11">
        <v>27805</v>
      </c>
      <c r="F2037" s="17">
        <v>44860.802060185197</v>
      </c>
      <c r="G2037" s="14" t="s">
        <v>2550</v>
      </c>
      <c r="H2037" s="13">
        <v>525</v>
      </c>
      <c r="I2037" s="14">
        <v>27805</v>
      </c>
      <c r="J2037" s="15" t="str">
        <f>_xlfn.XLOOKUP(C2037,'0. Master Data Group Name'!B:B,'0. Master Data Group Name'!C:C)</f>
        <v>EQP-LAWPACK1</v>
      </c>
      <c r="K2037" s="16">
        <f>IFERROR(ROUNDDOWN(_xlfn.XLOOKUP(E2037,[2]All!$B:$B,[2]All!$K:$K),0),"")</f>
        <v>260</v>
      </c>
      <c r="L2037" s="16">
        <f t="shared" si="62"/>
        <v>234</v>
      </c>
      <c r="M2037" s="16">
        <f t="shared" si="63"/>
        <v>286</v>
      </c>
    </row>
    <row r="2038" spans="2:13" x14ac:dyDescent="0.3">
      <c r="B2038" s="10">
        <v>31</v>
      </c>
      <c r="C2038" s="11" t="s">
        <v>836</v>
      </c>
      <c r="D2038" s="11" t="s">
        <v>2547</v>
      </c>
      <c r="E2038" s="11">
        <v>12258</v>
      </c>
      <c r="F2038" s="17">
        <v>44854.257430555597</v>
      </c>
      <c r="G2038" s="14" t="s">
        <v>2551</v>
      </c>
      <c r="H2038" s="13">
        <v>2742</v>
      </c>
      <c r="I2038" s="14">
        <v>12228</v>
      </c>
      <c r="J2038" s="15" t="str">
        <f>_xlfn.XLOOKUP(C2038,'0. Master Data Group Name'!B:B,'0. Master Data Group Name'!C:C)</f>
        <v>SW-COMAS-PACKL</v>
      </c>
      <c r="K2038" s="16">
        <f>IFERROR(ROUNDDOWN(_xlfn.XLOOKUP(E2038,[2]All!$B:$B,[2]All!$K:$K),0),"")</f>
        <v>69</v>
      </c>
      <c r="L2038" s="16">
        <f t="shared" si="62"/>
        <v>62.1</v>
      </c>
      <c r="M2038" s="16">
        <f t="shared" si="63"/>
        <v>75.900000000000006</v>
      </c>
    </row>
    <row r="2039" spans="2:13" x14ac:dyDescent="0.3">
      <c r="B2039" s="10">
        <v>20</v>
      </c>
      <c r="C2039" s="11" t="s">
        <v>13</v>
      </c>
      <c r="D2039" s="11" t="s">
        <v>2547</v>
      </c>
      <c r="E2039" s="11">
        <v>27405</v>
      </c>
      <c r="F2039" s="17">
        <v>44865.431655092601</v>
      </c>
      <c r="G2039" s="14" t="s">
        <v>2552</v>
      </c>
      <c r="H2039" s="13">
        <v>3118</v>
      </c>
      <c r="I2039" s="14">
        <v>27405</v>
      </c>
      <c r="J2039" s="15" t="str">
        <f>_xlfn.XLOOKUP(C2039,'0. Master Data Group Name'!B:B,'0. Master Data Group Name'!C:C)</f>
        <v>EQP-LAWPACK1</v>
      </c>
      <c r="K2039" s="16">
        <f>IFERROR(ROUNDDOWN(_xlfn.XLOOKUP(E2039,[2]All!$B:$B,[2]All!$K:$K),0),"")</f>
        <v>260</v>
      </c>
      <c r="L2039" s="16">
        <f t="shared" si="62"/>
        <v>234</v>
      </c>
      <c r="M2039" s="16">
        <f t="shared" si="63"/>
        <v>286</v>
      </c>
    </row>
    <row r="2040" spans="2:13" x14ac:dyDescent="0.3">
      <c r="B2040" s="10">
        <v>20</v>
      </c>
      <c r="C2040" s="11" t="s">
        <v>13</v>
      </c>
      <c r="D2040" s="11" t="s">
        <v>2553</v>
      </c>
      <c r="E2040" s="11">
        <v>99999</v>
      </c>
      <c r="F2040" s="17">
        <v>44865.932546296302</v>
      </c>
      <c r="G2040" s="14" t="s">
        <v>2554</v>
      </c>
      <c r="H2040" s="13">
        <v>0</v>
      </c>
      <c r="I2040" s="14">
        <v>99999</v>
      </c>
      <c r="J2040" s="15" t="str">
        <f>_xlfn.XLOOKUP(C2040,'0. Master Data Group Name'!B:B,'0. Master Data Group Name'!C:C)</f>
        <v>EQP-LAWPACK1</v>
      </c>
      <c r="K2040" s="16" t="str">
        <f>IFERROR(ROUNDDOWN(_xlfn.XLOOKUP(E2040,[2]All!$B:$B,[2]All!$K:$K),0),"")</f>
        <v/>
      </c>
      <c r="L2040" s="16" t="str">
        <f t="shared" si="62"/>
        <v/>
      </c>
      <c r="M2040" s="16" t="str">
        <f t="shared" si="63"/>
        <v/>
      </c>
    </row>
    <row r="2041" spans="2:13" x14ac:dyDescent="0.3">
      <c r="B2041" s="10">
        <v>20</v>
      </c>
      <c r="C2041" s="11" t="s">
        <v>13</v>
      </c>
      <c r="D2041" s="11" t="s">
        <v>2555</v>
      </c>
      <c r="E2041" s="11">
        <v>27905</v>
      </c>
      <c r="F2041" s="17">
        <v>44866.286099536999</v>
      </c>
      <c r="G2041" s="14" t="s">
        <v>2556</v>
      </c>
      <c r="H2041" s="13">
        <v>3843</v>
      </c>
      <c r="I2041" s="14">
        <v>99999</v>
      </c>
      <c r="J2041" s="15" t="str">
        <f>_xlfn.XLOOKUP(C2041,'0. Master Data Group Name'!B:B,'0. Master Data Group Name'!C:C)</f>
        <v>EQP-LAWPACK1</v>
      </c>
      <c r="K2041" s="16">
        <f>IFERROR(ROUNDDOWN(_xlfn.XLOOKUP(E2041,[2]All!$B:$B,[2]All!$K:$K),0),"")</f>
        <v>260</v>
      </c>
      <c r="L2041" s="16">
        <f t="shared" si="62"/>
        <v>234</v>
      </c>
      <c r="M2041" s="16">
        <f t="shared" si="63"/>
        <v>286</v>
      </c>
    </row>
    <row r="2042" spans="2:13" x14ac:dyDescent="0.3">
      <c r="B2042" s="10">
        <v>31</v>
      </c>
      <c r="C2042" s="11" t="s">
        <v>836</v>
      </c>
      <c r="D2042" s="11" t="s">
        <v>2555</v>
      </c>
      <c r="E2042" s="11">
        <v>12228</v>
      </c>
      <c r="F2042" s="17">
        <v>44865.295277777797</v>
      </c>
      <c r="G2042" s="14" t="s">
        <v>2557</v>
      </c>
      <c r="H2042" s="13">
        <v>573</v>
      </c>
      <c r="I2042" s="14">
        <v>12258</v>
      </c>
      <c r="J2042" s="15" t="str">
        <f>_xlfn.XLOOKUP(C2042,'0. Master Data Group Name'!B:B,'0. Master Data Group Name'!C:C)</f>
        <v>SW-COMAS-PACKL</v>
      </c>
      <c r="K2042" s="16">
        <f>IFERROR(ROUNDDOWN(_xlfn.XLOOKUP(E2042,[2]All!$B:$B,[2]All!$K:$K),0),"")</f>
        <v>100</v>
      </c>
      <c r="L2042" s="16">
        <f t="shared" si="62"/>
        <v>90</v>
      </c>
      <c r="M2042" s="16">
        <f t="shared" si="63"/>
        <v>110.00000000000001</v>
      </c>
    </row>
    <row r="2043" spans="2:13" x14ac:dyDescent="0.3">
      <c r="B2043" s="10">
        <v>20</v>
      </c>
      <c r="C2043" s="11" t="s">
        <v>13</v>
      </c>
      <c r="D2043" s="11" t="s">
        <v>2555</v>
      </c>
      <c r="E2043" s="11">
        <v>2675</v>
      </c>
      <c r="F2043" s="17">
        <v>44867.292222222197</v>
      </c>
      <c r="G2043" s="14" t="s">
        <v>2558</v>
      </c>
      <c r="H2043" s="13">
        <v>923</v>
      </c>
      <c r="I2043" s="14">
        <v>2675</v>
      </c>
      <c r="J2043" s="15" t="str">
        <f>_xlfn.XLOOKUP(C2043,'0. Master Data Group Name'!B:B,'0. Master Data Group Name'!C:C)</f>
        <v>EQP-LAWPACK1</v>
      </c>
      <c r="K2043" s="16">
        <f>IFERROR(ROUNDDOWN(_xlfn.XLOOKUP(E2043,[2]All!$B:$B,[2]All!$K:$K),0),"")</f>
        <v>217</v>
      </c>
      <c r="L2043" s="16">
        <f t="shared" si="62"/>
        <v>195.3</v>
      </c>
      <c r="M2043" s="16">
        <f t="shared" si="63"/>
        <v>238.70000000000002</v>
      </c>
    </row>
    <row r="2044" spans="2:13" x14ac:dyDescent="0.3">
      <c r="B2044" s="10">
        <v>31</v>
      </c>
      <c r="C2044" s="11" t="s">
        <v>836</v>
      </c>
      <c r="D2044" s="11" t="s">
        <v>2555</v>
      </c>
      <c r="E2044" s="11">
        <v>12228</v>
      </c>
      <c r="F2044" s="17">
        <v>44867.292314814797</v>
      </c>
      <c r="G2044" s="14" t="s">
        <v>2559</v>
      </c>
      <c r="H2044" s="13">
        <v>288</v>
      </c>
      <c r="I2044" s="14">
        <v>12258</v>
      </c>
      <c r="J2044" s="15" t="str">
        <f>_xlfn.XLOOKUP(C2044,'0. Master Data Group Name'!B:B,'0. Master Data Group Name'!C:C)</f>
        <v>SW-COMAS-PACKL</v>
      </c>
      <c r="K2044" s="16">
        <f>IFERROR(ROUNDDOWN(_xlfn.XLOOKUP(E2044,[2]All!$B:$B,[2]All!$K:$K),0),"")</f>
        <v>100</v>
      </c>
      <c r="L2044" s="16">
        <f t="shared" si="62"/>
        <v>90</v>
      </c>
      <c r="M2044" s="16">
        <f t="shared" si="63"/>
        <v>110.00000000000001</v>
      </c>
    </row>
    <row r="2045" spans="2:13" x14ac:dyDescent="0.3">
      <c r="B2045" s="10">
        <v>31</v>
      </c>
      <c r="C2045" s="11" t="s">
        <v>836</v>
      </c>
      <c r="D2045" s="11" t="s">
        <v>2555</v>
      </c>
      <c r="E2045" s="11">
        <v>12228</v>
      </c>
      <c r="F2045" s="17">
        <v>44867.595717592601</v>
      </c>
      <c r="G2045" s="14" t="s">
        <v>2560</v>
      </c>
      <c r="H2045" s="13">
        <v>0</v>
      </c>
      <c r="I2045" s="14">
        <v>12258</v>
      </c>
      <c r="J2045" s="15" t="str">
        <f>_xlfn.XLOOKUP(C2045,'0. Master Data Group Name'!B:B,'0. Master Data Group Name'!C:C)</f>
        <v>SW-COMAS-PACKL</v>
      </c>
      <c r="K2045" s="16">
        <f>IFERROR(ROUNDDOWN(_xlfn.XLOOKUP(E2045,[2]All!$B:$B,[2]All!$K:$K),0),"")</f>
        <v>100</v>
      </c>
      <c r="L2045" s="16">
        <f t="shared" si="62"/>
        <v>90</v>
      </c>
      <c r="M2045" s="16">
        <f t="shared" si="63"/>
        <v>110.00000000000001</v>
      </c>
    </row>
    <row r="2046" spans="2:13" x14ac:dyDescent="0.3">
      <c r="B2046" s="10">
        <v>20</v>
      </c>
      <c r="C2046" s="11" t="s">
        <v>13</v>
      </c>
      <c r="D2046" s="11" t="s">
        <v>2555</v>
      </c>
      <c r="E2046" s="11">
        <v>2661</v>
      </c>
      <c r="F2046" s="17">
        <v>44867.497638888897</v>
      </c>
      <c r="G2046" s="14" t="s">
        <v>2561</v>
      </c>
      <c r="H2046" s="13">
        <v>1045</v>
      </c>
      <c r="I2046" s="14">
        <v>2661</v>
      </c>
      <c r="J2046" s="15" t="str">
        <f>_xlfn.XLOOKUP(C2046,'0. Master Data Group Name'!B:B,'0. Master Data Group Name'!C:C)</f>
        <v>EQP-LAWPACK1</v>
      </c>
      <c r="K2046" s="16">
        <f>IFERROR(ROUNDDOWN(_xlfn.XLOOKUP(E2046,[2]All!$B:$B,[2]All!$K:$K),0),"")</f>
        <v>217</v>
      </c>
      <c r="L2046" s="16">
        <f t="shared" si="62"/>
        <v>195.3</v>
      </c>
      <c r="M2046" s="16">
        <f t="shared" si="63"/>
        <v>238.70000000000002</v>
      </c>
    </row>
    <row r="2047" spans="2:13" x14ac:dyDescent="0.3">
      <c r="B2047" s="10">
        <v>20</v>
      </c>
      <c r="C2047" s="11" t="s">
        <v>13</v>
      </c>
      <c r="D2047" s="11" t="s">
        <v>2540</v>
      </c>
      <c r="E2047" s="11">
        <v>27405</v>
      </c>
      <c r="F2047" s="17">
        <v>44860.8847916667</v>
      </c>
      <c r="G2047" s="14" t="s">
        <v>2563</v>
      </c>
      <c r="H2047" s="13">
        <v>449</v>
      </c>
      <c r="I2047" s="14">
        <v>99999</v>
      </c>
      <c r="J2047" s="15" t="str">
        <f>_xlfn.XLOOKUP(C2047,'0. Master Data Group Name'!B:B,'0. Master Data Group Name'!C:C)</f>
        <v>EQP-LAWPACK1</v>
      </c>
      <c r="K2047" s="16">
        <f>IFERROR(ROUNDDOWN(_xlfn.XLOOKUP(E2047,[2]All!$B:$B,[2]All!$K:$K),0),"")</f>
        <v>260</v>
      </c>
      <c r="L2047" s="16">
        <f t="shared" si="62"/>
        <v>234</v>
      </c>
      <c r="M2047" s="16">
        <f t="shared" si="63"/>
        <v>286</v>
      </c>
    </row>
    <row r="2048" spans="2:13" x14ac:dyDescent="0.3">
      <c r="B2048" s="10">
        <v>20</v>
      </c>
      <c r="C2048" s="11" t="s">
        <v>13</v>
      </c>
      <c r="D2048" s="11" t="s">
        <v>2562</v>
      </c>
      <c r="E2048" s="11">
        <v>2670</v>
      </c>
      <c r="F2048" s="17">
        <v>44867.738518518498</v>
      </c>
      <c r="G2048" s="14" t="s">
        <v>2564</v>
      </c>
      <c r="H2048" s="13">
        <v>1073</v>
      </c>
      <c r="I2048" s="14">
        <v>2670</v>
      </c>
      <c r="J2048" s="15" t="str">
        <f>_xlfn.XLOOKUP(C2048,'0. Master Data Group Name'!B:B,'0. Master Data Group Name'!C:C)</f>
        <v>EQP-LAWPACK1</v>
      </c>
      <c r="K2048" s="16">
        <f>IFERROR(ROUNDDOWN(_xlfn.XLOOKUP(E2048,[2]All!$B:$B,[2]All!$K:$K),0),"")</f>
        <v>217</v>
      </c>
      <c r="L2048" s="16">
        <f t="shared" si="62"/>
        <v>195.3</v>
      </c>
      <c r="M2048" s="16">
        <f t="shared" si="63"/>
        <v>238.70000000000002</v>
      </c>
    </row>
    <row r="2049" spans="2:13" x14ac:dyDescent="0.3">
      <c r="B2049" s="10">
        <v>20</v>
      </c>
      <c r="C2049" s="11" t="s">
        <v>13</v>
      </c>
      <c r="D2049" s="11" t="s">
        <v>2565</v>
      </c>
      <c r="E2049" s="11">
        <v>1067</v>
      </c>
      <c r="F2049" s="17">
        <v>44869.642824074101</v>
      </c>
      <c r="G2049" s="14" t="s">
        <v>2566</v>
      </c>
      <c r="H2049" s="13">
        <v>1650</v>
      </c>
      <c r="I2049" s="14">
        <v>99999</v>
      </c>
      <c r="J2049" s="15" t="str">
        <f>_xlfn.XLOOKUP(C2049,'0. Master Data Group Name'!B:B,'0. Master Data Group Name'!C:C)</f>
        <v>EQP-LAWPACK1</v>
      </c>
      <c r="K2049" s="16">
        <f>IFERROR(ROUNDDOWN(_xlfn.XLOOKUP(E2049,[2]All!$B:$B,[2]All!$K:$K),0),"")</f>
        <v>269</v>
      </c>
      <c r="L2049" s="16">
        <f t="shared" si="62"/>
        <v>242.1</v>
      </c>
      <c r="M2049" s="16">
        <f t="shared" si="63"/>
        <v>295.90000000000003</v>
      </c>
    </row>
    <row r="2050" spans="2:13" x14ac:dyDescent="0.3">
      <c r="B2050" s="10">
        <v>31</v>
      </c>
      <c r="C2050" s="11" t="s">
        <v>836</v>
      </c>
      <c r="D2050" s="11" t="s">
        <v>2565</v>
      </c>
      <c r="E2050" s="11">
        <v>12228</v>
      </c>
      <c r="F2050" s="17">
        <v>44867.616249999999</v>
      </c>
      <c r="G2050" s="14" t="s">
        <v>2567</v>
      </c>
      <c r="H2050" s="13">
        <v>325</v>
      </c>
      <c r="I2050" s="14">
        <v>12258</v>
      </c>
      <c r="J2050" s="15" t="str">
        <f>_xlfn.XLOOKUP(C2050,'0. Master Data Group Name'!B:B,'0. Master Data Group Name'!C:C)</f>
        <v>SW-COMAS-PACKL</v>
      </c>
      <c r="K2050" s="16">
        <f>IFERROR(ROUNDDOWN(_xlfn.XLOOKUP(E2050,[2]All!$B:$B,[2]All!$K:$K),0),"")</f>
        <v>100</v>
      </c>
      <c r="L2050" s="16">
        <f t="shared" si="62"/>
        <v>90</v>
      </c>
      <c r="M2050" s="16">
        <f t="shared" si="63"/>
        <v>110.00000000000001</v>
      </c>
    </row>
    <row r="2051" spans="2:13" x14ac:dyDescent="0.3">
      <c r="B2051" s="10">
        <v>20</v>
      </c>
      <c r="C2051" s="11" t="s">
        <v>13</v>
      </c>
      <c r="D2051" s="11" t="s">
        <v>2565</v>
      </c>
      <c r="E2051" s="11">
        <v>2670</v>
      </c>
      <c r="F2051" s="17">
        <v>44872.692499999997</v>
      </c>
      <c r="G2051" s="14" t="s">
        <v>2568</v>
      </c>
      <c r="H2051" s="13">
        <v>765</v>
      </c>
      <c r="I2051" s="14">
        <v>2670</v>
      </c>
      <c r="J2051" s="15" t="str">
        <f>_xlfn.XLOOKUP(C2051,'0. Master Data Group Name'!B:B,'0. Master Data Group Name'!C:C)</f>
        <v>EQP-LAWPACK1</v>
      </c>
      <c r="K2051" s="16">
        <f>IFERROR(ROUNDDOWN(_xlfn.XLOOKUP(E2051,[2]All!$B:$B,[2]All!$K:$K),0),"")</f>
        <v>217</v>
      </c>
      <c r="L2051" s="16">
        <f t="shared" si="62"/>
        <v>195.3</v>
      </c>
      <c r="M2051" s="16">
        <f t="shared" si="63"/>
        <v>238.70000000000002</v>
      </c>
    </row>
    <row r="2052" spans="2:13" x14ac:dyDescent="0.3">
      <c r="B2052" s="10">
        <v>31</v>
      </c>
      <c r="C2052" s="11" t="s">
        <v>836</v>
      </c>
      <c r="D2052" s="11" t="s">
        <v>2565</v>
      </c>
      <c r="E2052" s="11">
        <v>12258</v>
      </c>
      <c r="F2052" s="17">
        <v>44872.301053240699</v>
      </c>
      <c r="G2052" s="14" t="s">
        <v>2572</v>
      </c>
      <c r="H2052" s="13">
        <v>311</v>
      </c>
      <c r="I2052" s="14">
        <v>12228</v>
      </c>
      <c r="J2052" s="15" t="str">
        <f>_xlfn.XLOOKUP(C2052,'0. Master Data Group Name'!B:B,'0. Master Data Group Name'!C:C)</f>
        <v>SW-COMAS-PACKL</v>
      </c>
      <c r="K2052" s="16">
        <f>IFERROR(ROUNDDOWN(_xlfn.XLOOKUP(E2052,[2]All!$B:$B,[2]All!$K:$K),0),"")</f>
        <v>69</v>
      </c>
      <c r="L2052" s="16">
        <f t="shared" ref="L2052:L2115" si="64">IFERROR(K2052*0.9,"")</f>
        <v>62.1</v>
      </c>
      <c r="M2052" s="16">
        <f t="shared" ref="M2052:M2115" si="65">IFERROR(K2052*1.1,"")</f>
        <v>75.900000000000006</v>
      </c>
    </row>
    <row r="2053" spans="2:13" x14ac:dyDescent="0.3">
      <c r="B2053" s="10">
        <v>20</v>
      </c>
      <c r="C2053" s="11" t="s">
        <v>13</v>
      </c>
      <c r="D2053" s="11" t="s">
        <v>2569</v>
      </c>
      <c r="E2053" s="11">
        <v>99999</v>
      </c>
      <c r="F2053" s="17">
        <v>44872.927314814799</v>
      </c>
      <c r="G2053" s="14" t="s">
        <v>2573</v>
      </c>
      <c r="H2053" s="13">
        <v>0</v>
      </c>
      <c r="I2053" s="14">
        <v>99999</v>
      </c>
      <c r="J2053" s="15" t="str">
        <f>_xlfn.XLOOKUP(C2053,'0. Master Data Group Name'!B:B,'0. Master Data Group Name'!C:C)</f>
        <v>EQP-LAWPACK1</v>
      </c>
      <c r="K2053" s="16" t="str">
        <f>IFERROR(ROUNDDOWN(_xlfn.XLOOKUP(E2053,[2]All!$B:$B,[2]All!$K:$K),0),"")</f>
        <v/>
      </c>
      <c r="L2053" s="16" t="str">
        <f t="shared" si="64"/>
        <v/>
      </c>
      <c r="M2053" s="16" t="str">
        <f t="shared" si="65"/>
        <v/>
      </c>
    </row>
    <row r="2054" spans="2:13" x14ac:dyDescent="0.3">
      <c r="B2054" s="10">
        <v>20</v>
      </c>
      <c r="C2054" s="11" t="s">
        <v>13</v>
      </c>
      <c r="D2054" s="11" t="s">
        <v>2571</v>
      </c>
      <c r="E2054" s="11">
        <v>27405</v>
      </c>
      <c r="F2054" s="17">
        <v>44874.585324074098</v>
      </c>
      <c r="G2054" s="14" t="s">
        <v>2574</v>
      </c>
      <c r="H2054" s="13">
        <v>2207</v>
      </c>
      <c r="I2054" s="14">
        <v>27405</v>
      </c>
      <c r="J2054" s="15" t="str">
        <f>_xlfn.XLOOKUP(C2054,'0. Master Data Group Name'!B:B,'0. Master Data Group Name'!C:C)</f>
        <v>EQP-LAWPACK1</v>
      </c>
      <c r="K2054" s="16">
        <f>IFERROR(ROUNDDOWN(_xlfn.XLOOKUP(E2054,[2]All!$B:$B,[2]All!$K:$K),0),"")</f>
        <v>260</v>
      </c>
      <c r="L2054" s="16">
        <f t="shared" si="64"/>
        <v>234</v>
      </c>
      <c r="M2054" s="16">
        <f t="shared" si="65"/>
        <v>286</v>
      </c>
    </row>
    <row r="2055" spans="2:13" x14ac:dyDescent="0.3">
      <c r="B2055" s="10">
        <v>20</v>
      </c>
      <c r="C2055" s="11" t="s">
        <v>13</v>
      </c>
      <c r="D2055" s="11" t="s">
        <v>2570</v>
      </c>
      <c r="E2055" s="11">
        <v>2661</v>
      </c>
      <c r="F2055" s="17">
        <v>44873.824780092596</v>
      </c>
      <c r="G2055" s="14" t="s">
        <v>2577</v>
      </c>
      <c r="H2055" s="13">
        <v>567</v>
      </c>
      <c r="I2055" s="14">
        <v>2661</v>
      </c>
      <c r="J2055" s="15" t="str">
        <f>_xlfn.XLOOKUP(C2055,'0. Master Data Group Name'!B:B,'0. Master Data Group Name'!C:C)</f>
        <v>EQP-LAWPACK1</v>
      </c>
      <c r="K2055" s="16">
        <f>IFERROR(ROUNDDOWN(_xlfn.XLOOKUP(E2055,[2]All!$B:$B,[2]All!$K:$K),0),"")</f>
        <v>217</v>
      </c>
      <c r="L2055" s="16">
        <f t="shared" si="64"/>
        <v>195.3</v>
      </c>
      <c r="M2055" s="16">
        <f t="shared" si="65"/>
        <v>238.70000000000002</v>
      </c>
    </row>
    <row r="2056" spans="2:13" x14ac:dyDescent="0.3">
      <c r="B2056" s="10">
        <v>20</v>
      </c>
      <c r="C2056" s="11" t="s">
        <v>13</v>
      </c>
      <c r="D2056" s="11" t="s">
        <v>2575</v>
      </c>
      <c r="E2056" s="11">
        <v>27405</v>
      </c>
      <c r="F2056" s="17">
        <v>44875.629305555602</v>
      </c>
      <c r="G2056" s="14" t="s">
        <v>2578</v>
      </c>
      <c r="H2056" s="13">
        <v>1840</v>
      </c>
      <c r="I2056" s="14">
        <v>99999</v>
      </c>
      <c r="J2056" s="15" t="str">
        <f>_xlfn.XLOOKUP(C2056,'0. Master Data Group Name'!B:B,'0. Master Data Group Name'!C:C)</f>
        <v>EQP-LAWPACK1</v>
      </c>
      <c r="K2056" s="16">
        <f>IFERROR(ROUNDDOWN(_xlfn.XLOOKUP(E2056,[2]All!$B:$B,[2]All!$K:$K),0),"")</f>
        <v>260</v>
      </c>
      <c r="L2056" s="16">
        <f t="shared" si="64"/>
        <v>234</v>
      </c>
      <c r="M2056" s="16">
        <f t="shared" si="65"/>
        <v>286</v>
      </c>
    </row>
    <row r="2057" spans="2:13" x14ac:dyDescent="0.3">
      <c r="B2057" s="10">
        <v>20</v>
      </c>
      <c r="C2057" s="11" t="s">
        <v>13</v>
      </c>
      <c r="D2057" s="11" t="s">
        <v>2579</v>
      </c>
      <c r="E2057" s="11">
        <v>2670</v>
      </c>
      <c r="F2057" s="17">
        <v>44879.634872685201</v>
      </c>
      <c r="G2057" s="14" t="s">
        <v>2580</v>
      </c>
      <c r="H2057" s="13">
        <v>1286</v>
      </c>
      <c r="I2057" s="14">
        <v>99999</v>
      </c>
      <c r="J2057" s="15" t="str">
        <f>_xlfn.XLOOKUP(C2057,'0. Master Data Group Name'!B:B,'0. Master Data Group Name'!C:C)</f>
        <v>EQP-LAWPACK1</v>
      </c>
      <c r="K2057" s="16">
        <f>IFERROR(ROUNDDOWN(_xlfn.XLOOKUP(E2057,[2]All!$B:$B,[2]All!$K:$K),0),"")</f>
        <v>217</v>
      </c>
      <c r="L2057" s="16">
        <f t="shared" si="64"/>
        <v>195.3</v>
      </c>
      <c r="M2057" s="16">
        <f t="shared" si="65"/>
        <v>238.70000000000002</v>
      </c>
    </row>
    <row r="2058" spans="2:13" x14ac:dyDescent="0.3">
      <c r="B2058" s="10">
        <v>20</v>
      </c>
      <c r="C2058" s="11" t="s">
        <v>13</v>
      </c>
      <c r="D2058" s="11" t="s">
        <v>2569</v>
      </c>
      <c r="E2058" s="11">
        <v>2991</v>
      </c>
      <c r="F2058" s="17">
        <v>44873.4461226852</v>
      </c>
      <c r="G2058" s="14" t="s">
        <v>2581</v>
      </c>
      <c r="H2058" s="13">
        <v>379</v>
      </c>
      <c r="I2058" s="14">
        <v>2991</v>
      </c>
      <c r="J2058" s="15" t="str">
        <f>_xlfn.XLOOKUP(C2058,'0. Master Data Group Name'!B:B,'0. Master Data Group Name'!C:C)</f>
        <v>EQP-LAWPACK1</v>
      </c>
      <c r="K2058" s="16">
        <f>IFERROR(ROUNDDOWN(_xlfn.XLOOKUP(E2058,[2]All!$B:$B,[2]All!$K:$K),0),"")</f>
        <v>217</v>
      </c>
      <c r="L2058" s="16">
        <f t="shared" si="64"/>
        <v>195.3</v>
      </c>
      <c r="M2058" s="16">
        <f t="shared" si="65"/>
        <v>238.70000000000002</v>
      </c>
    </row>
    <row r="2059" spans="2:13" x14ac:dyDescent="0.3">
      <c r="B2059" s="10">
        <v>20</v>
      </c>
      <c r="C2059" s="11" t="s">
        <v>13</v>
      </c>
      <c r="D2059" s="11" t="s">
        <v>2569</v>
      </c>
      <c r="E2059" s="11">
        <v>2670</v>
      </c>
      <c r="F2059" s="17">
        <v>44873.284502314797</v>
      </c>
      <c r="G2059" s="14" t="s">
        <v>2582</v>
      </c>
      <c r="H2059" s="13">
        <v>684</v>
      </c>
      <c r="I2059" s="14">
        <v>2670</v>
      </c>
      <c r="J2059" s="15" t="str">
        <f>_xlfn.XLOOKUP(C2059,'0. Master Data Group Name'!B:B,'0. Master Data Group Name'!C:C)</f>
        <v>EQP-LAWPACK1</v>
      </c>
      <c r="K2059" s="16">
        <f>IFERROR(ROUNDDOWN(_xlfn.XLOOKUP(E2059,[2]All!$B:$B,[2]All!$K:$K),0),"")</f>
        <v>217</v>
      </c>
      <c r="L2059" s="16">
        <f t="shared" si="64"/>
        <v>195.3</v>
      </c>
      <c r="M2059" s="16">
        <f t="shared" si="65"/>
        <v>238.70000000000002</v>
      </c>
    </row>
    <row r="2060" spans="2:13" x14ac:dyDescent="0.3">
      <c r="B2060" s="10">
        <v>20</v>
      </c>
      <c r="C2060" s="11" t="s">
        <v>13</v>
      </c>
      <c r="D2060" s="11" t="s">
        <v>2570</v>
      </c>
      <c r="E2060" s="11">
        <v>27905</v>
      </c>
      <c r="F2060" s="17">
        <v>44874.275578703702</v>
      </c>
      <c r="G2060" s="14" t="s">
        <v>2583</v>
      </c>
      <c r="H2060" s="13">
        <v>1810</v>
      </c>
      <c r="I2060" s="14">
        <v>27905</v>
      </c>
      <c r="J2060" s="15" t="str">
        <f>_xlfn.XLOOKUP(C2060,'0. Master Data Group Name'!B:B,'0. Master Data Group Name'!C:C)</f>
        <v>EQP-LAWPACK1</v>
      </c>
      <c r="K2060" s="16">
        <f>IFERROR(ROUNDDOWN(_xlfn.XLOOKUP(E2060,[2]All!$B:$B,[2]All!$K:$K),0),"")</f>
        <v>260</v>
      </c>
      <c r="L2060" s="16">
        <f t="shared" si="64"/>
        <v>234</v>
      </c>
      <c r="M2060" s="16">
        <f t="shared" si="65"/>
        <v>286</v>
      </c>
    </row>
    <row r="2061" spans="2:13" x14ac:dyDescent="0.3">
      <c r="B2061" s="10">
        <v>20</v>
      </c>
      <c r="C2061" s="11" t="s">
        <v>13</v>
      </c>
      <c r="D2061" s="11" t="s">
        <v>2571</v>
      </c>
      <c r="E2061" s="11">
        <v>27405</v>
      </c>
      <c r="F2061" s="17">
        <v>44875.626909722203</v>
      </c>
      <c r="G2061" s="14" t="s">
        <v>2584</v>
      </c>
      <c r="H2061" s="13">
        <v>0</v>
      </c>
      <c r="I2061" s="14">
        <v>27405</v>
      </c>
      <c r="J2061" s="15" t="str">
        <f>_xlfn.XLOOKUP(C2061,'0. Master Data Group Name'!B:B,'0. Master Data Group Name'!C:C)</f>
        <v>EQP-LAWPACK1</v>
      </c>
      <c r="K2061" s="16">
        <f>IFERROR(ROUNDDOWN(_xlfn.XLOOKUP(E2061,[2]All!$B:$B,[2]All!$K:$K),0),"")</f>
        <v>260</v>
      </c>
      <c r="L2061" s="16">
        <f t="shared" si="64"/>
        <v>234</v>
      </c>
      <c r="M2061" s="16">
        <f t="shared" si="65"/>
        <v>286</v>
      </c>
    </row>
    <row r="2062" spans="2:13" x14ac:dyDescent="0.3">
      <c r="B2062" s="10">
        <v>20</v>
      </c>
      <c r="C2062" s="11" t="s">
        <v>13</v>
      </c>
      <c r="D2062" s="11" t="s">
        <v>2579</v>
      </c>
      <c r="E2062" s="11">
        <v>6675</v>
      </c>
      <c r="F2062" s="17">
        <v>44880.291388888902</v>
      </c>
      <c r="G2062" s="14" t="s">
        <v>2585</v>
      </c>
      <c r="H2062" s="13">
        <v>604</v>
      </c>
      <c r="I2062" s="14">
        <v>6675</v>
      </c>
      <c r="J2062" s="15" t="str">
        <f>_xlfn.XLOOKUP(C2062,'0. Master Data Group Name'!B:B,'0. Master Data Group Name'!C:C)</f>
        <v>EQP-LAWPACK1</v>
      </c>
      <c r="K2062" s="16">
        <f>IFERROR(ROUNDDOWN(_xlfn.XLOOKUP(E2062,[2]All!$B:$B,[2]All!$K:$K),0),"")</f>
        <v>352</v>
      </c>
      <c r="L2062" s="16">
        <f t="shared" si="64"/>
        <v>316.8</v>
      </c>
      <c r="M2062" s="16">
        <f t="shared" si="65"/>
        <v>387.20000000000005</v>
      </c>
    </row>
    <row r="2063" spans="2:13" x14ac:dyDescent="0.3">
      <c r="B2063" s="10">
        <v>20</v>
      </c>
      <c r="C2063" s="11" t="s">
        <v>13</v>
      </c>
      <c r="D2063" s="11" t="s">
        <v>2571</v>
      </c>
      <c r="E2063" s="11">
        <v>27905</v>
      </c>
      <c r="F2063" s="17">
        <v>44875.267256944397</v>
      </c>
      <c r="G2063" s="14" t="s">
        <v>2586</v>
      </c>
      <c r="H2063" s="13">
        <v>1812</v>
      </c>
      <c r="I2063" s="14">
        <v>27905</v>
      </c>
      <c r="J2063" s="15" t="str">
        <f>_xlfn.XLOOKUP(C2063,'0. Master Data Group Name'!B:B,'0. Master Data Group Name'!C:C)</f>
        <v>EQP-LAWPACK1</v>
      </c>
      <c r="K2063" s="16">
        <f>IFERROR(ROUNDDOWN(_xlfn.XLOOKUP(E2063,[2]All!$B:$B,[2]All!$K:$K),0),"")</f>
        <v>260</v>
      </c>
      <c r="L2063" s="16">
        <f t="shared" si="64"/>
        <v>234</v>
      </c>
      <c r="M2063" s="16">
        <f t="shared" si="65"/>
        <v>286</v>
      </c>
    </row>
    <row r="2064" spans="2:13" x14ac:dyDescent="0.3">
      <c r="B2064" s="10">
        <v>20</v>
      </c>
      <c r="C2064" s="11" t="s">
        <v>13</v>
      </c>
      <c r="D2064" s="11" t="s">
        <v>2565</v>
      </c>
      <c r="E2064" s="11">
        <v>96605</v>
      </c>
      <c r="F2064" s="17">
        <v>44872.286597222199</v>
      </c>
      <c r="G2064" s="14" t="s">
        <v>2587</v>
      </c>
      <c r="H2064" s="13">
        <v>2982</v>
      </c>
      <c r="I2064" s="14">
        <v>96605</v>
      </c>
      <c r="J2064" s="15" t="str">
        <f>_xlfn.XLOOKUP(C2064,'0. Master Data Group Name'!B:B,'0. Master Data Group Name'!C:C)</f>
        <v>EQP-LAWPACK1</v>
      </c>
      <c r="K2064" s="16">
        <f>IFERROR(ROUNDDOWN(_xlfn.XLOOKUP(E2064,[2]All!$B:$B,[2]All!$K:$K),0),"")</f>
        <v>347</v>
      </c>
      <c r="L2064" s="16">
        <f t="shared" si="64"/>
        <v>312.3</v>
      </c>
      <c r="M2064" s="16">
        <f t="shared" si="65"/>
        <v>381.70000000000005</v>
      </c>
    </row>
    <row r="2065" spans="2:13" x14ac:dyDescent="0.3">
      <c r="B2065" s="10">
        <v>20</v>
      </c>
      <c r="C2065" s="11" t="s">
        <v>13</v>
      </c>
      <c r="D2065" s="11" t="s">
        <v>2569</v>
      </c>
      <c r="E2065" s="11">
        <v>2941</v>
      </c>
      <c r="F2065" s="17">
        <v>44873.538182870398</v>
      </c>
      <c r="G2065" s="14" t="s">
        <v>2588</v>
      </c>
      <c r="H2065" s="13">
        <v>1334</v>
      </c>
      <c r="I2065" s="14">
        <v>2941</v>
      </c>
      <c r="J2065" s="15" t="str">
        <f>_xlfn.XLOOKUP(C2065,'0. Master Data Group Name'!B:B,'0. Master Data Group Name'!C:C)</f>
        <v>EQP-LAWPACK1</v>
      </c>
      <c r="K2065" s="16">
        <f>IFERROR(ROUNDDOWN(_xlfn.XLOOKUP(E2065,[2]All!$B:$B,[2]All!$K:$K),0),"")</f>
        <v>217</v>
      </c>
      <c r="L2065" s="16">
        <f t="shared" si="64"/>
        <v>195.3</v>
      </c>
      <c r="M2065" s="16">
        <f t="shared" si="65"/>
        <v>238.70000000000002</v>
      </c>
    </row>
    <row r="2066" spans="2:13" x14ac:dyDescent="0.3">
      <c r="B2066" s="10">
        <v>20</v>
      </c>
      <c r="C2066" s="11" t="s">
        <v>13</v>
      </c>
      <c r="D2066" s="11" t="s">
        <v>2571</v>
      </c>
      <c r="E2066" s="11">
        <v>27905</v>
      </c>
      <c r="F2066" s="17">
        <v>44875.6280555556</v>
      </c>
      <c r="G2066" s="14" t="s">
        <v>2589</v>
      </c>
      <c r="H2066" s="13">
        <v>5</v>
      </c>
      <c r="I2066" s="14">
        <v>27905</v>
      </c>
      <c r="J2066" s="15" t="str">
        <f>_xlfn.XLOOKUP(C2066,'0. Master Data Group Name'!B:B,'0. Master Data Group Name'!C:C)</f>
        <v>EQP-LAWPACK1</v>
      </c>
      <c r="K2066" s="16">
        <f>IFERROR(ROUNDDOWN(_xlfn.XLOOKUP(E2066,[2]All!$B:$B,[2]All!$K:$K),0),"")</f>
        <v>260</v>
      </c>
      <c r="L2066" s="16">
        <f t="shared" si="64"/>
        <v>234</v>
      </c>
      <c r="M2066" s="16">
        <f t="shared" si="65"/>
        <v>286</v>
      </c>
    </row>
    <row r="2067" spans="2:13" x14ac:dyDescent="0.3">
      <c r="B2067" s="10">
        <v>20</v>
      </c>
      <c r="C2067" s="11" t="s">
        <v>13</v>
      </c>
      <c r="D2067" s="11" t="s">
        <v>2579</v>
      </c>
      <c r="E2067" s="11">
        <v>6661</v>
      </c>
      <c r="F2067" s="17">
        <v>44880.388217592597</v>
      </c>
      <c r="G2067" s="14" t="s">
        <v>2590</v>
      </c>
      <c r="H2067" s="13">
        <v>1432</v>
      </c>
      <c r="I2067" s="14">
        <v>6661</v>
      </c>
      <c r="J2067" s="15" t="str">
        <f>_xlfn.XLOOKUP(C2067,'0. Master Data Group Name'!B:B,'0. Master Data Group Name'!C:C)</f>
        <v>EQP-LAWPACK1</v>
      </c>
      <c r="K2067" s="16">
        <f>IFERROR(ROUNDDOWN(_xlfn.XLOOKUP(E2067,[2]All!$B:$B,[2]All!$K:$K),0),"")</f>
        <v>352</v>
      </c>
      <c r="L2067" s="16">
        <f t="shared" si="64"/>
        <v>316.8</v>
      </c>
      <c r="M2067" s="16">
        <f t="shared" si="65"/>
        <v>387.20000000000005</v>
      </c>
    </row>
    <row r="2068" spans="2:13" x14ac:dyDescent="0.3">
      <c r="B2068" s="10">
        <v>20</v>
      </c>
      <c r="C2068" s="11" t="s">
        <v>13</v>
      </c>
      <c r="D2068" s="11" t="s">
        <v>2576</v>
      </c>
      <c r="E2068" s="11">
        <v>2661</v>
      </c>
      <c r="F2068" s="17">
        <v>44879.291562500002</v>
      </c>
      <c r="G2068" s="14" t="s">
        <v>2591</v>
      </c>
      <c r="H2068" s="13">
        <v>1437</v>
      </c>
      <c r="I2068" s="14">
        <v>2661</v>
      </c>
      <c r="J2068" s="15" t="str">
        <f>_xlfn.XLOOKUP(C2068,'0. Master Data Group Name'!B:B,'0. Master Data Group Name'!C:C)</f>
        <v>EQP-LAWPACK1</v>
      </c>
      <c r="K2068" s="16">
        <f>IFERROR(ROUNDDOWN(_xlfn.XLOOKUP(E2068,[2]All!$B:$B,[2]All!$K:$K),0),"")</f>
        <v>217</v>
      </c>
      <c r="L2068" s="16">
        <f t="shared" si="64"/>
        <v>195.3</v>
      </c>
      <c r="M2068" s="16">
        <f t="shared" si="65"/>
        <v>238.70000000000002</v>
      </c>
    </row>
    <row r="2069" spans="2:13" x14ac:dyDescent="0.3">
      <c r="B2069" s="10">
        <v>20</v>
      </c>
      <c r="C2069" s="11" t="s">
        <v>13</v>
      </c>
      <c r="D2069" s="11" t="s">
        <v>2579</v>
      </c>
      <c r="E2069" s="11">
        <v>24661</v>
      </c>
      <c r="F2069" s="17">
        <v>44880.605000000003</v>
      </c>
      <c r="G2069" s="14" t="s">
        <v>2592</v>
      </c>
      <c r="H2069" s="13">
        <v>929</v>
      </c>
      <c r="I2069" s="14">
        <v>24661</v>
      </c>
      <c r="J2069" s="15" t="str">
        <f>_xlfn.XLOOKUP(C2069,'0. Master Data Group Name'!B:B,'0. Master Data Group Name'!C:C)</f>
        <v>EQP-LAWPACK1</v>
      </c>
      <c r="K2069" s="16">
        <f>IFERROR(ROUNDDOWN(_xlfn.XLOOKUP(E2069,[2]All!$B:$B,[2]All!$K:$K),0),"")</f>
        <v>364</v>
      </c>
      <c r="L2069" s="16">
        <f t="shared" si="64"/>
        <v>327.60000000000002</v>
      </c>
      <c r="M2069" s="16">
        <f t="shared" si="65"/>
        <v>400.40000000000003</v>
      </c>
    </row>
    <row r="2070" spans="2:13" x14ac:dyDescent="0.3">
      <c r="B2070" s="10">
        <v>20</v>
      </c>
      <c r="C2070" s="11" t="s">
        <v>13</v>
      </c>
      <c r="D2070" s="11" t="s">
        <v>2593</v>
      </c>
      <c r="E2070" s="11">
        <v>7941</v>
      </c>
      <c r="F2070" s="17">
        <v>44880.746365740699</v>
      </c>
      <c r="G2070" s="14" t="s">
        <v>2594</v>
      </c>
      <c r="H2070" s="13">
        <v>1286</v>
      </c>
      <c r="I2070" s="14">
        <v>7941</v>
      </c>
      <c r="J2070" s="15" t="str">
        <f>_xlfn.XLOOKUP(C2070,'0. Master Data Group Name'!B:B,'0. Master Data Group Name'!C:C)</f>
        <v>EQP-LAWPACK1</v>
      </c>
      <c r="K2070" s="16">
        <f>IFERROR(ROUNDDOWN(_xlfn.XLOOKUP(E2070,[2]All!$B:$B,[2]All!$K:$K),0),"")</f>
        <v>349</v>
      </c>
      <c r="L2070" s="16">
        <f t="shared" si="64"/>
        <v>314.10000000000002</v>
      </c>
      <c r="M2070" s="16">
        <f t="shared" si="65"/>
        <v>383.90000000000003</v>
      </c>
    </row>
    <row r="2071" spans="2:13" x14ac:dyDescent="0.3">
      <c r="B2071" s="10">
        <v>20</v>
      </c>
      <c r="C2071" s="11" t="s">
        <v>13</v>
      </c>
      <c r="D2071" s="11" t="s">
        <v>2593</v>
      </c>
      <c r="E2071" s="11">
        <v>2670</v>
      </c>
      <c r="F2071" s="17">
        <v>44881.282210648104</v>
      </c>
      <c r="G2071" s="14" t="s">
        <v>2595</v>
      </c>
      <c r="H2071" s="13">
        <v>1286</v>
      </c>
      <c r="I2071" s="14">
        <v>99999</v>
      </c>
      <c r="J2071" s="15" t="str">
        <f>_xlfn.XLOOKUP(C2071,'0. Master Data Group Name'!B:B,'0. Master Data Group Name'!C:C)</f>
        <v>EQP-LAWPACK1</v>
      </c>
      <c r="K2071" s="16">
        <f>IFERROR(ROUNDDOWN(_xlfn.XLOOKUP(E2071,[2]All!$B:$B,[2]All!$K:$K),0),"")</f>
        <v>217</v>
      </c>
      <c r="L2071" s="16">
        <f t="shared" si="64"/>
        <v>195.3</v>
      </c>
      <c r="M2071" s="16">
        <f t="shared" si="65"/>
        <v>238.70000000000002</v>
      </c>
    </row>
    <row r="2072" spans="2:13" x14ac:dyDescent="0.3">
      <c r="B2072" s="10">
        <v>20</v>
      </c>
      <c r="C2072" s="11" t="s">
        <v>13</v>
      </c>
      <c r="D2072" s="11" t="s">
        <v>2570</v>
      </c>
      <c r="E2072" s="11">
        <v>99999</v>
      </c>
      <c r="F2072" s="17">
        <v>44874.274317129602</v>
      </c>
      <c r="G2072" s="14" t="s">
        <v>2596</v>
      </c>
      <c r="H2072" s="13">
        <v>0</v>
      </c>
      <c r="I2072" s="14">
        <v>99999</v>
      </c>
      <c r="J2072" s="15" t="str">
        <f>_xlfn.XLOOKUP(C2072,'0. Master Data Group Name'!B:B,'0. Master Data Group Name'!C:C)</f>
        <v>EQP-LAWPACK1</v>
      </c>
      <c r="K2072" s="16" t="str">
        <f>IFERROR(ROUNDDOWN(_xlfn.XLOOKUP(E2072,[2]All!$B:$B,[2]All!$K:$K),0),"")</f>
        <v/>
      </c>
      <c r="L2072" s="16" t="str">
        <f t="shared" si="64"/>
        <v/>
      </c>
      <c r="M2072" s="16" t="str">
        <f t="shared" si="65"/>
        <v/>
      </c>
    </row>
    <row r="2073" spans="2:13" x14ac:dyDescent="0.3">
      <c r="B2073" s="10">
        <v>20</v>
      </c>
      <c r="C2073" s="11" t="s">
        <v>13</v>
      </c>
      <c r="D2073" s="11" t="s">
        <v>2593</v>
      </c>
      <c r="E2073" s="11">
        <v>27905</v>
      </c>
      <c r="F2073" s="17">
        <v>44881.284293981502</v>
      </c>
      <c r="G2073" s="14" t="s">
        <v>2597</v>
      </c>
      <c r="H2073" s="13">
        <v>1217</v>
      </c>
      <c r="I2073" s="14">
        <v>27905</v>
      </c>
      <c r="J2073" s="15" t="str">
        <f>_xlfn.XLOOKUP(C2073,'0. Master Data Group Name'!B:B,'0. Master Data Group Name'!C:C)</f>
        <v>EQP-LAWPACK1</v>
      </c>
      <c r="K2073" s="16">
        <f>IFERROR(ROUNDDOWN(_xlfn.XLOOKUP(E2073,[2]All!$B:$B,[2]All!$K:$K),0),"")</f>
        <v>260</v>
      </c>
      <c r="L2073" s="16">
        <f t="shared" si="64"/>
        <v>234</v>
      </c>
      <c r="M2073" s="16">
        <f t="shared" si="65"/>
        <v>286</v>
      </c>
    </row>
    <row r="2074" spans="2:13" x14ac:dyDescent="0.3">
      <c r="B2074" s="10">
        <v>20</v>
      </c>
      <c r="C2074" s="11" t="s">
        <v>13</v>
      </c>
      <c r="D2074" s="11" t="s">
        <v>2593</v>
      </c>
      <c r="E2074" s="11">
        <v>27805</v>
      </c>
      <c r="F2074" s="17">
        <v>44881.556585648097</v>
      </c>
      <c r="G2074" s="14" t="s">
        <v>2598</v>
      </c>
      <c r="H2074" s="13">
        <v>528</v>
      </c>
      <c r="I2074" s="14">
        <v>27805</v>
      </c>
      <c r="J2074" s="15" t="str">
        <f>_xlfn.XLOOKUP(C2074,'0. Master Data Group Name'!B:B,'0. Master Data Group Name'!C:C)</f>
        <v>EQP-LAWPACK1</v>
      </c>
      <c r="K2074" s="16">
        <f>IFERROR(ROUNDDOWN(_xlfn.XLOOKUP(E2074,[2]All!$B:$B,[2]All!$K:$K),0),"")</f>
        <v>260</v>
      </c>
      <c r="L2074" s="16">
        <f t="shared" si="64"/>
        <v>234</v>
      </c>
      <c r="M2074" s="16">
        <f t="shared" si="65"/>
        <v>286</v>
      </c>
    </row>
    <row r="2075" spans="2:13" x14ac:dyDescent="0.3">
      <c r="B2075" s="10">
        <v>20</v>
      </c>
      <c r="C2075" s="11" t="s">
        <v>13</v>
      </c>
      <c r="D2075" s="11" t="s">
        <v>2599</v>
      </c>
      <c r="E2075" s="11">
        <v>27405</v>
      </c>
      <c r="F2075" s="17">
        <v>44881.641458333303</v>
      </c>
      <c r="G2075" s="14" t="s">
        <v>2600</v>
      </c>
      <c r="H2075" s="13">
        <v>1250</v>
      </c>
      <c r="I2075" s="14">
        <v>99999</v>
      </c>
      <c r="J2075" s="15" t="str">
        <f>_xlfn.XLOOKUP(C2075,'0. Master Data Group Name'!B:B,'0. Master Data Group Name'!C:C)</f>
        <v>EQP-LAWPACK1</v>
      </c>
      <c r="K2075" s="16">
        <f>IFERROR(ROUNDDOWN(_xlfn.XLOOKUP(E2075,[2]All!$B:$B,[2]All!$K:$K),0),"")</f>
        <v>260</v>
      </c>
      <c r="L2075" s="16">
        <f t="shared" si="64"/>
        <v>234</v>
      </c>
      <c r="M2075" s="16">
        <f t="shared" si="65"/>
        <v>286</v>
      </c>
    </row>
    <row r="2076" spans="2:13" x14ac:dyDescent="0.3">
      <c r="B2076" s="10">
        <v>20</v>
      </c>
      <c r="C2076" s="11" t="s">
        <v>13</v>
      </c>
      <c r="D2076" s="11" t="s">
        <v>2599</v>
      </c>
      <c r="E2076" s="11">
        <v>27905</v>
      </c>
      <c r="F2076" s="17">
        <v>44882.278912037</v>
      </c>
      <c r="G2076" s="14" t="s">
        <v>2601</v>
      </c>
      <c r="H2076" s="13">
        <v>218</v>
      </c>
      <c r="I2076" s="14">
        <v>27905</v>
      </c>
      <c r="J2076" s="15" t="str">
        <f>_xlfn.XLOOKUP(C2076,'0. Master Data Group Name'!B:B,'0. Master Data Group Name'!C:C)</f>
        <v>EQP-LAWPACK1</v>
      </c>
      <c r="K2076" s="16">
        <f>IFERROR(ROUNDDOWN(_xlfn.XLOOKUP(E2076,[2]All!$B:$B,[2]All!$K:$K),0),"")</f>
        <v>260</v>
      </c>
      <c r="L2076" s="16">
        <f t="shared" si="64"/>
        <v>234</v>
      </c>
      <c r="M2076" s="16">
        <f t="shared" si="65"/>
        <v>286</v>
      </c>
    </row>
    <row r="2077" spans="2:13" x14ac:dyDescent="0.3">
      <c r="B2077" s="10">
        <v>20</v>
      </c>
      <c r="C2077" s="11" t="s">
        <v>13</v>
      </c>
      <c r="D2077" s="11" t="s">
        <v>2599</v>
      </c>
      <c r="E2077" s="11">
        <v>27405</v>
      </c>
      <c r="F2077" s="17">
        <v>44882.336180555598</v>
      </c>
      <c r="G2077" s="14" t="s">
        <v>2602</v>
      </c>
      <c r="H2077" s="13">
        <v>1276</v>
      </c>
      <c r="I2077" s="14">
        <v>27405</v>
      </c>
      <c r="J2077" s="15" t="str">
        <f>_xlfn.XLOOKUP(C2077,'0. Master Data Group Name'!B:B,'0. Master Data Group Name'!C:C)</f>
        <v>EQP-LAWPACK1</v>
      </c>
      <c r="K2077" s="16">
        <f>IFERROR(ROUNDDOWN(_xlfn.XLOOKUP(E2077,[2]All!$B:$B,[2]All!$K:$K),0),"")</f>
        <v>260</v>
      </c>
      <c r="L2077" s="16">
        <f t="shared" si="64"/>
        <v>234</v>
      </c>
      <c r="M2077" s="16">
        <f t="shared" si="65"/>
        <v>286</v>
      </c>
    </row>
    <row r="2078" spans="2:13" x14ac:dyDescent="0.3">
      <c r="B2078" s="10">
        <v>20</v>
      </c>
      <c r="C2078" s="11" t="s">
        <v>13</v>
      </c>
      <c r="D2078" s="11" t="s">
        <v>2603</v>
      </c>
      <c r="E2078" s="11">
        <v>1065</v>
      </c>
      <c r="F2078" s="17">
        <v>44882.852222222202</v>
      </c>
      <c r="G2078" s="14" t="s">
        <v>2604</v>
      </c>
      <c r="H2078" s="13">
        <v>1250</v>
      </c>
      <c r="I2078" s="14">
        <v>99999</v>
      </c>
      <c r="J2078" s="15" t="str">
        <f>_xlfn.XLOOKUP(C2078,'0. Master Data Group Name'!B:B,'0. Master Data Group Name'!C:C)</f>
        <v>EQP-LAWPACK1</v>
      </c>
      <c r="K2078" s="16">
        <f>IFERROR(ROUNDDOWN(_xlfn.XLOOKUP(E2078,[2]All!$B:$B,[2]All!$K:$K),0),"")</f>
        <v>269</v>
      </c>
      <c r="L2078" s="16">
        <f t="shared" si="64"/>
        <v>242.1</v>
      </c>
      <c r="M2078" s="16">
        <f t="shared" si="65"/>
        <v>295.90000000000003</v>
      </c>
    </row>
    <row r="2079" spans="2:13" x14ac:dyDescent="0.3">
      <c r="B2079" s="10">
        <v>31</v>
      </c>
      <c r="C2079" s="11" t="s">
        <v>836</v>
      </c>
      <c r="D2079" s="11" t="s">
        <v>2603</v>
      </c>
      <c r="E2079" s="11">
        <v>12228</v>
      </c>
      <c r="F2079" s="17">
        <v>44872.613946759302</v>
      </c>
      <c r="G2079" s="14" t="s">
        <v>2605</v>
      </c>
      <c r="H2079" s="13">
        <v>4024</v>
      </c>
      <c r="I2079" s="14">
        <v>12258</v>
      </c>
      <c r="J2079" s="15" t="str">
        <f>_xlfn.XLOOKUP(C2079,'0. Master Data Group Name'!B:B,'0. Master Data Group Name'!C:C)</f>
        <v>SW-COMAS-PACKL</v>
      </c>
      <c r="K2079" s="16">
        <f>IFERROR(ROUNDDOWN(_xlfn.XLOOKUP(E2079,[2]All!$B:$B,[2]All!$K:$K),0),"")</f>
        <v>100</v>
      </c>
      <c r="L2079" s="16">
        <f t="shared" si="64"/>
        <v>90</v>
      </c>
      <c r="M2079" s="16">
        <f t="shared" si="65"/>
        <v>110.00000000000001</v>
      </c>
    </row>
    <row r="2080" spans="2:13" x14ac:dyDescent="0.3">
      <c r="B2080" s="10">
        <v>20</v>
      </c>
      <c r="C2080" s="11" t="s">
        <v>13</v>
      </c>
      <c r="D2080" s="11" t="s">
        <v>2603</v>
      </c>
      <c r="E2080" s="11">
        <v>2991</v>
      </c>
      <c r="F2080" s="17">
        <v>44883.611932870401</v>
      </c>
      <c r="G2080" s="14" t="s">
        <v>2606</v>
      </c>
      <c r="H2080" s="13">
        <v>869</v>
      </c>
      <c r="I2080" s="14">
        <v>2991</v>
      </c>
      <c r="J2080" s="15" t="str">
        <f>_xlfn.XLOOKUP(C2080,'0. Master Data Group Name'!B:B,'0. Master Data Group Name'!C:C)</f>
        <v>EQP-LAWPACK1</v>
      </c>
      <c r="K2080" s="16">
        <f>IFERROR(ROUNDDOWN(_xlfn.XLOOKUP(E2080,[2]All!$B:$B,[2]All!$K:$K),0),"")</f>
        <v>217</v>
      </c>
      <c r="L2080" s="16">
        <f t="shared" si="64"/>
        <v>195.3</v>
      </c>
      <c r="M2080" s="16">
        <f t="shared" si="65"/>
        <v>238.70000000000002</v>
      </c>
    </row>
    <row r="2081" spans="2:13" x14ac:dyDescent="0.3">
      <c r="B2081" s="10">
        <v>31</v>
      </c>
      <c r="C2081" s="11" t="s">
        <v>836</v>
      </c>
      <c r="D2081" s="11" t="s">
        <v>2607</v>
      </c>
      <c r="E2081" s="11">
        <v>12258</v>
      </c>
      <c r="F2081" s="17">
        <v>44883.396701388898</v>
      </c>
      <c r="G2081" s="14" t="s">
        <v>2608</v>
      </c>
      <c r="H2081" s="13">
        <v>112</v>
      </c>
      <c r="I2081" s="14">
        <v>12228</v>
      </c>
      <c r="J2081" s="15" t="str">
        <f>_xlfn.XLOOKUP(C2081,'0. Master Data Group Name'!B:B,'0. Master Data Group Name'!C:C)</f>
        <v>SW-COMAS-PACKL</v>
      </c>
      <c r="K2081" s="16">
        <f>IFERROR(ROUNDDOWN(_xlfn.XLOOKUP(E2081,[2]All!$B:$B,[2]All!$K:$K),0),"")</f>
        <v>69</v>
      </c>
      <c r="L2081" s="16">
        <f t="shared" si="64"/>
        <v>62.1</v>
      </c>
      <c r="M2081" s="16">
        <f t="shared" si="65"/>
        <v>75.900000000000006</v>
      </c>
    </row>
    <row r="2082" spans="2:13" x14ac:dyDescent="0.3">
      <c r="B2082" s="10">
        <v>20</v>
      </c>
      <c r="C2082" s="11" t="s">
        <v>13</v>
      </c>
      <c r="D2082" s="11" t="s">
        <v>2607</v>
      </c>
      <c r="E2082" s="11">
        <v>2670</v>
      </c>
      <c r="F2082" s="17">
        <v>44883.819942129601</v>
      </c>
      <c r="G2082" s="14" t="s">
        <v>2609</v>
      </c>
      <c r="H2082" s="13">
        <v>600</v>
      </c>
      <c r="I2082" s="14">
        <v>99999</v>
      </c>
      <c r="J2082" s="15" t="str">
        <f>_xlfn.XLOOKUP(C2082,'0. Master Data Group Name'!B:B,'0. Master Data Group Name'!C:C)</f>
        <v>EQP-LAWPACK1</v>
      </c>
      <c r="K2082" s="16">
        <f>IFERROR(ROUNDDOWN(_xlfn.XLOOKUP(E2082,[2]All!$B:$B,[2]All!$K:$K),0),"")</f>
        <v>217</v>
      </c>
      <c r="L2082" s="16">
        <f t="shared" si="64"/>
        <v>195.3</v>
      </c>
      <c r="M2082" s="16">
        <f t="shared" si="65"/>
        <v>238.70000000000002</v>
      </c>
    </row>
    <row r="2083" spans="2:13" x14ac:dyDescent="0.3">
      <c r="B2083" s="10">
        <v>20</v>
      </c>
      <c r="C2083" s="11" t="s">
        <v>13</v>
      </c>
      <c r="D2083" s="11" t="s">
        <v>2607</v>
      </c>
      <c r="E2083" s="11">
        <v>2661</v>
      </c>
      <c r="F2083" s="17">
        <v>44886.291597222204</v>
      </c>
      <c r="G2083" s="14" t="s">
        <v>2610</v>
      </c>
      <c r="H2083" s="13">
        <v>1561</v>
      </c>
      <c r="I2083" s="14">
        <v>2661</v>
      </c>
      <c r="J2083" s="15" t="str">
        <f>_xlfn.XLOOKUP(C2083,'0. Master Data Group Name'!B:B,'0. Master Data Group Name'!C:C)</f>
        <v>EQP-LAWPACK1</v>
      </c>
      <c r="K2083" s="16">
        <f>IFERROR(ROUNDDOWN(_xlfn.XLOOKUP(E2083,[2]All!$B:$B,[2]All!$K:$K),0),"")</f>
        <v>217</v>
      </c>
      <c r="L2083" s="16">
        <f t="shared" si="64"/>
        <v>195.3</v>
      </c>
      <c r="M2083" s="16">
        <f t="shared" si="65"/>
        <v>238.70000000000002</v>
      </c>
    </row>
    <row r="2084" spans="2:13" x14ac:dyDescent="0.3">
      <c r="B2084" s="10">
        <v>20</v>
      </c>
      <c r="C2084" s="11" t="s">
        <v>13</v>
      </c>
      <c r="D2084" s="11" t="s">
        <v>2611</v>
      </c>
      <c r="E2084" s="11">
        <v>2670</v>
      </c>
      <c r="F2084" s="17">
        <v>44886.624305555597</v>
      </c>
      <c r="G2084" s="14" t="s">
        <v>2612</v>
      </c>
      <c r="H2084" s="13">
        <v>600</v>
      </c>
      <c r="I2084" s="14">
        <v>99999</v>
      </c>
      <c r="J2084" s="15" t="str">
        <f>_xlfn.XLOOKUP(C2084,'0. Master Data Group Name'!B:B,'0. Master Data Group Name'!C:C)</f>
        <v>EQP-LAWPACK1</v>
      </c>
      <c r="K2084" s="16">
        <f>IFERROR(ROUNDDOWN(_xlfn.XLOOKUP(E2084,[2]All!$B:$B,[2]All!$K:$K),0),"")</f>
        <v>217</v>
      </c>
      <c r="L2084" s="16">
        <f t="shared" si="64"/>
        <v>195.3</v>
      </c>
      <c r="M2084" s="16">
        <f t="shared" si="65"/>
        <v>238.70000000000002</v>
      </c>
    </row>
    <row r="2085" spans="2:13" x14ac:dyDescent="0.3">
      <c r="B2085" s="10">
        <v>20</v>
      </c>
      <c r="C2085" s="11" t="s">
        <v>13</v>
      </c>
      <c r="D2085" s="11" t="s">
        <v>2611</v>
      </c>
      <c r="E2085" s="11">
        <v>27905</v>
      </c>
      <c r="F2085" s="17">
        <v>44887.274050925902</v>
      </c>
      <c r="G2085" s="14" t="s">
        <v>2613</v>
      </c>
      <c r="H2085" s="13">
        <v>2573</v>
      </c>
      <c r="I2085" s="14">
        <v>27905</v>
      </c>
      <c r="J2085" s="15" t="str">
        <f>_xlfn.XLOOKUP(C2085,'0. Master Data Group Name'!B:B,'0. Master Data Group Name'!C:C)</f>
        <v>EQP-LAWPACK1</v>
      </c>
      <c r="K2085" s="16">
        <f>IFERROR(ROUNDDOWN(_xlfn.XLOOKUP(E2085,[2]All!$B:$B,[2]All!$K:$K),0),"")</f>
        <v>260</v>
      </c>
      <c r="L2085" s="16">
        <f t="shared" si="64"/>
        <v>234</v>
      </c>
      <c r="M2085" s="16">
        <f t="shared" si="65"/>
        <v>286</v>
      </c>
    </row>
    <row r="2086" spans="2:13" x14ac:dyDescent="0.3">
      <c r="B2086" s="10">
        <v>20</v>
      </c>
      <c r="C2086" s="11" t="s">
        <v>13</v>
      </c>
      <c r="D2086" s="11" t="s">
        <v>2611</v>
      </c>
      <c r="E2086" s="11">
        <v>27805</v>
      </c>
      <c r="F2086" s="17">
        <v>44887.7003819444</v>
      </c>
      <c r="G2086" s="14" t="s">
        <v>2614</v>
      </c>
      <c r="H2086" s="13">
        <v>611</v>
      </c>
      <c r="I2086" s="14">
        <v>27805</v>
      </c>
      <c r="J2086" s="15" t="str">
        <f>_xlfn.XLOOKUP(C2086,'0. Master Data Group Name'!B:B,'0. Master Data Group Name'!C:C)</f>
        <v>EQP-LAWPACK1</v>
      </c>
      <c r="K2086" s="16">
        <f>IFERROR(ROUNDDOWN(_xlfn.XLOOKUP(E2086,[2]All!$B:$B,[2]All!$K:$K),0),"")</f>
        <v>260</v>
      </c>
      <c r="L2086" s="16">
        <f t="shared" si="64"/>
        <v>234</v>
      </c>
      <c r="M2086" s="16">
        <f t="shared" si="65"/>
        <v>286</v>
      </c>
    </row>
    <row r="2087" spans="2:13" x14ac:dyDescent="0.3">
      <c r="B2087" s="10">
        <v>20</v>
      </c>
      <c r="C2087" s="11" t="s">
        <v>13</v>
      </c>
      <c r="D2087" s="11" t="s">
        <v>2615</v>
      </c>
      <c r="E2087" s="11">
        <v>27405</v>
      </c>
      <c r="F2087" s="17">
        <v>44887.813888888901</v>
      </c>
      <c r="G2087" s="14" t="s">
        <v>2616</v>
      </c>
      <c r="H2087" s="13">
        <v>40</v>
      </c>
      <c r="I2087" s="14">
        <v>27405</v>
      </c>
      <c r="J2087" s="15" t="str">
        <f>_xlfn.XLOOKUP(C2087,'0. Master Data Group Name'!B:B,'0. Master Data Group Name'!C:C)</f>
        <v>EQP-LAWPACK1</v>
      </c>
      <c r="K2087" s="16">
        <f>IFERROR(ROUNDDOWN(_xlfn.XLOOKUP(E2087,[2]All!$B:$B,[2]All!$K:$K),0),"")</f>
        <v>260</v>
      </c>
      <c r="L2087" s="16">
        <f t="shared" si="64"/>
        <v>234</v>
      </c>
      <c r="M2087" s="16">
        <f t="shared" si="65"/>
        <v>286</v>
      </c>
    </row>
    <row r="2088" spans="2:13" x14ac:dyDescent="0.3">
      <c r="B2088" s="10">
        <v>20</v>
      </c>
      <c r="C2088" s="11" t="s">
        <v>13</v>
      </c>
      <c r="D2088" s="11" t="s">
        <v>2615</v>
      </c>
      <c r="E2088" s="11">
        <v>27805</v>
      </c>
      <c r="F2088" s="17">
        <v>44888.290497685201</v>
      </c>
      <c r="G2088" s="14" t="s">
        <v>2617</v>
      </c>
      <c r="H2088" s="13">
        <v>40</v>
      </c>
      <c r="I2088" s="14">
        <v>99999</v>
      </c>
      <c r="J2088" s="15" t="str">
        <f>_xlfn.XLOOKUP(C2088,'0. Master Data Group Name'!B:B,'0. Master Data Group Name'!C:C)</f>
        <v>EQP-LAWPACK1</v>
      </c>
      <c r="K2088" s="16">
        <f>IFERROR(ROUNDDOWN(_xlfn.XLOOKUP(E2088,[2]All!$B:$B,[2]All!$K:$K),0),"")</f>
        <v>260</v>
      </c>
      <c r="L2088" s="16">
        <f t="shared" si="64"/>
        <v>234</v>
      </c>
      <c r="M2088" s="16">
        <f t="shared" si="65"/>
        <v>286</v>
      </c>
    </row>
    <row r="2089" spans="2:13" x14ac:dyDescent="0.3">
      <c r="B2089" s="10">
        <v>20</v>
      </c>
      <c r="C2089" s="11" t="s">
        <v>13</v>
      </c>
      <c r="D2089" s="11" t="s">
        <v>2618</v>
      </c>
      <c r="E2089" s="11">
        <v>1067</v>
      </c>
      <c r="F2089" s="17">
        <v>44888.903645833299</v>
      </c>
      <c r="G2089" s="14" t="s">
        <v>2619</v>
      </c>
      <c r="H2089" s="13">
        <v>637</v>
      </c>
      <c r="I2089" s="14">
        <v>99999</v>
      </c>
      <c r="J2089" s="15" t="str">
        <f>_xlfn.XLOOKUP(C2089,'0. Master Data Group Name'!B:B,'0. Master Data Group Name'!C:C)</f>
        <v>EQP-LAWPACK1</v>
      </c>
      <c r="K2089" s="16">
        <f>IFERROR(ROUNDDOWN(_xlfn.XLOOKUP(E2089,[2]All!$B:$B,[2]All!$K:$K),0),"")</f>
        <v>269</v>
      </c>
      <c r="L2089" s="16">
        <f t="shared" si="64"/>
        <v>242.1</v>
      </c>
      <c r="M2089" s="16">
        <f t="shared" si="65"/>
        <v>295.90000000000003</v>
      </c>
    </row>
    <row r="2090" spans="2:13" x14ac:dyDescent="0.3">
      <c r="B2090" s="10">
        <v>20</v>
      </c>
      <c r="C2090" s="11" t="s">
        <v>13</v>
      </c>
      <c r="D2090" s="11" t="s">
        <v>2620</v>
      </c>
      <c r="E2090" s="11">
        <v>2661</v>
      </c>
      <c r="F2090" s="17">
        <v>44890.2961574074</v>
      </c>
      <c r="G2090" s="14" t="s">
        <v>2621</v>
      </c>
      <c r="H2090" s="13">
        <v>3148</v>
      </c>
      <c r="I2090" s="14">
        <v>2661</v>
      </c>
      <c r="J2090" s="15" t="str">
        <f>_xlfn.XLOOKUP(C2090,'0. Master Data Group Name'!B:B,'0. Master Data Group Name'!C:C)</f>
        <v>EQP-LAWPACK1</v>
      </c>
      <c r="K2090" s="16">
        <f>IFERROR(ROUNDDOWN(_xlfn.XLOOKUP(E2090,[2]All!$B:$B,[2]All!$K:$K),0),"")</f>
        <v>217</v>
      </c>
      <c r="L2090" s="16">
        <f t="shared" si="64"/>
        <v>195.3</v>
      </c>
      <c r="M2090" s="16">
        <f t="shared" si="65"/>
        <v>238.70000000000002</v>
      </c>
    </row>
    <row r="2091" spans="2:13" x14ac:dyDescent="0.3">
      <c r="B2091" s="10">
        <v>20</v>
      </c>
      <c r="C2091" s="11" t="s">
        <v>13</v>
      </c>
      <c r="D2091" s="11" t="s">
        <v>2620</v>
      </c>
      <c r="E2091" s="11">
        <v>2675</v>
      </c>
      <c r="F2091" s="17">
        <v>44893.292893518497</v>
      </c>
      <c r="G2091" s="14" t="s">
        <v>2622</v>
      </c>
      <c r="H2091" s="13">
        <v>1023</v>
      </c>
      <c r="I2091" s="14">
        <v>2675</v>
      </c>
      <c r="J2091" s="15" t="str">
        <f>_xlfn.XLOOKUP(C2091,'0. Master Data Group Name'!B:B,'0. Master Data Group Name'!C:C)</f>
        <v>EQP-LAWPACK1</v>
      </c>
      <c r="K2091" s="16">
        <f>IFERROR(ROUNDDOWN(_xlfn.XLOOKUP(E2091,[2]All!$B:$B,[2]All!$K:$K),0),"")</f>
        <v>217</v>
      </c>
      <c r="L2091" s="16">
        <f t="shared" si="64"/>
        <v>195.3</v>
      </c>
      <c r="M2091" s="16">
        <f t="shared" si="65"/>
        <v>238.70000000000002</v>
      </c>
    </row>
    <row r="2092" spans="2:13" x14ac:dyDescent="0.3">
      <c r="B2092" s="10">
        <v>20</v>
      </c>
      <c r="C2092" s="11" t="s">
        <v>13</v>
      </c>
      <c r="D2092" s="11" t="s">
        <v>2620</v>
      </c>
      <c r="E2092" s="11">
        <v>2666</v>
      </c>
      <c r="F2092" s="17">
        <v>44893.534861111097</v>
      </c>
      <c r="G2092" s="14" t="s">
        <v>2623</v>
      </c>
      <c r="H2092" s="13">
        <v>899</v>
      </c>
      <c r="I2092" s="14">
        <v>2666</v>
      </c>
      <c r="J2092" s="15" t="str">
        <f>_xlfn.XLOOKUP(C2092,'0. Master Data Group Name'!B:B,'0. Master Data Group Name'!C:C)</f>
        <v>EQP-LAWPACK1</v>
      </c>
      <c r="K2092" s="16">
        <f>IFERROR(ROUNDDOWN(_xlfn.XLOOKUP(E2092,[2]All!$B:$B,[2]All!$K:$K),0),"")</f>
        <v>217</v>
      </c>
      <c r="L2092" s="16">
        <f t="shared" si="64"/>
        <v>195.3</v>
      </c>
      <c r="M2092" s="16">
        <f t="shared" si="65"/>
        <v>238.70000000000002</v>
      </c>
    </row>
    <row r="2093" spans="2:13" x14ac:dyDescent="0.3">
      <c r="B2093" s="10">
        <v>20</v>
      </c>
      <c r="C2093" s="11" t="s">
        <v>13</v>
      </c>
      <c r="D2093" s="11" t="s">
        <v>2624</v>
      </c>
      <c r="E2093" s="11">
        <v>2670</v>
      </c>
      <c r="F2093" s="17">
        <v>44893.725474537001</v>
      </c>
      <c r="G2093" s="14" t="s">
        <v>2625</v>
      </c>
      <c r="H2093" s="13">
        <v>1063</v>
      </c>
      <c r="I2093" s="14">
        <v>2670</v>
      </c>
      <c r="J2093" s="15" t="str">
        <f>_xlfn.XLOOKUP(C2093,'0. Master Data Group Name'!B:B,'0. Master Data Group Name'!C:C)</f>
        <v>EQP-LAWPACK1</v>
      </c>
      <c r="K2093" s="16">
        <f>IFERROR(ROUNDDOWN(_xlfn.XLOOKUP(E2093,[2]All!$B:$B,[2]All!$K:$K),0),"")</f>
        <v>217</v>
      </c>
      <c r="L2093" s="16">
        <f t="shared" si="64"/>
        <v>195.3</v>
      </c>
      <c r="M2093" s="16">
        <f t="shared" si="65"/>
        <v>238.70000000000002</v>
      </c>
    </row>
    <row r="2094" spans="2:13" x14ac:dyDescent="0.3">
      <c r="B2094" s="10">
        <v>20</v>
      </c>
      <c r="C2094" s="11" t="s">
        <v>13</v>
      </c>
      <c r="D2094" s="11" t="s">
        <v>2624</v>
      </c>
      <c r="E2094" s="11">
        <v>96605</v>
      </c>
      <c r="F2094" s="17">
        <v>44894.291469907403</v>
      </c>
      <c r="G2094" s="14" t="s">
        <v>2626</v>
      </c>
      <c r="H2094" s="13">
        <v>965</v>
      </c>
      <c r="I2094" s="14">
        <v>96605</v>
      </c>
      <c r="J2094" s="15" t="str">
        <f>_xlfn.XLOOKUP(C2094,'0. Master Data Group Name'!B:B,'0. Master Data Group Name'!C:C)</f>
        <v>EQP-LAWPACK1</v>
      </c>
      <c r="K2094" s="16">
        <f>IFERROR(ROUNDDOWN(_xlfn.XLOOKUP(E2094,[2]All!$B:$B,[2]All!$K:$K),0),"")</f>
        <v>347</v>
      </c>
      <c r="L2094" s="16">
        <f t="shared" si="64"/>
        <v>312.3</v>
      </c>
      <c r="M2094" s="16">
        <f t="shared" si="65"/>
        <v>381.70000000000005</v>
      </c>
    </row>
    <row r="2095" spans="2:13" x14ac:dyDescent="0.3">
      <c r="B2095" s="10">
        <v>20</v>
      </c>
      <c r="C2095" s="11" t="s">
        <v>13</v>
      </c>
      <c r="D2095" s="11" t="s">
        <v>2624</v>
      </c>
      <c r="E2095" s="11">
        <v>2941</v>
      </c>
      <c r="F2095" s="17">
        <v>44894.451562499999</v>
      </c>
      <c r="G2095" s="14" t="s">
        <v>2627</v>
      </c>
      <c r="H2095" s="13">
        <v>397</v>
      </c>
      <c r="I2095" s="14">
        <v>2941</v>
      </c>
      <c r="J2095" s="15" t="str">
        <f>_xlfn.XLOOKUP(C2095,'0. Master Data Group Name'!B:B,'0. Master Data Group Name'!C:C)</f>
        <v>EQP-LAWPACK1</v>
      </c>
      <c r="K2095" s="16">
        <f>IFERROR(ROUNDDOWN(_xlfn.XLOOKUP(E2095,[2]All!$B:$B,[2]All!$K:$K),0),"")</f>
        <v>217</v>
      </c>
      <c r="L2095" s="16">
        <f t="shared" si="64"/>
        <v>195.3</v>
      </c>
      <c r="M2095" s="16">
        <f t="shared" si="65"/>
        <v>238.70000000000002</v>
      </c>
    </row>
    <row r="2096" spans="2:13" x14ac:dyDescent="0.3">
      <c r="B2096" s="10">
        <v>31</v>
      </c>
      <c r="C2096" s="11" t="s">
        <v>836</v>
      </c>
      <c r="D2096" s="11" t="s">
        <v>2628</v>
      </c>
      <c r="E2096" s="11">
        <v>12228</v>
      </c>
      <c r="F2096" s="17">
        <v>44886.262488425898</v>
      </c>
      <c r="G2096" s="14" t="s">
        <v>2629</v>
      </c>
      <c r="H2096" s="13">
        <v>1735</v>
      </c>
      <c r="I2096" s="14">
        <v>12258</v>
      </c>
      <c r="J2096" s="15" t="str">
        <f>_xlfn.XLOOKUP(C2096,'0. Master Data Group Name'!B:B,'0. Master Data Group Name'!C:C)</f>
        <v>SW-COMAS-PACKL</v>
      </c>
      <c r="K2096" s="16">
        <f>IFERROR(ROUNDDOWN(_xlfn.XLOOKUP(E2096,[2]All!$B:$B,[2]All!$K:$K),0),"")</f>
        <v>100</v>
      </c>
      <c r="L2096" s="16">
        <f t="shared" si="64"/>
        <v>90</v>
      </c>
      <c r="M2096" s="16">
        <f t="shared" si="65"/>
        <v>110.00000000000001</v>
      </c>
    </row>
    <row r="2097" spans="2:13" x14ac:dyDescent="0.3">
      <c r="B2097" s="10">
        <v>31</v>
      </c>
      <c r="C2097" s="11" t="s">
        <v>836</v>
      </c>
      <c r="D2097" s="11" t="s">
        <v>2628</v>
      </c>
      <c r="E2097" s="11">
        <v>12228</v>
      </c>
      <c r="F2097" s="17">
        <v>44895.262789351902</v>
      </c>
      <c r="G2097" s="14" t="s">
        <v>2630</v>
      </c>
      <c r="H2097" s="13">
        <v>0</v>
      </c>
      <c r="I2097" s="14">
        <v>12258</v>
      </c>
      <c r="J2097" s="15" t="str">
        <f>_xlfn.XLOOKUP(C2097,'0. Master Data Group Name'!B:B,'0. Master Data Group Name'!C:C)</f>
        <v>SW-COMAS-PACKL</v>
      </c>
      <c r="K2097" s="16">
        <f>IFERROR(ROUNDDOWN(_xlfn.XLOOKUP(E2097,[2]All!$B:$B,[2]All!$K:$K),0),"")</f>
        <v>100</v>
      </c>
      <c r="L2097" s="16">
        <f t="shared" si="64"/>
        <v>90</v>
      </c>
      <c r="M2097" s="16">
        <f t="shared" si="65"/>
        <v>110.00000000000001</v>
      </c>
    </row>
    <row r="2098" spans="2:13" x14ac:dyDescent="0.3">
      <c r="B2098" s="10">
        <v>20</v>
      </c>
      <c r="C2098" s="11" t="s">
        <v>13</v>
      </c>
      <c r="D2098" s="11" t="s">
        <v>2628</v>
      </c>
      <c r="E2098" s="11">
        <v>2661</v>
      </c>
      <c r="F2098" s="17">
        <v>44894.548078703701</v>
      </c>
      <c r="G2098" s="14" t="s">
        <v>2631</v>
      </c>
      <c r="H2098" s="13">
        <v>2009</v>
      </c>
      <c r="I2098" s="14">
        <v>99999</v>
      </c>
      <c r="J2098" s="15" t="str">
        <f>_xlfn.XLOOKUP(C2098,'0. Master Data Group Name'!B:B,'0. Master Data Group Name'!C:C)</f>
        <v>EQP-LAWPACK1</v>
      </c>
      <c r="K2098" s="16">
        <f>IFERROR(ROUNDDOWN(_xlfn.XLOOKUP(E2098,[2]All!$B:$B,[2]All!$K:$K),0),"")</f>
        <v>217</v>
      </c>
      <c r="L2098" s="16">
        <f t="shared" si="64"/>
        <v>195.3</v>
      </c>
      <c r="M2098" s="16">
        <f t="shared" si="65"/>
        <v>238.70000000000002</v>
      </c>
    </row>
    <row r="2099" spans="2:13" x14ac:dyDescent="0.3">
      <c r="B2099" s="10">
        <v>20</v>
      </c>
      <c r="C2099" s="11" t="s">
        <v>13</v>
      </c>
      <c r="D2099" s="11" t="s">
        <v>2628</v>
      </c>
      <c r="E2099" s="11">
        <v>27905</v>
      </c>
      <c r="F2099" s="17">
        <v>44895.276284722197</v>
      </c>
      <c r="G2099" s="14" t="s">
        <v>2632</v>
      </c>
      <c r="H2099" s="13">
        <v>1696</v>
      </c>
      <c r="I2099" s="14">
        <v>27905</v>
      </c>
      <c r="J2099" s="15" t="str">
        <f>_xlfn.XLOOKUP(C2099,'0. Master Data Group Name'!B:B,'0. Master Data Group Name'!C:C)</f>
        <v>EQP-LAWPACK1</v>
      </c>
      <c r="K2099" s="16">
        <f>IFERROR(ROUNDDOWN(_xlfn.XLOOKUP(E2099,[2]All!$B:$B,[2]All!$K:$K),0),"")</f>
        <v>260</v>
      </c>
      <c r="L2099" s="16">
        <f t="shared" si="64"/>
        <v>234</v>
      </c>
      <c r="M2099" s="16">
        <f t="shared" si="65"/>
        <v>286</v>
      </c>
    </row>
    <row r="2100" spans="2:13" x14ac:dyDescent="0.3">
      <c r="B2100" s="10">
        <v>20</v>
      </c>
      <c r="C2100" s="11" t="s">
        <v>13</v>
      </c>
      <c r="D2100" s="11" t="s">
        <v>2628</v>
      </c>
      <c r="E2100" s="11">
        <v>27805</v>
      </c>
      <c r="F2100" s="17">
        <v>44895.549039351798</v>
      </c>
      <c r="G2100" s="14" t="s">
        <v>2633</v>
      </c>
      <c r="H2100" s="13">
        <v>347</v>
      </c>
      <c r="I2100" s="14">
        <v>27805</v>
      </c>
      <c r="J2100" s="15" t="str">
        <f>_xlfn.XLOOKUP(C2100,'0. Master Data Group Name'!B:B,'0. Master Data Group Name'!C:C)</f>
        <v>EQP-LAWPACK1</v>
      </c>
      <c r="K2100" s="16">
        <f>IFERROR(ROUNDDOWN(_xlfn.XLOOKUP(E2100,[2]All!$B:$B,[2]All!$K:$K),0),"")</f>
        <v>260</v>
      </c>
      <c r="L2100" s="16">
        <f t="shared" si="64"/>
        <v>234</v>
      </c>
      <c r="M2100" s="16">
        <f t="shared" si="65"/>
        <v>286</v>
      </c>
    </row>
    <row r="2101" spans="2:13" x14ac:dyDescent="0.3">
      <c r="B2101" s="10">
        <v>20</v>
      </c>
      <c r="C2101" s="11" t="s">
        <v>13</v>
      </c>
      <c r="D2101" s="11" t="s">
        <v>2634</v>
      </c>
      <c r="E2101" s="11">
        <v>27405</v>
      </c>
      <c r="F2101" s="17">
        <v>44895.604837963001</v>
      </c>
      <c r="G2101" s="14" t="s">
        <v>2635</v>
      </c>
      <c r="H2101" s="13">
        <v>1972</v>
      </c>
      <c r="I2101" s="14">
        <v>99999</v>
      </c>
      <c r="J2101" s="15" t="str">
        <f>_xlfn.XLOOKUP(C2101,'0. Master Data Group Name'!B:B,'0. Master Data Group Name'!C:C)</f>
        <v>EQP-LAWPACK1</v>
      </c>
      <c r="K2101" s="16">
        <f>IFERROR(ROUNDDOWN(_xlfn.XLOOKUP(E2101,[2]All!$B:$B,[2]All!$K:$K),0),"")</f>
        <v>260</v>
      </c>
      <c r="L2101" s="16">
        <f t="shared" si="64"/>
        <v>234</v>
      </c>
      <c r="M2101" s="16">
        <f t="shared" si="65"/>
        <v>286</v>
      </c>
    </row>
    <row r="2102" spans="2:13" x14ac:dyDescent="0.3">
      <c r="B2102" s="10">
        <v>31</v>
      </c>
      <c r="C2102" s="11" t="s">
        <v>836</v>
      </c>
      <c r="D2102" s="11" t="s">
        <v>2634</v>
      </c>
      <c r="E2102" s="11">
        <v>12228</v>
      </c>
      <c r="F2102" s="17">
        <v>44895.274074074099</v>
      </c>
      <c r="G2102" s="14" t="s">
        <v>2636</v>
      </c>
      <c r="H2102" s="13">
        <v>873</v>
      </c>
      <c r="I2102" s="14">
        <v>12258</v>
      </c>
      <c r="J2102" s="15" t="str">
        <f>_xlfn.XLOOKUP(C2102,'0. Master Data Group Name'!B:B,'0. Master Data Group Name'!C:C)</f>
        <v>SW-COMAS-PACKL</v>
      </c>
      <c r="K2102" s="16">
        <f>IFERROR(ROUNDDOWN(_xlfn.XLOOKUP(E2102,[2]All!$B:$B,[2]All!$K:$K),0),"")</f>
        <v>100</v>
      </c>
      <c r="L2102" s="16">
        <f t="shared" si="64"/>
        <v>90</v>
      </c>
      <c r="M2102" s="16">
        <f t="shared" si="65"/>
        <v>110.00000000000001</v>
      </c>
    </row>
    <row r="2103" spans="2:13" x14ac:dyDescent="0.3">
      <c r="B2103" s="10">
        <v>31</v>
      </c>
      <c r="C2103" s="11" t="s">
        <v>836</v>
      </c>
      <c r="D2103" s="11" t="s">
        <v>2634</v>
      </c>
      <c r="E2103" s="11">
        <v>12228</v>
      </c>
      <c r="F2103" s="17">
        <v>44896.4997337963</v>
      </c>
      <c r="G2103" s="14" t="s">
        <v>2637</v>
      </c>
      <c r="H2103" s="13">
        <v>0</v>
      </c>
      <c r="I2103" s="14">
        <v>12258</v>
      </c>
      <c r="J2103" s="15" t="str">
        <f>_xlfn.XLOOKUP(C2103,'0. Master Data Group Name'!B:B,'0. Master Data Group Name'!C:C)</f>
        <v>SW-COMAS-PACKL</v>
      </c>
      <c r="K2103" s="16">
        <f>IFERROR(ROUNDDOWN(_xlfn.XLOOKUP(E2103,[2]All!$B:$B,[2]All!$K:$K),0),"")</f>
        <v>100</v>
      </c>
      <c r="L2103" s="16">
        <f t="shared" si="64"/>
        <v>90</v>
      </c>
      <c r="M2103" s="16">
        <f t="shared" si="65"/>
        <v>110.00000000000001</v>
      </c>
    </row>
    <row r="2104" spans="2:13" x14ac:dyDescent="0.3">
      <c r="B2104" s="10">
        <v>31</v>
      </c>
      <c r="C2104" s="11" t="s">
        <v>836</v>
      </c>
      <c r="D2104" s="11" t="s">
        <v>2634</v>
      </c>
      <c r="E2104" s="11">
        <v>12228</v>
      </c>
      <c r="F2104" s="17">
        <v>44896.505347222199</v>
      </c>
      <c r="G2104" s="14" t="s">
        <v>2638</v>
      </c>
      <c r="H2104" s="13">
        <v>0</v>
      </c>
      <c r="I2104" s="14">
        <v>12258</v>
      </c>
      <c r="J2104" s="15" t="str">
        <f>_xlfn.XLOOKUP(C2104,'0. Master Data Group Name'!B:B,'0. Master Data Group Name'!C:C)</f>
        <v>SW-COMAS-PACKL</v>
      </c>
      <c r="K2104" s="16">
        <f>IFERROR(ROUNDDOWN(_xlfn.XLOOKUP(E2104,[2]All!$B:$B,[2]All!$K:$K),0),"")</f>
        <v>100</v>
      </c>
      <c r="L2104" s="16">
        <f t="shared" si="64"/>
        <v>90</v>
      </c>
      <c r="M2104" s="16">
        <f t="shared" si="65"/>
        <v>110.00000000000001</v>
      </c>
    </row>
    <row r="2105" spans="2:13" x14ac:dyDescent="0.3">
      <c r="B2105" s="10">
        <v>20</v>
      </c>
      <c r="C2105" s="11" t="s">
        <v>13</v>
      </c>
      <c r="D2105" s="11" t="s">
        <v>2639</v>
      </c>
      <c r="E2105" s="11">
        <v>1164</v>
      </c>
      <c r="F2105" s="17">
        <v>44896.944675925901</v>
      </c>
      <c r="G2105" s="14" t="s">
        <v>2640</v>
      </c>
      <c r="H2105" s="13">
        <v>429</v>
      </c>
      <c r="I2105" s="14">
        <v>99999</v>
      </c>
      <c r="J2105" s="15" t="str">
        <f>_xlfn.XLOOKUP(C2105,'0. Master Data Group Name'!B:B,'0. Master Data Group Name'!C:C)</f>
        <v>EQP-LAWPACK1</v>
      </c>
      <c r="K2105" s="16">
        <f>IFERROR(ROUNDDOWN(_xlfn.XLOOKUP(E2105,[2]All!$B:$B,[2]All!$K:$K),0),"")</f>
        <v>269</v>
      </c>
      <c r="L2105" s="16">
        <f t="shared" si="64"/>
        <v>242.1</v>
      </c>
      <c r="M2105" s="16">
        <f t="shared" si="65"/>
        <v>295.90000000000003</v>
      </c>
    </row>
    <row r="2106" spans="2:13" x14ac:dyDescent="0.3">
      <c r="B2106" s="10">
        <v>20</v>
      </c>
      <c r="C2106" s="11" t="s">
        <v>13</v>
      </c>
      <c r="D2106" s="11" t="s">
        <v>2641</v>
      </c>
      <c r="E2106" s="11">
        <v>1164</v>
      </c>
      <c r="F2106" s="17">
        <v>44897.981782407398</v>
      </c>
      <c r="G2106" s="14" t="s">
        <v>2642</v>
      </c>
      <c r="H2106" s="13">
        <v>304</v>
      </c>
      <c r="I2106" s="14">
        <v>99999</v>
      </c>
      <c r="J2106" s="15" t="str">
        <f>_xlfn.XLOOKUP(C2106,'0. Master Data Group Name'!B:B,'0. Master Data Group Name'!C:C)</f>
        <v>EQP-LAWPACK1</v>
      </c>
      <c r="K2106" s="16">
        <f>IFERROR(ROUNDDOWN(_xlfn.XLOOKUP(E2106,[2]All!$B:$B,[2]All!$K:$K),0),"")</f>
        <v>269</v>
      </c>
      <c r="L2106" s="16">
        <f t="shared" si="64"/>
        <v>242.1</v>
      </c>
      <c r="M2106" s="16">
        <f t="shared" si="65"/>
        <v>295.90000000000003</v>
      </c>
    </row>
    <row r="2107" spans="2:13" x14ac:dyDescent="0.3">
      <c r="B2107" s="10">
        <v>20</v>
      </c>
      <c r="C2107" s="11" t="s">
        <v>13</v>
      </c>
      <c r="D2107" s="11" t="s">
        <v>2641</v>
      </c>
      <c r="E2107" s="11">
        <v>2675</v>
      </c>
      <c r="F2107" s="17">
        <v>44900.294502314799</v>
      </c>
      <c r="G2107" s="14" t="s">
        <v>2643</v>
      </c>
      <c r="H2107" s="13">
        <v>451</v>
      </c>
      <c r="I2107" s="14">
        <v>2675</v>
      </c>
      <c r="J2107" s="15" t="str">
        <f>_xlfn.XLOOKUP(C2107,'0. Master Data Group Name'!B:B,'0. Master Data Group Name'!C:C)</f>
        <v>EQP-LAWPACK1</v>
      </c>
      <c r="K2107" s="16">
        <f>IFERROR(ROUNDDOWN(_xlfn.XLOOKUP(E2107,[2]All!$B:$B,[2]All!$K:$K),0),"")</f>
        <v>217</v>
      </c>
      <c r="L2107" s="16">
        <f t="shared" si="64"/>
        <v>195.3</v>
      </c>
      <c r="M2107" s="16">
        <f t="shared" si="65"/>
        <v>238.70000000000002</v>
      </c>
    </row>
    <row r="2108" spans="2:13" x14ac:dyDescent="0.3">
      <c r="B2108" s="10">
        <v>20</v>
      </c>
      <c r="C2108" s="11" t="s">
        <v>13</v>
      </c>
      <c r="D2108" s="11" t="s">
        <v>2641</v>
      </c>
      <c r="E2108" s="11">
        <v>2666</v>
      </c>
      <c r="F2108" s="17">
        <v>44900.399907407402</v>
      </c>
      <c r="G2108" s="14" t="s">
        <v>2644</v>
      </c>
      <c r="H2108" s="13">
        <v>865</v>
      </c>
      <c r="I2108" s="14">
        <v>2666</v>
      </c>
      <c r="J2108" s="15" t="str">
        <f>_xlfn.XLOOKUP(C2108,'0. Master Data Group Name'!B:B,'0. Master Data Group Name'!C:C)</f>
        <v>EQP-LAWPACK1</v>
      </c>
      <c r="K2108" s="16">
        <f>IFERROR(ROUNDDOWN(_xlfn.XLOOKUP(E2108,[2]All!$B:$B,[2]All!$K:$K),0),"")</f>
        <v>217</v>
      </c>
      <c r="L2108" s="16">
        <f t="shared" si="64"/>
        <v>195.3</v>
      </c>
      <c r="M2108" s="16">
        <f t="shared" si="65"/>
        <v>238.70000000000002</v>
      </c>
    </row>
    <row r="2109" spans="2:13" x14ac:dyDescent="0.3">
      <c r="B2109" s="10">
        <v>31</v>
      </c>
      <c r="C2109" s="11" t="s">
        <v>836</v>
      </c>
      <c r="D2109" s="11" t="s">
        <v>2639</v>
      </c>
      <c r="E2109" s="11">
        <v>12228</v>
      </c>
      <c r="F2109" s="17">
        <v>44896.512106481503</v>
      </c>
      <c r="G2109" s="14" t="s">
        <v>2645</v>
      </c>
      <c r="H2109" s="13">
        <v>475</v>
      </c>
      <c r="I2109" s="14">
        <v>12258</v>
      </c>
      <c r="J2109" s="15" t="str">
        <f>_xlfn.XLOOKUP(C2109,'0. Master Data Group Name'!B:B,'0. Master Data Group Name'!C:C)</f>
        <v>SW-COMAS-PACKL</v>
      </c>
      <c r="K2109" s="16">
        <f>IFERROR(ROUNDDOWN(_xlfn.XLOOKUP(E2109,[2]All!$B:$B,[2]All!$K:$K),0),"")</f>
        <v>100</v>
      </c>
      <c r="L2109" s="16">
        <f t="shared" si="64"/>
        <v>90</v>
      </c>
      <c r="M2109" s="16">
        <f t="shared" si="65"/>
        <v>110.00000000000001</v>
      </c>
    </row>
    <row r="2110" spans="2:13" x14ac:dyDescent="0.3">
      <c r="B2110" s="10">
        <v>20</v>
      </c>
      <c r="C2110" s="11" t="s">
        <v>13</v>
      </c>
      <c r="D2110" s="11" t="s">
        <v>2646</v>
      </c>
      <c r="E2110" s="11">
        <v>2670</v>
      </c>
      <c r="F2110" s="17">
        <v>44900.618020833303</v>
      </c>
      <c r="G2110" s="14" t="s">
        <v>2647</v>
      </c>
      <c r="H2110" s="13">
        <v>1598</v>
      </c>
      <c r="I2110" s="14">
        <v>99999</v>
      </c>
      <c r="J2110" s="15" t="str">
        <f>_xlfn.XLOOKUP(C2110,'0. Master Data Group Name'!B:B,'0. Master Data Group Name'!C:C)</f>
        <v>EQP-LAWPACK1</v>
      </c>
      <c r="K2110" s="16">
        <f>IFERROR(ROUNDDOWN(_xlfn.XLOOKUP(E2110,[2]All!$B:$B,[2]All!$K:$K),0),"")</f>
        <v>217</v>
      </c>
      <c r="L2110" s="16">
        <f t="shared" si="64"/>
        <v>195.3</v>
      </c>
      <c r="M2110" s="16">
        <f t="shared" si="65"/>
        <v>238.70000000000002</v>
      </c>
    </row>
    <row r="2111" spans="2:13" x14ac:dyDescent="0.3">
      <c r="B2111" s="10">
        <v>20</v>
      </c>
      <c r="C2111" s="11" t="s">
        <v>13</v>
      </c>
      <c r="D2111" s="11" t="s">
        <v>2646</v>
      </c>
      <c r="E2111" s="11">
        <v>2941</v>
      </c>
      <c r="F2111" s="17">
        <v>44901.292337963001</v>
      </c>
      <c r="G2111" s="14" t="s">
        <v>2648</v>
      </c>
      <c r="H2111" s="13">
        <v>671</v>
      </c>
      <c r="I2111" s="14">
        <v>2941</v>
      </c>
      <c r="J2111" s="15" t="str">
        <f>_xlfn.XLOOKUP(C2111,'0. Master Data Group Name'!B:B,'0. Master Data Group Name'!C:C)</f>
        <v>EQP-LAWPACK1</v>
      </c>
      <c r="K2111" s="16">
        <f>IFERROR(ROUNDDOWN(_xlfn.XLOOKUP(E2111,[2]All!$B:$B,[2]All!$K:$K),0),"")</f>
        <v>217</v>
      </c>
      <c r="L2111" s="16">
        <f t="shared" si="64"/>
        <v>195.3</v>
      </c>
      <c r="M2111" s="16">
        <f t="shared" si="65"/>
        <v>238.70000000000002</v>
      </c>
    </row>
    <row r="2112" spans="2:13" x14ac:dyDescent="0.3">
      <c r="B2112" s="10">
        <v>20</v>
      </c>
      <c r="C2112" s="11" t="s">
        <v>13</v>
      </c>
      <c r="D2112" s="11" t="s">
        <v>2649</v>
      </c>
      <c r="E2112" s="11">
        <v>27905</v>
      </c>
      <c r="F2112" s="17">
        <v>44902.280358796299</v>
      </c>
      <c r="G2112" s="14" t="s">
        <v>2650</v>
      </c>
      <c r="H2112" s="13">
        <v>1860</v>
      </c>
      <c r="I2112" s="14">
        <v>27905</v>
      </c>
      <c r="J2112" s="15" t="str">
        <f>_xlfn.XLOOKUP(C2112,'0. Master Data Group Name'!B:B,'0. Master Data Group Name'!C:C)</f>
        <v>EQP-LAWPACK1</v>
      </c>
      <c r="K2112" s="16">
        <f>IFERROR(ROUNDDOWN(_xlfn.XLOOKUP(E2112,[2]All!$B:$B,[2]All!$K:$K),0),"")</f>
        <v>260</v>
      </c>
      <c r="L2112" s="16">
        <f t="shared" si="64"/>
        <v>234</v>
      </c>
      <c r="M2112" s="16">
        <f t="shared" si="65"/>
        <v>286</v>
      </c>
    </row>
    <row r="2113" spans="2:13" x14ac:dyDescent="0.3">
      <c r="B2113" s="10">
        <v>31</v>
      </c>
      <c r="C2113" s="11" t="s">
        <v>836</v>
      </c>
      <c r="D2113" s="11" t="s">
        <v>2649</v>
      </c>
      <c r="E2113" s="11">
        <v>12228</v>
      </c>
      <c r="F2113" s="17">
        <v>44897.4121759259</v>
      </c>
      <c r="G2113" s="14" t="s">
        <v>2651</v>
      </c>
      <c r="H2113" s="13">
        <v>417</v>
      </c>
      <c r="I2113" s="14">
        <v>12258</v>
      </c>
      <c r="J2113" s="15" t="str">
        <f>_xlfn.XLOOKUP(C2113,'0. Master Data Group Name'!B:B,'0. Master Data Group Name'!C:C)</f>
        <v>SW-COMAS-PACKL</v>
      </c>
      <c r="K2113" s="16">
        <f>IFERROR(ROUNDDOWN(_xlfn.XLOOKUP(E2113,[2]All!$B:$B,[2]All!$K:$K),0),"")</f>
        <v>100</v>
      </c>
      <c r="L2113" s="16">
        <f t="shared" si="64"/>
        <v>90</v>
      </c>
      <c r="M2113" s="16">
        <f t="shared" si="65"/>
        <v>110.00000000000001</v>
      </c>
    </row>
    <row r="2114" spans="2:13" x14ac:dyDescent="0.3">
      <c r="B2114" s="10">
        <v>20</v>
      </c>
      <c r="C2114" s="11" t="s">
        <v>13</v>
      </c>
      <c r="D2114" s="11" t="s">
        <v>2649</v>
      </c>
      <c r="E2114" s="11">
        <v>27805</v>
      </c>
      <c r="F2114" s="17">
        <v>44902.579710648097</v>
      </c>
      <c r="G2114" s="14" t="s">
        <v>2652</v>
      </c>
      <c r="H2114" s="13">
        <v>911</v>
      </c>
      <c r="I2114" s="14">
        <v>27805</v>
      </c>
      <c r="J2114" s="15" t="str">
        <f>_xlfn.XLOOKUP(C2114,'0. Master Data Group Name'!B:B,'0. Master Data Group Name'!C:C)</f>
        <v>EQP-LAWPACK1</v>
      </c>
      <c r="K2114" s="16">
        <f>IFERROR(ROUNDDOWN(_xlfn.XLOOKUP(E2114,[2]All!$B:$B,[2]All!$K:$K),0),"")</f>
        <v>260</v>
      </c>
      <c r="L2114" s="16">
        <f t="shared" si="64"/>
        <v>234</v>
      </c>
      <c r="M2114" s="16">
        <f t="shared" si="65"/>
        <v>286</v>
      </c>
    </row>
    <row r="2115" spans="2:13" x14ac:dyDescent="0.3">
      <c r="B2115" s="10">
        <v>20</v>
      </c>
      <c r="C2115" s="11" t="s">
        <v>13</v>
      </c>
      <c r="D2115" s="11" t="s">
        <v>2649</v>
      </c>
      <c r="E2115" s="11">
        <v>2661</v>
      </c>
      <c r="F2115" s="17">
        <v>44901.442800925899</v>
      </c>
      <c r="G2115" s="14" t="s">
        <v>2653</v>
      </c>
      <c r="H2115" s="13">
        <v>2200</v>
      </c>
      <c r="I2115" s="14">
        <v>99999</v>
      </c>
      <c r="J2115" s="15" t="str">
        <f>_xlfn.XLOOKUP(C2115,'0. Master Data Group Name'!B:B,'0. Master Data Group Name'!C:C)</f>
        <v>EQP-LAWPACK1</v>
      </c>
      <c r="K2115" s="16">
        <f>IFERROR(ROUNDDOWN(_xlfn.XLOOKUP(E2115,[2]All!$B:$B,[2]All!$K:$K),0),"")</f>
        <v>217</v>
      </c>
      <c r="L2115" s="16">
        <f t="shared" si="64"/>
        <v>195.3</v>
      </c>
      <c r="M2115" s="16">
        <f t="shared" si="65"/>
        <v>238.70000000000002</v>
      </c>
    </row>
    <row r="2116" spans="2:13" x14ac:dyDescent="0.3">
      <c r="B2116" s="10">
        <v>20</v>
      </c>
      <c r="C2116" s="11" t="s">
        <v>13</v>
      </c>
      <c r="D2116" s="11" t="s">
        <v>2654</v>
      </c>
      <c r="E2116" s="11">
        <v>27405</v>
      </c>
      <c r="F2116" s="17">
        <v>44902.737384259301</v>
      </c>
      <c r="G2116" s="14" t="s">
        <v>2655</v>
      </c>
      <c r="H2116" s="13">
        <v>1467</v>
      </c>
      <c r="I2116" s="14">
        <v>99999</v>
      </c>
      <c r="J2116" s="15" t="str">
        <f>_xlfn.XLOOKUP(C2116,'0. Master Data Group Name'!B:B,'0. Master Data Group Name'!C:C)</f>
        <v>EQP-LAWPACK1</v>
      </c>
      <c r="K2116" s="16">
        <f>IFERROR(ROUNDDOWN(_xlfn.XLOOKUP(E2116,[2]All!$B:$B,[2]All!$K:$K),0),"")</f>
        <v>260</v>
      </c>
      <c r="L2116" s="16">
        <f t="shared" ref="L2116:L2179" si="66">IFERROR(K2116*0.9,"")</f>
        <v>234</v>
      </c>
      <c r="M2116" s="16">
        <f t="shared" ref="M2116:M2179" si="67">IFERROR(K2116*1.1,"")</f>
        <v>286</v>
      </c>
    </row>
    <row r="2117" spans="2:13" x14ac:dyDescent="0.3">
      <c r="B2117" s="10">
        <v>31</v>
      </c>
      <c r="C2117" s="11" t="s">
        <v>836</v>
      </c>
      <c r="D2117" s="11" t="s">
        <v>2654</v>
      </c>
      <c r="E2117" s="11">
        <v>12258</v>
      </c>
      <c r="F2117" s="17">
        <v>44902.588020833296</v>
      </c>
      <c r="G2117" s="14" t="s">
        <v>2656</v>
      </c>
      <c r="H2117" s="13">
        <v>136</v>
      </c>
      <c r="I2117" s="14">
        <v>12228</v>
      </c>
      <c r="J2117" s="15" t="str">
        <f>_xlfn.XLOOKUP(C2117,'0. Master Data Group Name'!B:B,'0. Master Data Group Name'!C:C)</f>
        <v>SW-COMAS-PACKL</v>
      </c>
      <c r="K2117" s="16">
        <f>IFERROR(ROUNDDOWN(_xlfn.XLOOKUP(E2117,[2]All!$B:$B,[2]All!$K:$K),0),"")</f>
        <v>69</v>
      </c>
      <c r="L2117" s="16">
        <f t="shared" si="66"/>
        <v>62.1</v>
      </c>
      <c r="M2117" s="16">
        <f t="shared" si="67"/>
        <v>75.900000000000006</v>
      </c>
    </row>
    <row r="2118" spans="2:13" x14ac:dyDescent="0.3">
      <c r="B2118" s="10">
        <v>20</v>
      </c>
      <c r="C2118" s="11" t="s">
        <v>13</v>
      </c>
      <c r="D2118" s="11" t="s">
        <v>2657</v>
      </c>
      <c r="E2118" s="11">
        <v>1167</v>
      </c>
      <c r="F2118" s="17">
        <v>44903.910578703697</v>
      </c>
      <c r="G2118" s="14" t="s">
        <v>2658</v>
      </c>
      <c r="H2118" s="13">
        <v>391</v>
      </c>
      <c r="I2118" s="14">
        <v>99999</v>
      </c>
      <c r="J2118" s="15" t="str">
        <f>_xlfn.XLOOKUP(C2118,'0. Master Data Group Name'!B:B,'0. Master Data Group Name'!C:C)</f>
        <v>EQP-LAWPACK1</v>
      </c>
      <c r="K2118" s="16">
        <f>IFERROR(ROUNDDOWN(_xlfn.XLOOKUP(E2118,[2]All!$B:$B,[2]All!$K:$K),0),"")</f>
        <v>269</v>
      </c>
      <c r="L2118" s="16">
        <f t="shared" si="66"/>
        <v>242.1</v>
      </c>
      <c r="M2118" s="16">
        <f t="shared" si="67"/>
        <v>295.90000000000003</v>
      </c>
    </row>
    <row r="2119" spans="2:13" x14ac:dyDescent="0.3">
      <c r="B2119" s="10">
        <v>20</v>
      </c>
      <c r="C2119" s="11" t="s">
        <v>13</v>
      </c>
      <c r="D2119" s="11" t="s">
        <v>2659</v>
      </c>
      <c r="E2119" s="11">
        <v>2941</v>
      </c>
      <c r="F2119" s="17">
        <v>44907.293402777803</v>
      </c>
      <c r="G2119" s="14" t="s">
        <v>2660</v>
      </c>
      <c r="H2119" s="13">
        <v>1005</v>
      </c>
      <c r="I2119" s="14">
        <v>2941</v>
      </c>
      <c r="J2119" s="15" t="str">
        <f>_xlfn.XLOOKUP(C2119,'0. Master Data Group Name'!B:B,'0. Master Data Group Name'!C:C)</f>
        <v>EQP-LAWPACK1</v>
      </c>
      <c r="K2119" s="16">
        <f>IFERROR(ROUNDDOWN(_xlfn.XLOOKUP(E2119,[2]All!$B:$B,[2]All!$K:$K),0),"")</f>
        <v>217</v>
      </c>
      <c r="L2119" s="16">
        <f t="shared" si="66"/>
        <v>195.3</v>
      </c>
      <c r="M2119" s="16">
        <f t="shared" si="67"/>
        <v>238.70000000000002</v>
      </c>
    </row>
    <row r="2120" spans="2:13" x14ac:dyDescent="0.3">
      <c r="B2120" s="10">
        <v>20</v>
      </c>
      <c r="C2120" s="11" t="s">
        <v>13</v>
      </c>
      <c r="D2120" s="11" t="s">
        <v>2659</v>
      </c>
      <c r="E2120" s="11">
        <v>24961</v>
      </c>
      <c r="F2120" s="17">
        <v>44907.580914351798</v>
      </c>
      <c r="G2120" s="14" t="s">
        <v>2661</v>
      </c>
      <c r="H2120" s="13">
        <v>1360</v>
      </c>
      <c r="I2120" s="14">
        <v>24961</v>
      </c>
      <c r="J2120" s="15" t="str">
        <f>_xlfn.XLOOKUP(C2120,'0. Master Data Group Name'!B:B,'0. Master Data Group Name'!C:C)</f>
        <v>EQP-LAWPACK1</v>
      </c>
      <c r="K2120" s="16">
        <f>IFERROR(ROUNDDOWN(_xlfn.XLOOKUP(E2120,[2]All!$B:$B,[2]All!$K:$K),0),"")</f>
        <v>364</v>
      </c>
      <c r="L2120" s="16">
        <f t="shared" si="66"/>
        <v>327.60000000000002</v>
      </c>
      <c r="M2120" s="16">
        <f t="shared" si="67"/>
        <v>400.40000000000003</v>
      </c>
    </row>
    <row r="2121" spans="2:13" x14ac:dyDescent="0.3">
      <c r="B2121" s="10">
        <v>20</v>
      </c>
      <c r="C2121" s="11" t="s">
        <v>13</v>
      </c>
      <c r="D2121" s="11" t="s">
        <v>2663</v>
      </c>
      <c r="E2121" s="11">
        <v>27905</v>
      </c>
      <c r="F2121" s="17">
        <v>44909.288506944402</v>
      </c>
      <c r="G2121" s="14" t="s">
        <v>2664</v>
      </c>
      <c r="H2121" s="13">
        <v>1442</v>
      </c>
      <c r="I2121" s="14">
        <v>27905</v>
      </c>
      <c r="J2121" s="15" t="str">
        <f>_xlfn.XLOOKUP(C2121,'0. Master Data Group Name'!B:B,'0. Master Data Group Name'!C:C)</f>
        <v>EQP-LAWPACK1</v>
      </c>
      <c r="K2121" s="16">
        <f>IFERROR(ROUNDDOWN(_xlfn.XLOOKUP(E2121,[2]All!$B:$B,[2]All!$K:$K),0),"")</f>
        <v>260</v>
      </c>
      <c r="L2121" s="16">
        <f t="shared" si="66"/>
        <v>234</v>
      </c>
      <c r="M2121" s="16">
        <f t="shared" si="67"/>
        <v>286</v>
      </c>
    </row>
    <row r="2122" spans="2:13" x14ac:dyDescent="0.3">
      <c r="B2122" s="10">
        <v>20</v>
      </c>
      <c r="C2122" s="11" t="s">
        <v>13</v>
      </c>
      <c r="D2122" s="11" t="s">
        <v>2663</v>
      </c>
      <c r="E2122" s="11">
        <v>27805</v>
      </c>
      <c r="F2122" s="17">
        <v>44909.552523148202</v>
      </c>
      <c r="G2122" s="14" t="s">
        <v>2665</v>
      </c>
      <c r="H2122" s="13">
        <v>176</v>
      </c>
      <c r="I2122" s="14">
        <v>27805</v>
      </c>
      <c r="J2122" s="15" t="str">
        <f>_xlfn.XLOOKUP(C2122,'0. Master Data Group Name'!B:B,'0. Master Data Group Name'!C:C)</f>
        <v>EQP-LAWPACK1</v>
      </c>
      <c r="K2122" s="16">
        <f>IFERROR(ROUNDDOWN(_xlfn.XLOOKUP(E2122,[2]All!$B:$B,[2]All!$K:$K),0),"")</f>
        <v>260</v>
      </c>
      <c r="L2122" s="16">
        <f t="shared" si="66"/>
        <v>234</v>
      </c>
      <c r="M2122" s="16">
        <f t="shared" si="67"/>
        <v>286</v>
      </c>
    </row>
    <row r="2123" spans="2:13" x14ac:dyDescent="0.3">
      <c r="B2123" s="10">
        <v>20</v>
      </c>
      <c r="C2123" s="11" t="s">
        <v>13</v>
      </c>
      <c r="D2123" s="11" t="s">
        <v>2663</v>
      </c>
      <c r="E2123" s="11">
        <v>27905</v>
      </c>
      <c r="F2123" s="17">
        <v>44909.5617361111</v>
      </c>
      <c r="G2123" s="14" t="s">
        <v>2666</v>
      </c>
      <c r="H2123" s="13">
        <v>168</v>
      </c>
      <c r="I2123" s="14">
        <v>27905</v>
      </c>
      <c r="J2123" s="15" t="str">
        <f>_xlfn.XLOOKUP(C2123,'0. Master Data Group Name'!B:B,'0. Master Data Group Name'!C:C)</f>
        <v>EQP-LAWPACK1</v>
      </c>
      <c r="K2123" s="16">
        <f>IFERROR(ROUNDDOWN(_xlfn.XLOOKUP(E2123,[2]All!$B:$B,[2]All!$K:$K),0),"")</f>
        <v>260</v>
      </c>
      <c r="L2123" s="16">
        <f t="shared" si="66"/>
        <v>234</v>
      </c>
      <c r="M2123" s="16">
        <f t="shared" si="67"/>
        <v>286</v>
      </c>
    </row>
    <row r="2124" spans="2:13" x14ac:dyDescent="0.3">
      <c r="B2124" s="10">
        <v>31</v>
      </c>
      <c r="C2124" s="11" t="s">
        <v>836</v>
      </c>
      <c r="D2124" s="11" t="s">
        <v>2662</v>
      </c>
      <c r="E2124" s="11">
        <v>12228</v>
      </c>
      <c r="F2124" s="17">
        <v>44903.439826388902</v>
      </c>
      <c r="G2124" s="14" t="s">
        <v>2667</v>
      </c>
      <c r="H2124" s="13">
        <v>1097</v>
      </c>
      <c r="I2124" s="14">
        <v>12258</v>
      </c>
      <c r="J2124" s="15" t="str">
        <f>_xlfn.XLOOKUP(C2124,'0. Master Data Group Name'!B:B,'0. Master Data Group Name'!C:C)</f>
        <v>SW-COMAS-PACKL</v>
      </c>
      <c r="K2124" s="16">
        <f>IFERROR(ROUNDDOWN(_xlfn.XLOOKUP(E2124,[2]All!$B:$B,[2]All!$K:$K),0),"")</f>
        <v>100</v>
      </c>
      <c r="L2124" s="16">
        <f t="shared" si="66"/>
        <v>90</v>
      </c>
      <c r="M2124" s="16">
        <f t="shared" si="67"/>
        <v>110.00000000000001</v>
      </c>
    </row>
    <row r="2125" spans="2:13" x14ac:dyDescent="0.3">
      <c r="B2125" s="10">
        <v>20</v>
      </c>
      <c r="C2125" s="11" t="s">
        <v>13</v>
      </c>
      <c r="D2125" s="11" t="s">
        <v>2662</v>
      </c>
      <c r="E2125" s="11">
        <v>2946</v>
      </c>
      <c r="F2125" s="17">
        <v>44908.290509259299</v>
      </c>
      <c r="G2125" s="14" t="s">
        <v>2668</v>
      </c>
      <c r="H2125" s="13">
        <v>948</v>
      </c>
      <c r="I2125" s="14">
        <v>2946</v>
      </c>
      <c r="J2125" s="15" t="str">
        <f>_xlfn.XLOOKUP(C2125,'0. Master Data Group Name'!B:B,'0. Master Data Group Name'!C:C)</f>
        <v>EQP-LAWPACK1</v>
      </c>
      <c r="K2125" s="16">
        <f>IFERROR(ROUNDDOWN(_xlfn.XLOOKUP(E2125,[2]All!$B:$B,[2]All!$K:$K),0),"")</f>
        <v>217</v>
      </c>
      <c r="L2125" s="16">
        <f t="shared" si="66"/>
        <v>195.3</v>
      </c>
      <c r="M2125" s="16">
        <f t="shared" si="67"/>
        <v>238.70000000000002</v>
      </c>
    </row>
    <row r="2126" spans="2:13" x14ac:dyDescent="0.3">
      <c r="B2126" s="10">
        <v>20</v>
      </c>
      <c r="C2126" s="11" t="s">
        <v>13</v>
      </c>
      <c r="D2126" s="11" t="s">
        <v>2663</v>
      </c>
      <c r="E2126" s="11">
        <v>27405</v>
      </c>
      <c r="F2126" s="17">
        <v>44909.610775462999</v>
      </c>
      <c r="G2126" s="14" t="s">
        <v>2669</v>
      </c>
      <c r="H2126" s="13">
        <v>1972</v>
      </c>
      <c r="I2126" s="14">
        <v>27405</v>
      </c>
      <c r="J2126" s="15" t="str">
        <f>_xlfn.XLOOKUP(C2126,'0. Master Data Group Name'!B:B,'0. Master Data Group Name'!C:C)</f>
        <v>EQP-LAWPACK1</v>
      </c>
      <c r="K2126" s="16">
        <f>IFERROR(ROUNDDOWN(_xlfn.XLOOKUP(E2126,[2]All!$B:$B,[2]All!$K:$K),0),"")</f>
        <v>260</v>
      </c>
      <c r="L2126" s="16">
        <f t="shared" si="66"/>
        <v>234</v>
      </c>
      <c r="M2126" s="16">
        <f t="shared" si="67"/>
        <v>286</v>
      </c>
    </row>
    <row r="2127" spans="2:13" x14ac:dyDescent="0.3">
      <c r="B2127" s="10">
        <v>20</v>
      </c>
      <c r="C2127" s="11" t="s">
        <v>13</v>
      </c>
      <c r="D2127" s="11" t="s">
        <v>2663</v>
      </c>
      <c r="E2127" s="11">
        <v>27805</v>
      </c>
      <c r="F2127" s="17">
        <v>44909.944062499999</v>
      </c>
      <c r="G2127" s="14" t="s">
        <v>2670</v>
      </c>
      <c r="H2127" s="13">
        <v>35</v>
      </c>
      <c r="I2127" s="14">
        <v>27805</v>
      </c>
      <c r="J2127" s="15" t="str">
        <f>_xlfn.XLOOKUP(C2127,'0. Master Data Group Name'!B:B,'0. Master Data Group Name'!C:C)</f>
        <v>EQP-LAWPACK1</v>
      </c>
      <c r="K2127" s="16">
        <f>IFERROR(ROUNDDOWN(_xlfn.XLOOKUP(E2127,[2]All!$B:$B,[2]All!$K:$K),0),"")</f>
        <v>260</v>
      </c>
      <c r="L2127" s="16">
        <f t="shared" si="66"/>
        <v>234</v>
      </c>
      <c r="M2127" s="16">
        <f t="shared" si="67"/>
        <v>286</v>
      </c>
    </row>
    <row r="2128" spans="2:13" x14ac:dyDescent="0.3">
      <c r="B2128" s="10">
        <v>31</v>
      </c>
      <c r="C2128" s="11" t="s">
        <v>836</v>
      </c>
      <c r="D2128" s="11" t="s">
        <v>2671</v>
      </c>
      <c r="E2128" s="11">
        <v>12258</v>
      </c>
      <c r="F2128" s="17">
        <v>44908.271469907399</v>
      </c>
      <c r="G2128" s="14" t="s">
        <v>2672</v>
      </c>
      <c r="H2128" s="13">
        <v>719</v>
      </c>
      <c r="I2128" s="14">
        <v>12228</v>
      </c>
      <c r="J2128" s="15" t="str">
        <f>_xlfn.XLOOKUP(C2128,'0. Master Data Group Name'!B:B,'0. Master Data Group Name'!C:C)</f>
        <v>SW-COMAS-PACKL</v>
      </c>
      <c r="K2128" s="16">
        <f>IFERROR(ROUNDDOWN(_xlfn.XLOOKUP(E2128,[2]All!$B:$B,[2]All!$K:$K),0),"")</f>
        <v>69</v>
      </c>
      <c r="L2128" s="16">
        <f t="shared" si="66"/>
        <v>62.1</v>
      </c>
      <c r="M2128" s="16">
        <f t="shared" si="67"/>
        <v>75.900000000000006</v>
      </c>
    </row>
    <row r="2129" spans="2:13" x14ac:dyDescent="0.3">
      <c r="B2129" s="10">
        <v>20</v>
      </c>
      <c r="C2129" s="11" t="s">
        <v>13</v>
      </c>
      <c r="D2129" s="11" t="s">
        <v>2671</v>
      </c>
      <c r="E2129" s="11">
        <v>88888</v>
      </c>
      <c r="F2129" s="17">
        <v>44909.951539351903</v>
      </c>
      <c r="G2129" s="14" t="s">
        <v>2673</v>
      </c>
      <c r="H2129" s="13">
        <v>0</v>
      </c>
      <c r="I2129" s="14">
        <v>88888</v>
      </c>
      <c r="J2129" s="15" t="str">
        <f>_xlfn.XLOOKUP(C2129,'0. Master Data Group Name'!B:B,'0. Master Data Group Name'!C:C)</f>
        <v>EQP-LAWPACK1</v>
      </c>
      <c r="K2129" s="16" t="str">
        <f>IFERROR(ROUNDDOWN(_xlfn.XLOOKUP(E2129,[2]All!$B:$B,[2]All!$K:$K),0),"")</f>
        <v/>
      </c>
      <c r="L2129" s="16" t="str">
        <f t="shared" si="66"/>
        <v/>
      </c>
      <c r="M2129" s="16" t="str">
        <f t="shared" si="67"/>
        <v/>
      </c>
    </row>
    <row r="2130" spans="2:13" x14ac:dyDescent="0.3">
      <c r="B2130" s="10">
        <v>20</v>
      </c>
      <c r="C2130" s="11" t="s">
        <v>13</v>
      </c>
      <c r="D2130" s="11" t="s">
        <v>2671</v>
      </c>
      <c r="E2130" s="11">
        <v>27905</v>
      </c>
      <c r="F2130" s="17">
        <v>44910.278611111098</v>
      </c>
      <c r="G2130" s="14" t="s">
        <v>2674</v>
      </c>
      <c r="H2130" s="13">
        <v>40</v>
      </c>
      <c r="I2130" s="14">
        <v>27905</v>
      </c>
      <c r="J2130" s="15" t="str">
        <f>_xlfn.XLOOKUP(C2130,'0. Master Data Group Name'!B:B,'0. Master Data Group Name'!C:C)</f>
        <v>EQP-LAWPACK1</v>
      </c>
      <c r="K2130" s="16">
        <f>IFERROR(ROUNDDOWN(_xlfn.XLOOKUP(E2130,[2]All!$B:$B,[2]All!$K:$K),0),"")</f>
        <v>260</v>
      </c>
      <c r="L2130" s="16">
        <f t="shared" si="66"/>
        <v>234</v>
      </c>
      <c r="M2130" s="16">
        <f t="shared" si="67"/>
        <v>286</v>
      </c>
    </row>
    <row r="2131" spans="2:13" x14ac:dyDescent="0.3">
      <c r="B2131" s="10">
        <v>20</v>
      </c>
      <c r="C2131" s="11" t="s">
        <v>13</v>
      </c>
      <c r="D2131" s="11" t="s">
        <v>2671</v>
      </c>
      <c r="E2131" s="11">
        <v>27405</v>
      </c>
      <c r="F2131" s="17">
        <v>44910.332395833299</v>
      </c>
      <c r="G2131" s="14" t="s">
        <v>2675</v>
      </c>
      <c r="H2131" s="13">
        <v>791</v>
      </c>
      <c r="I2131" s="14">
        <v>27405</v>
      </c>
      <c r="J2131" s="15" t="str">
        <f>_xlfn.XLOOKUP(C2131,'0. Master Data Group Name'!B:B,'0. Master Data Group Name'!C:C)</f>
        <v>EQP-LAWPACK1</v>
      </c>
      <c r="K2131" s="16">
        <f>IFERROR(ROUNDDOWN(_xlfn.XLOOKUP(E2131,[2]All!$B:$B,[2]All!$K:$K),0),"")</f>
        <v>260</v>
      </c>
      <c r="L2131" s="16">
        <f t="shared" si="66"/>
        <v>234</v>
      </c>
      <c r="M2131" s="16">
        <f t="shared" si="67"/>
        <v>286</v>
      </c>
    </row>
    <row r="2132" spans="2:13" x14ac:dyDescent="0.3">
      <c r="B2132" s="10">
        <v>20</v>
      </c>
      <c r="C2132" s="11" t="s">
        <v>13</v>
      </c>
      <c r="D2132" s="11" t="s">
        <v>2671</v>
      </c>
      <c r="E2132" s="11">
        <v>27905</v>
      </c>
      <c r="F2132" s="17">
        <v>44910.5140046296</v>
      </c>
      <c r="G2132" s="14" t="s">
        <v>2676</v>
      </c>
      <c r="H2132" s="13">
        <v>10</v>
      </c>
      <c r="I2132" s="14">
        <v>27905</v>
      </c>
      <c r="J2132" s="15" t="str">
        <f>_xlfn.XLOOKUP(C2132,'0. Master Data Group Name'!B:B,'0. Master Data Group Name'!C:C)</f>
        <v>EQP-LAWPACK1</v>
      </c>
      <c r="K2132" s="16">
        <f>IFERROR(ROUNDDOWN(_xlfn.XLOOKUP(E2132,[2]All!$B:$B,[2]All!$K:$K),0),"")</f>
        <v>260</v>
      </c>
      <c r="L2132" s="16">
        <f t="shared" si="66"/>
        <v>234</v>
      </c>
      <c r="M2132" s="16">
        <f t="shared" si="67"/>
        <v>286</v>
      </c>
    </row>
    <row r="2133" spans="2:13" x14ac:dyDescent="0.3">
      <c r="B2133" s="10">
        <v>20</v>
      </c>
      <c r="C2133" s="11" t="s">
        <v>13</v>
      </c>
      <c r="D2133" s="11" t="s">
        <v>2671</v>
      </c>
      <c r="E2133" s="11">
        <v>27405</v>
      </c>
      <c r="F2133" s="17">
        <v>44910.516400462999</v>
      </c>
      <c r="G2133" s="14" t="s">
        <v>2677</v>
      </c>
      <c r="H2133" s="13">
        <v>586</v>
      </c>
      <c r="I2133" s="14">
        <v>27405</v>
      </c>
      <c r="J2133" s="15" t="str">
        <f>_xlfn.XLOOKUP(C2133,'0. Master Data Group Name'!B:B,'0. Master Data Group Name'!C:C)</f>
        <v>EQP-LAWPACK1</v>
      </c>
      <c r="K2133" s="16">
        <f>IFERROR(ROUNDDOWN(_xlfn.XLOOKUP(E2133,[2]All!$B:$B,[2]All!$K:$K),0),"")</f>
        <v>260</v>
      </c>
      <c r="L2133" s="16">
        <f t="shared" si="66"/>
        <v>234</v>
      </c>
      <c r="M2133" s="16">
        <f t="shared" si="67"/>
        <v>286</v>
      </c>
    </row>
    <row r="2134" spans="2:13" x14ac:dyDescent="0.3">
      <c r="B2134" s="10">
        <v>20</v>
      </c>
      <c r="C2134" s="11" t="s">
        <v>13</v>
      </c>
      <c r="D2134" s="11" t="s">
        <v>2671</v>
      </c>
      <c r="E2134" s="11">
        <v>27805</v>
      </c>
      <c r="F2134" s="17">
        <v>44910.595937500002</v>
      </c>
      <c r="G2134" s="14" t="s">
        <v>2678</v>
      </c>
      <c r="H2134" s="13">
        <v>0</v>
      </c>
      <c r="I2134" s="14">
        <v>27805</v>
      </c>
      <c r="J2134" s="15" t="str">
        <f>_xlfn.XLOOKUP(C2134,'0. Master Data Group Name'!B:B,'0. Master Data Group Name'!C:C)</f>
        <v>EQP-LAWPACK1</v>
      </c>
      <c r="K2134" s="16">
        <f>IFERROR(ROUNDDOWN(_xlfn.XLOOKUP(E2134,[2]All!$B:$B,[2]All!$K:$K),0),"")</f>
        <v>260</v>
      </c>
      <c r="L2134" s="16">
        <f t="shared" si="66"/>
        <v>234</v>
      </c>
      <c r="M2134" s="16">
        <f t="shared" si="67"/>
        <v>286</v>
      </c>
    </row>
    <row r="2135" spans="2:13" x14ac:dyDescent="0.3">
      <c r="B2135" s="10">
        <v>20</v>
      </c>
      <c r="C2135" s="11" t="s">
        <v>13</v>
      </c>
      <c r="D2135" s="11" t="s">
        <v>2671</v>
      </c>
      <c r="E2135" s="11">
        <v>27905</v>
      </c>
      <c r="F2135" s="17">
        <v>44910.596238425896</v>
      </c>
      <c r="G2135" s="14" t="s">
        <v>2679</v>
      </c>
      <c r="H2135" s="13">
        <v>18</v>
      </c>
      <c r="I2135" s="14">
        <v>27905</v>
      </c>
      <c r="J2135" s="15" t="str">
        <f>_xlfn.XLOOKUP(C2135,'0. Master Data Group Name'!B:B,'0. Master Data Group Name'!C:C)</f>
        <v>EQP-LAWPACK1</v>
      </c>
      <c r="K2135" s="16">
        <f>IFERROR(ROUNDDOWN(_xlfn.XLOOKUP(E2135,[2]All!$B:$B,[2]All!$K:$K),0),"")</f>
        <v>260</v>
      </c>
      <c r="L2135" s="16">
        <f t="shared" si="66"/>
        <v>234</v>
      </c>
      <c r="M2135" s="16">
        <f t="shared" si="67"/>
        <v>286</v>
      </c>
    </row>
    <row r="2136" spans="2:13" x14ac:dyDescent="0.3">
      <c r="B2136" s="10">
        <v>20</v>
      </c>
      <c r="C2136" s="11" t="s">
        <v>13</v>
      </c>
      <c r="D2136" s="11" t="s">
        <v>2671</v>
      </c>
      <c r="E2136" s="11">
        <v>27405</v>
      </c>
      <c r="F2136" s="17">
        <v>44910.6031828704</v>
      </c>
      <c r="G2136" s="14" t="s">
        <v>2680</v>
      </c>
      <c r="H2136" s="13">
        <v>186</v>
      </c>
      <c r="I2136" s="14">
        <v>27405</v>
      </c>
      <c r="J2136" s="15" t="str">
        <f>_xlfn.XLOOKUP(C2136,'0. Master Data Group Name'!B:B,'0. Master Data Group Name'!C:C)</f>
        <v>EQP-LAWPACK1</v>
      </c>
      <c r="K2136" s="16">
        <f>IFERROR(ROUNDDOWN(_xlfn.XLOOKUP(E2136,[2]All!$B:$B,[2]All!$K:$K),0),"")</f>
        <v>260</v>
      </c>
      <c r="L2136" s="16">
        <f t="shared" si="66"/>
        <v>234</v>
      </c>
      <c r="M2136" s="16">
        <f t="shared" si="67"/>
        <v>286</v>
      </c>
    </row>
    <row r="2137" spans="2:13" x14ac:dyDescent="0.3">
      <c r="B2137" s="10">
        <v>20</v>
      </c>
      <c r="C2137" s="11" t="s">
        <v>13</v>
      </c>
      <c r="D2137" s="11" t="s">
        <v>2662</v>
      </c>
      <c r="E2137" s="11">
        <v>2940</v>
      </c>
      <c r="F2137" s="17">
        <v>44908.493229166699</v>
      </c>
      <c r="G2137" s="14" t="s">
        <v>2681</v>
      </c>
      <c r="H2137" s="13">
        <v>683</v>
      </c>
      <c r="I2137" s="14">
        <v>2940</v>
      </c>
      <c r="J2137" s="15" t="str">
        <f>_xlfn.XLOOKUP(C2137,'0. Master Data Group Name'!B:B,'0. Master Data Group Name'!C:C)</f>
        <v>EQP-LAWPACK1</v>
      </c>
      <c r="K2137" s="16">
        <f>IFERROR(ROUNDDOWN(_xlfn.XLOOKUP(E2137,[2]All!$B:$B,[2]All!$K:$K),0),"")</f>
        <v>217</v>
      </c>
      <c r="L2137" s="16">
        <f t="shared" si="66"/>
        <v>195.3</v>
      </c>
      <c r="M2137" s="16">
        <f t="shared" si="67"/>
        <v>238.70000000000002</v>
      </c>
    </row>
    <row r="2138" spans="2:13" x14ac:dyDescent="0.3">
      <c r="B2138" s="10">
        <v>20</v>
      </c>
      <c r="C2138" s="11" t="s">
        <v>13</v>
      </c>
      <c r="D2138" s="11" t="s">
        <v>2662</v>
      </c>
      <c r="E2138" s="11">
        <v>7940</v>
      </c>
      <c r="F2138" s="17">
        <v>44907.8336458333</v>
      </c>
      <c r="G2138" s="14" t="s">
        <v>2682</v>
      </c>
      <c r="H2138" s="13">
        <v>901</v>
      </c>
      <c r="I2138" s="14">
        <v>7940</v>
      </c>
      <c r="J2138" s="15" t="str">
        <f>_xlfn.XLOOKUP(C2138,'0. Master Data Group Name'!B:B,'0. Master Data Group Name'!C:C)</f>
        <v>EQP-LAWPACK1</v>
      </c>
      <c r="K2138" s="16">
        <f>IFERROR(ROUNDDOWN(_xlfn.XLOOKUP(E2138,[2]All!$B:$B,[2]All!$K:$K),0),"")</f>
        <v>188</v>
      </c>
      <c r="L2138" s="16">
        <f t="shared" si="66"/>
        <v>169.20000000000002</v>
      </c>
      <c r="M2138" s="16">
        <f t="shared" si="67"/>
        <v>206.8</v>
      </c>
    </row>
    <row r="2139" spans="2:13" x14ac:dyDescent="0.3">
      <c r="B2139" s="10">
        <v>20</v>
      </c>
      <c r="C2139" s="11" t="s">
        <v>13</v>
      </c>
      <c r="D2139" s="11" t="s">
        <v>2683</v>
      </c>
      <c r="E2139" s="11">
        <v>96905</v>
      </c>
      <c r="F2139" s="17">
        <v>44914.292870370402</v>
      </c>
      <c r="G2139" s="14" t="s">
        <v>2684</v>
      </c>
      <c r="H2139" s="13">
        <v>630</v>
      </c>
      <c r="I2139" s="14">
        <v>96905</v>
      </c>
      <c r="J2139" s="15" t="str">
        <f>_xlfn.XLOOKUP(C2139,'0. Master Data Group Name'!B:B,'0. Master Data Group Name'!C:C)</f>
        <v>EQP-LAWPACK1</v>
      </c>
      <c r="K2139" s="16">
        <f>IFERROR(ROUNDDOWN(_xlfn.XLOOKUP(E2139,[2]All!$B:$B,[2]All!$K:$K),0),"")</f>
        <v>347</v>
      </c>
      <c r="L2139" s="16">
        <f t="shared" si="66"/>
        <v>312.3</v>
      </c>
      <c r="M2139" s="16">
        <f t="shared" si="67"/>
        <v>381.70000000000005</v>
      </c>
    </row>
    <row r="2140" spans="2:13" x14ac:dyDescent="0.3">
      <c r="B2140" s="10">
        <v>20</v>
      </c>
      <c r="C2140" s="11" t="s">
        <v>13</v>
      </c>
      <c r="D2140" s="11" t="s">
        <v>2685</v>
      </c>
      <c r="E2140" s="11">
        <v>27905</v>
      </c>
      <c r="F2140" s="17">
        <v>44915.2789583333</v>
      </c>
      <c r="G2140" s="14" t="s">
        <v>2686</v>
      </c>
      <c r="H2140" s="13">
        <v>1913</v>
      </c>
      <c r="I2140" s="14">
        <v>27905</v>
      </c>
      <c r="J2140" s="15" t="str">
        <f>_xlfn.XLOOKUP(C2140,'0. Master Data Group Name'!B:B,'0. Master Data Group Name'!C:C)</f>
        <v>EQP-LAWPACK1</v>
      </c>
      <c r="K2140" s="16">
        <f>IFERROR(ROUNDDOWN(_xlfn.XLOOKUP(E2140,[2]All!$B:$B,[2]All!$K:$K),0),"")</f>
        <v>260</v>
      </c>
      <c r="L2140" s="16">
        <f t="shared" si="66"/>
        <v>234</v>
      </c>
      <c r="M2140" s="16">
        <f t="shared" si="67"/>
        <v>286</v>
      </c>
    </row>
    <row r="2141" spans="2:13" x14ac:dyDescent="0.3">
      <c r="B2141" s="10">
        <v>20</v>
      </c>
      <c r="C2141" s="11" t="s">
        <v>13</v>
      </c>
      <c r="D2141" s="11" t="s">
        <v>2662</v>
      </c>
      <c r="E2141" s="11">
        <v>2670</v>
      </c>
      <c r="F2141" s="17">
        <v>44908.650173611102</v>
      </c>
      <c r="G2141" s="14" t="s">
        <v>2687</v>
      </c>
      <c r="H2141" s="13">
        <v>882</v>
      </c>
      <c r="I2141" s="14">
        <v>2670</v>
      </c>
      <c r="J2141" s="15" t="str">
        <f>_xlfn.XLOOKUP(C2141,'0. Master Data Group Name'!B:B,'0. Master Data Group Name'!C:C)</f>
        <v>EQP-LAWPACK1</v>
      </c>
      <c r="K2141" s="16">
        <f>IFERROR(ROUNDDOWN(_xlfn.XLOOKUP(E2141,[2]All!$B:$B,[2]All!$K:$K),0),"")</f>
        <v>217</v>
      </c>
      <c r="L2141" s="16">
        <f t="shared" si="66"/>
        <v>195.3</v>
      </c>
      <c r="M2141" s="16">
        <f t="shared" si="67"/>
        <v>238.70000000000002</v>
      </c>
    </row>
    <row r="2142" spans="2:13" x14ac:dyDescent="0.3">
      <c r="B2142" s="10">
        <v>20</v>
      </c>
      <c r="C2142" s="11" t="s">
        <v>13</v>
      </c>
      <c r="D2142" s="11" t="s">
        <v>2683</v>
      </c>
      <c r="E2142" s="11">
        <v>96605</v>
      </c>
      <c r="F2142" s="17">
        <v>44914.400150463</v>
      </c>
      <c r="G2142" s="14" t="s">
        <v>2688</v>
      </c>
      <c r="H2142" s="13">
        <v>725</v>
      </c>
      <c r="I2142" s="14">
        <v>96605</v>
      </c>
      <c r="J2142" s="15" t="str">
        <f>_xlfn.XLOOKUP(C2142,'0. Master Data Group Name'!B:B,'0. Master Data Group Name'!C:C)</f>
        <v>EQP-LAWPACK1</v>
      </c>
      <c r="K2142" s="16">
        <f>IFERROR(ROUNDDOWN(_xlfn.XLOOKUP(E2142,[2]All!$B:$B,[2]All!$K:$K),0),"")</f>
        <v>347</v>
      </c>
      <c r="L2142" s="16">
        <f t="shared" si="66"/>
        <v>312.3</v>
      </c>
      <c r="M2142" s="16">
        <f t="shared" si="67"/>
        <v>381.70000000000005</v>
      </c>
    </row>
    <row r="2143" spans="2:13" x14ac:dyDescent="0.3">
      <c r="B2143" s="10">
        <v>20</v>
      </c>
      <c r="C2143" s="11" t="s">
        <v>13</v>
      </c>
      <c r="D2143" s="11" t="s">
        <v>2685</v>
      </c>
      <c r="E2143" s="11">
        <v>27405</v>
      </c>
      <c r="F2143" s="17">
        <v>44915.644259259301</v>
      </c>
      <c r="G2143" s="14" t="s">
        <v>2689</v>
      </c>
      <c r="H2143" s="13">
        <v>0</v>
      </c>
      <c r="I2143" s="14">
        <v>27405</v>
      </c>
      <c r="J2143" s="15" t="str">
        <f>_xlfn.XLOOKUP(C2143,'0. Master Data Group Name'!B:B,'0. Master Data Group Name'!C:C)</f>
        <v>EQP-LAWPACK1</v>
      </c>
      <c r="K2143" s="16">
        <f>IFERROR(ROUNDDOWN(_xlfn.XLOOKUP(E2143,[2]All!$B:$B,[2]All!$K:$K),0),"")</f>
        <v>260</v>
      </c>
      <c r="L2143" s="16">
        <f t="shared" si="66"/>
        <v>234</v>
      </c>
      <c r="M2143" s="16">
        <f t="shared" si="67"/>
        <v>286</v>
      </c>
    </row>
    <row r="2144" spans="2:13" x14ac:dyDescent="0.3">
      <c r="B2144" s="10">
        <v>20</v>
      </c>
      <c r="C2144" s="11" t="s">
        <v>13</v>
      </c>
      <c r="D2144" s="11" t="s">
        <v>2685</v>
      </c>
      <c r="E2144" s="11">
        <v>27905</v>
      </c>
      <c r="F2144" s="17">
        <v>44915.649837962999</v>
      </c>
      <c r="G2144" s="14" t="s">
        <v>2690</v>
      </c>
      <c r="H2144" s="13">
        <v>1107</v>
      </c>
      <c r="I2144" s="14">
        <v>27905</v>
      </c>
      <c r="J2144" s="15" t="str">
        <f>_xlfn.XLOOKUP(C2144,'0. Master Data Group Name'!B:B,'0. Master Data Group Name'!C:C)</f>
        <v>EQP-LAWPACK1</v>
      </c>
      <c r="K2144" s="16">
        <f>IFERROR(ROUNDDOWN(_xlfn.XLOOKUP(E2144,[2]All!$B:$B,[2]All!$K:$K),0),"")</f>
        <v>260</v>
      </c>
      <c r="L2144" s="16">
        <f t="shared" si="66"/>
        <v>234</v>
      </c>
      <c r="M2144" s="16">
        <f t="shared" si="67"/>
        <v>286</v>
      </c>
    </row>
    <row r="2145" spans="2:13" x14ac:dyDescent="0.3">
      <c r="B2145" s="10">
        <v>20</v>
      </c>
      <c r="C2145" s="11" t="s">
        <v>13</v>
      </c>
      <c r="D2145" s="11" t="s">
        <v>2691</v>
      </c>
      <c r="E2145" s="11">
        <v>27805</v>
      </c>
      <c r="F2145" s="17">
        <v>44915.845856481501</v>
      </c>
      <c r="G2145" s="14" t="s">
        <v>2692</v>
      </c>
      <c r="H2145" s="13">
        <v>787</v>
      </c>
      <c r="I2145" s="14">
        <v>27805</v>
      </c>
      <c r="J2145" s="15" t="str">
        <f>_xlfn.XLOOKUP(C2145,'0. Master Data Group Name'!B:B,'0. Master Data Group Name'!C:C)</f>
        <v>EQP-LAWPACK1</v>
      </c>
      <c r="K2145" s="16">
        <f>IFERROR(ROUNDDOWN(_xlfn.XLOOKUP(E2145,[2]All!$B:$B,[2]All!$K:$K),0),"")</f>
        <v>260</v>
      </c>
      <c r="L2145" s="16">
        <f t="shared" si="66"/>
        <v>234</v>
      </c>
      <c r="M2145" s="16">
        <f t="shared" si="67"/>
        <v>286</v>
      </c>
    </row>
    <row r="2146" spans="2:13" x14ac:dyDescent="0.3">
      <c r="B2146" s="10">
        <v>31</v>
      </c>
      <c r="C2146" s="11" t="s">
        <v>836</v>
      </c>
      <c r="D2146" s="11" t="s">
        <v>2691</v>
      </c>
      <c r="E2146" s="11">
        <v>12228</v>
      </c>
      <c r="F2146" s="17">
        <v>44910.267442129603</v>
      </c>
      <c r="G2146" s="14" t="s">
        <v>2693</v>
      </c>
      <c r="H2146" s="13">
        <v>2372</v>
      </c>
      <c r="I2146" s="14">
        <v>12258</v>
      </c>
      <c r="J2146" s="15" t="str">
        <f>_xlfn.XLOOKUP(C2146,'0. Master Data Group Name'!B:B,'0. Master Data Group Name'!C:C)</f>
        <v>SW-COMAS-PACKL</v>
      </c>
      <c r="K2146" s="16">
        <f>IFERROR(ROUNDDOWN(_xlfn.XLOOKUP(E2146,[2]All!$B:$B,[2]All!$K:$K),0),"")</f>
        <v>100</v>
      </c>
      <c r="L2146" s="16">
        <f t="shared" si="66"/>
        <v>90</v>
      </c>
      <c r="M2146" s="16">
        <f t="shared" si="67"/>
        <v>110.00000000000001</v>
      </c>
    </row>
    <row r="2147" spans="2:13" x14ac:dyDescent="0.3">
      <c r="B2147" s="10">
        <v>20</v>
      </c>
      <c r="C2147" s="11" t="s">
        <v>13</v>
      </c>
      <c r="D2147" s="11" t="s">
        <v>2691</v>
      </c>
      <c r="E2147" s="11">
        <v>27905</v>
      </c>
      <c r="F2147" s="17">
        <v>44916.2839930556</v>
      </c>
      <c r="G2147" s="14" t="s">
        <v>2694</v>
      </c>
      <c r="H2147" s="13">
        <v>3547</v>
      </c>
      <c r="I2147" s="14">
        <v>27905</v>
      </c>
      <c r="J2147" s="15" t="str">
        <f>_xlfn.XLOOKUP(C2147,'0. Master Data Group Name'!B:B,'0. Master Data Group Name'!C:C)</f>
        <v>EQP-LAWPACK1</v>
      </c>
      <c r="K2147" s="16">
        <f>IFERROR(ROUNDDOWN(_xlfn.XLOOKUP(E2147,[2]All!$B:$B,[2]All!$K:$K),0),"")</f>
        <v>260</v>
      </c>
      <c r="L2147" s="16">
        <f t="shared" si="66"/>
        <v>234</v>
      </c>
      <c r="M2147" s="16">
        <f t="shared" si="67"/>
        <v>286</v>
      </c>
    </row>
    <row r="2148" spans="2:13" x14ac:dyDescent="0.3">
      <c r="B2148" s="10">
        <v>20</v>
      </c>
      <c r="C2148" s="11" t="s">
        <v>13</v>
      </c>
      <c r="D2148" s="11" t="s">
        <v>2695</v>
      </c>
      <c r="E2148" s="11">
        <v>27805</v>
      </c>
      <c r="F2148" s="17">
        <v>44916.975972222201</v>
      </c>
      <c r="G2148" s="14" t="s">
        <v>2696</v>
      </c>
      <c r="H2148" s="13">
        <v>106</v>
      </c>
      <c r="I2148" s="14">
        <v>27805</v>
      </c>
      <c r="J2148" s="15" t="str">
        <f>_xlfn.XLOOKUP(C2148,'0. Master Data Group Name'!B:B,'0. Master Data Group Name'!C:C)</f>
        <v>EQP-LAWPACK1</v>
      </c>
      <c r="K2148" s="16">
        <f>IFERROR(ROUNDDOWN(_xlfn.XLOOKUP(E2148,[2]All!$B:$B,[2]All!$K:$K),0),"")</f>
        <v>260</v>
      </c>
      <c r="L2148" s="16">
        <f t="shared" si="66"/>
        <v>234</v>
      </c>
      <c r="M2148" s="16">
        <f t="shared" si="67"/>
        <v>286</v>
      </c>
    </row>
    <row r="2149" spans="2:13" x14ac:dyDescent="0.3">
      <c r="B2149" s="10">
        <v>20</v>
      </c>
      <c r="C2149" s="11" t="s">
        <v>13</v>
      </c>
      <c r="D2149" s="11" t="s">
        <v>2695</v>
      </c>
      <c r="E2149" s="11">
        <v>27805</v>
      </c>
      <c r="F2149" s="17">
        <v>44917.284895833298</v>
      </c>
      <c r="G2149" s="14" t="s">
        <v>2697</v>
      </c>
      <c r="H2149" s="13">
        <v>1602</v>
      </c>
      <c r="I2149" s="14">
        <v>27805</v>
      </c>
      <c r="J2149" s="15" t="str">
        <f>_xlfn.XLOOKUP(C2149,'0. Master Data Group Name'!B:B,'0. Master Data Group Name'!C:C)</f>
        <v>EQP-LAWPACK1</v>
      </c>
      <c r="K2149" s="16">
        <f>IFERROR(ROUNDDOWN(_xlfn.XLOOKUP(E2149,[2]All!$B:$B,[2]All!$K:$K),0),"")</f>
        <v>260</v>
      </c>
      <c r="L2149" s="16">
        <f t="shared" si="66"/>
        <v>234</v>
      </c>
      <c r="M2149" s="16">
        <f t="shared" si="67"/>
        <v>286</v>
      </c>
    </row>
    <row r="2150" spans="2:13" x14ac:dyDescent="0.3">
      <c r="B2150" s="10">
        <v>20</v>
      </c>
      <c r="C2150" s="11" t="s">
        <v>13</v>
      </c>
      <c r="D2150" s="11" t="s">
        <v>2662</v>
      </c>
      <c r="E2150" s="11">
        <v>7940</v>
      </c>
      <c r="F2150" s="17">
        <v>44908.856712963003</v>
      </c>
      <c r="G2150" s="14" t="s">
        <v>2698</v>
      </c>
      <c r="H2150" s="13">
        <v>886</v>
      </c>
      <c r="I2150" s="14">
        <v>7940</v>
      </c>
      <c r="J2150" s="15" t="str">
        <f>_xlfn.XLOOKUP(C2150,'0. Master Data Group Name'!B:B,'0. Master Data Group Name'!C:C)</f>
        <v>EQP-LAWPACK1</v>
      </c>
      <c r="K2150" s="16">
        <f>IFERROR(ROUNDDOWN(_xlfn.XLOOKUP(E2150,[2]All!$B:$B,[2]All!$K:$K),0),"")</f>
        <v>188</v>
      </c>
      <c r="L2150" s="16">
        <f t="shared" si="66"/>
        <v>169.20000000000002</v>
      </c>
      <c r="M2150" s="16">
        <f t="shared" si="67"/>
        <v>206.8</v>
      </c>
    </row>
    <row r="2151" spans="2:13" x14ac:dyDescent="0.3">
      <c r="B2151" s="10">
        <v>20</v>
      </c>
      <c r="C2151" s="11" t="s">
        <v>13</v>
      </c>
      <c r="D2151" s="11" t="s">
        <v>2683</v>
      </c>
      <c r="E2151" s="11">
        <v>2670</v>
      </c>
      <c r="F2151" s="17">
        <v>44914.662071759303</v>
      </c>
      <c r="G2151" s="14" t="s">
        <v>2699</v>
      </c>
      <c r="H2151" s="13">
        <v>751</v>
      </c>
      <c r="I2151" s="14">
        <v>2670</v>
      </c>
      <c r="J2151" s="15" t="str">
        <f>_xlfn.XLOOKUP(C2151,'0. Master Data Group Name'!B:B,'0. Master Data Group Name'!C:C)</f>
        <v>EQP-LAWPACK1</v>
      </c>
      <c r="K2151" s="16">
        <f>IFERROR(ROUNDDOWN(_xlfn.XLOOKUP(E2151,[2]All!$B:$B,[2]All!$K:$K),0),"")</f>
        <v>217</v>
      </c>
      <c r="L2151" s="16">
        <f t="shared" si="66"/>
        <v>195.3</v>
      </c>
      <c r="M2151" s="16">
        <f t="shared" si="67"/>
        <v>238.70000000000002</v>
      </c>
    </row>
    <row r="2152" spans="2:13" x14ac:dyDescent="0.3">
      <c r="B2152" s="10">
        <v>20</v>
      </c>
      <c r="C2152" s="11" t="s">
        <v>13</v>
      </c>
      <c r="D2152" s="11" t="s">
        <v>2663</v>
      </c>
      <c r="E2152" s="11">
        <v>99999</v>
      </c>
      <c r="F2152" s="17">
        <v>44908.994814814803</v>
      </c>
      <c r="G2152" s="14" t="s">
        <v>2700</v>
      </c>
      <c r="H2152" s="13">
        <v>0</v>
      </c>
      <c r="I2152" s="14">
        <v>99999</v>
      </c>
      <c r="J2152" s="15" t="str">
        <f>_xlfn.XLOOKUP(C2152,'0. Master Data Group Name'!B:B,'0. Master Data Group Name'!C:C)</f>
        <v>EQP-LAWPACK1</v>
      </c>
      <c r="K2152" s="16" t="str">
        <f>IFERROR(ROUNDDOWN(_xlfn.XLOOKUP(E2152,[2]All!$B:$B,[2]All!$K:$K),0),"")</f>
        <v/>
      </c>
      <c r="L2152" s="16" t="str">
        <f t="shared" si="66"/>
        <v/>
      </c>
      <c r="M2152" s="16" t="str">
        <f t="shared" si="67"/>
        <v/>
      </c>
    </row>
    <row r="2153" spans="2:13" x14ac:dyDescent="0.3">
      <c r="B2153" s="10">
        <v>20</v>
      </c>
      <c r="C2153" s="11" t="s">
        <v>13</v>
      </c>
      <c r="D2153" s="11" t="s">
        <v>2683</v>
      </c>
      <c r="E2153" s="11">
        <v>2661</v>
      </c>
      <c r="F2153" s="17">
        <v>44914.498819444401</v>
      </c>
      <c r="G2153" s="14" t="s">
        <v>2701</v>
      </c>
      <c r="H2153" s="13">
        <v>741</v>
      </c>
      <c r="I2153" s="14">
        <v>2661</v>
      </c>
      <c r="J2153" s="15" t="str">
        <f>_xlfn.XLOOKUP(C2153,'0. Master Data Group Name'!B:B,'0. Master Data Group Name'!C:C)</f>
        <v>EQP-LAWPACK1</v>
      </c>
      <c r="K2153" s="16">
        <f>IFERROR(ROUNDDOWN(_xlfn.XLOOKUP(E2153,[2]All!$B:$B,[2]All!$K:$K),0),"")</f>
        <v>217</v>
      </c>
      <c r="L2153" s="16">
        <f t="shared" si="66"/>
        <v>195.3</v>
      </c>
      <c r="M2153" s="16">
        <f t="shared" si="67"/>
        <v>238.70000000000002</v>
      </c>
    </row>
    <row r="2154" spans="2:13" x14ac:dyDescent="0.3">
      <c r="B2154" s="10">
        <v>31</v>
      </c>
      <c r="C2154" s="11" t="s">
        <v>836</v>
      </c>
      <c r="D2154" s="11" t="s">
        <v>2702</v>
      </c>
      <c r="E2154" s="11">
        <v>12258</v>
      </c>
      <c r="F2154" s="17">
        <v>44916.297939814802</v>
      </c>
      <c r="G2154" s="14" t="s">
        <v>2703</v>
      </c>
      <c r="H2154" s="13">
        <v>814</v>
      </c>
      <c r="I2154" s="14">
        <v>12228</v>
      </c>
      <c r="J2154" s="15" t="str">
        <f>_xlfn.XLOOKUP(C2154,'0. Master Data Group Name'!B:B,'0. Master Data Group Name'!C:C)</f>
        <v>SW-COMAS-PACKL</v>
      </c>
      <c r="K2154" s="16">
        <f>IFERROR(ROUNDDOWN(_xlfn.XLOOKUP(E2154,[2]All!$B:$B,[2]All!$K:$K),0),"")</f>
        <v>69</v>
      </c>
      <c r="L2154" s="16">
        <f t="shared" si="66"/>
        <v>62.1</v>
      </c>
      <c r="M2154" s="16">
        <f t="shared" si="67"/>
        <v>75.900000000000006</v>
      </c>
    </row>
    <row r="2155" spans="2:13" x14ac:dyDescent="0.3">
      <c r="B2155" s="10">
        <v>20</v>
      </c>
      <c r="C2155" s="11" t="s">
        <v>13</v>
      </c>
      <c r="D2155" s="11" t="s">
        <v>2704</v>
      </c>
      <c r="E2155" s="11">
        <v>27405</v>
      </c>
      <c r="F2155" s="17">
        <v>44922.797766203701</v>
      </c>
      <c r="G2155" s="14" t="s">
        <v>2705</v>
      </c>
      <c r="H2155" s="13">
        <v>955</v>
      </c>
      <c r="I2155" s="14">
        <v>99999</v>
      </c>
      <c r="J2155" s="15" t="str">
        <f>_xlfn.XLOOKUP(C2155,'0. Master Data Group Name'!B:B,'0. Master Data Group Name'!C:C)</f>
        <v>EQP-LAWPACK1</v>
      </c>
      <c r="K2155" s="16">
        <f>IFERROR(ROUNDDOWN(_xlfn.XLOOKUP(E2155,[2]All!$B:$B,[2]All!$K:$K),0),"")</f>
        <v>260</v>
      </c>
      <c r="L2155" s="16">
        <f t="shared" si="66"/>
        <v>234</v>
      </c>
      <c r="M2155" s="16">
        <f t="shared" si="67"/>
        <v>286</v>
      </c>
    </row>
    <row r="2156" spans="2:13" x14ac:dyDescent="0.3">
      <c r="B2156" s="10">
        <v>20</v>
      </c>
      <c r="C2156" s="11" t="s">
        <v>13</v>
      </c>
      <c r="D2156" s="11" t="s">
        <v>2704</v>
      </c>
      <c r="E2156" s="11">
        <v>96605</v>
      </c>
      <c r="F2156" s="17">
        <v>44923.292442129597</v>
      </c>
      <c r="G2156" s="14" t="s">
        <v>2706</v>
      </c>
      <c r="H2156" s="13">
        <v>0</v>
      </c>
      <c r="I2156" s="14">
        <v>96605</v>
      </c>
      <c r="J2156" s="15" t="str">
        <f>_xlfn.XLOOKUP(C2156,'0. Master Data Group Name'!B:B,'0. Master Data Group Name'!C:C)</f>
        <v>EQP-LAWPACK1</v>
      </c>
      <c r="K2156" s="16">
        <f>IFERROR(ROUNDDOWN(_xlfn.XLOOKUP(E2156,[2]All!$B:$B,[2]All!$K:$K),0),"")</f>
        <v>347</v>
      </c>
      <c r="L2156" s="16">
        <f t="shared" si="66"/>
        <v>312.3</v>
      </c>
      <c r="M2156" s="16">
        <f t="shared" si="67"/>
        <v>381.70000000000005</v>
      </c>
    </row>
    <row r="2157" spans="2:13" x14ac:dyDescent="0.3">
      <c r="B2157" s="10">
        <v>20</v>
      </c>
      <c r="C2157" s="11" t="s">
        <v>13</v>
      </c>
      <c r="D2157" s="11" t="s">
        <v>2704</v>
      </c>
      <c r="E2157" s="11">
        <v>2991</v>
      </c>
      <c r="F2157" s="17">
        <v>44923.295173611099</v>
      </c>
      <c r="G2157" s="14" t="s">
        <v>2707</v>
      </c>
      <c r="H2157" s="13">
        <v>679</v>
      </c>
      <c r="I2157" s="14">
        <v>2991</v>
      </c>
      <c r="J2157" s="15" t="str">
        <f>_xlfn.XLOOKUP(C2157,'0. Master Data Group Name'!B:B,'0. Master Data Group Name'!C:C)</f>
        <v>EQP-LAWPACK1</v>
      </c>
      <c r="K2157" s="16">
        <f>IFERROR(ROUNDDOWN(_xlfn.XLOOKUP(E2157,[2]All!$B:$B,[2]All!$K:$K),0),"")</f>
        <v>217</v>
      </c>
      <c r="L2157" s="16">
        <f t="shared" si="66"/>
        <v>195.3</v>
      </c>
      <c r="M2157" s="16">
        <f t="shared" si="67"/>
        <v>238.70000000000002</v>
      </c>
    </row>
    <row r="2158" spans="2:13" x14ac:dyDescent="0.3">
      <c r="B2158" s="10">
        <v>20</v>
      </c>
      <c r="C2158" s="11" t="s">
        <v>13</v>
      </c>
      <c r="D2158" s="11" t="s">
        <v>2704</v>
      </c>
      <c r="E2158" s="11">
        <v>96605</v>
      </c>
      <c r="F2158" s="17">
        <v>44923.490381944401</v>
      </c>
      <c r="G2158" s="14" t="s">
        <v>2708</v>
      </c>
      <c r="H2158" s="13">
        <v>631</v>
      </c>
      <c r="I2158" s="14">
        <v>96605</v>
      </c>
      <c r="J2158" s="15" t="str">
        <f>_xlfn.XLOOKUP(C2158,'0. Master Data Group Name'!B:B,'0. Master Data Group Name'!C:C)</f>
        <v>EQP-LAWPACK1</v>
      </c>
      <c r="K2158" s="16">
        <f>IFERROR(ROUNDDOWN(_xlfn.XLOOKUP(E2158,[2]All!$B:$B,[2]All!$K:$K),0),"")</f>
        <v>347</v>
      </c>
      <c r="L2158" s="16">
        <f t="shared" si="66"/>
        <v>312.3</v>
      </c>
      <c r="M2158" s="16">
        <f t="shared" si="67"/>
        <v>381.70000000000005</v>
      </c>
    </row>
    <row r="2159" spans="2:13" x14ac:dyDescent="0.3">
      <c r="B2159" s="10">
        <v>20</v>
      </c>
      <c r="C2159" s="11" t="s">
        <v>13</v>
      </c>
      <c r="D2159" s="11" t="s">
        <v>2704</v>
      </c>
      <c r="E2159" s="11">
        <v>2661</v>
      </c>
      <c r="F2159" s="17">
        <v>44923.585509259297</v>
      </c>
      <c r="G2159" s="14" t="s">
        <v>2709</v>
      </c>
      <c r="H2159" s="13">
        <v>843</v>
      </c>
      <c r="I2159" s="14">
        <v>2661</v>
      </c>
      <c r="J2159" s="15" t="str">
        <f>_xlfn.XLOOKUP(C2159,'0. Master Data Group Name'!B:B,'0. Master Data Group Name'!C:C)</f>
        <v>EQP-LAWPACK1</v>
      </c>
      <c r="K2159" s="16">
        <f>IFERROR(ROUNDDOWN(_xlfn.XLOOKUP(E2159,[2]All!$B:$B,[2]All!$K:$K),0),"")</f>
        <v>217</v>
      </c>
      <c r="L2159" s="16">
        <f t="shared" si="66"/>
        <v>195.3</v>
      </c>
      <c r="M2159" s="16">
        <f t="shared" si="67"/>
        <v>238.70000000000002</v>
      </c>
    </row>
    <row r="2160" spans="2:13" x14ac:dyDescent="0.3">
      <c r="B2160" s="10">
        <v>20</v>
      </c>
      <c r="C2160" s="11" t="s">
        <v>13</v>
      </c>
      <c r="D2160" s="11" t="s">
        <v>2704</v>
      </c>
      <c r="E2160" s="11">
        <v>2910</v>
      </c>
      <c r="F2160" s="17">
        <v>44923.784386574102</v>
      </c>
      <c r="G2160" s="14" t="s">
        <v>2710</v>
      </c>
      <c r="H2160" s="13">
        <v>412</v>
      </c>
      <c r="I2160" s="14">
        <v>2910</v>
      </c>
      <c r="J2160" s="15" t="str">
        <f>_xlfn.XLOOKUP(C2160,'0. Master Data Group Name'!B:B,'0. Master Data Group Name'!C:C)</f>
        <v>EQP-LAWPACK1</v>
      </c>
      <c r="K2160" s="16">
        <f>IFERROR(ROUNDDOWN(_xlfn.XLOOKUP(E2160,[2]All!$B:$B,[2]All!$K:$K),0),"")</f>
        <v>217</v>
      </c>
      <c r="L2160" s="16">
        <f t="shared" si="66"/>
        <v>195.3</v>
      </c>
      <c r="M2160" s="16">
        <f t="shared" si="67"/>
        <v>238.70000000000002</v>
      </c>
    </row>
    <row r="2161" spans="2:13" x14ac:dyDescent="0.3">
      <c r="B2161" s="10">
        <v>20</v>
      </c>
      <c r="C2161" s="11" t="s">
        <v>13</v>
      </c>
      <c r="D2161" s="11" t="s">
        <v>2685</v>
      </c>
      <c r="E2161" s="11">
        <v>96605</v>
      </c>
      <c r="F2161" s="17">
        <v>44914.828206018501</v>
      </c>
      <c r="G2161" s="14" t="s">
        <v>2711</v>
      </c>
      <c r="H2161" s="13">
        <v>1062</v>
      </c>
      <c r="I2161" s="14">
        <v>96605</v>
      </c>
      <c r="J2161" s="15" t="str">
        <f>_xlfn.XLOOKUP(C2161,'0. Master Data Group Name'!B:B,'0. Master Data Group Name'!C:C)</f>
        <v>EQP-LAWPACK1</v>
      </c>
      <c r="K2161" s="16">
        <f>IFERROR(ROUNDDOWN(_xlfn.XLOOKUP(E2161,[2]All!$B:$B,[2]All!$K:$K),0),"")</f>
        <v>347</v>
      </c>
      <c r="L2161" s="16">
        <f t="shared" si="66"/>
        <v>312.3</v>
      </c>
      <c r="M2161" s="16">
        <f t="shared" si="67"/>
        <v>381.70000000000005</v>
      </c>
    </row>
    <row r="2162" spans="2:13" x14ac:dyDescent="0.3">
      <c r="B2162" s="10">
        <v>20</v>
      </c>
      <c r="C2162" s="11" t="s">
        <v>13</v>
      </c>
      <c r="D2162" s="11" t="s">
        <v>2702</v>
      </c>
      <c r="E2162" s="11">
        <v>27405</v>
      </c>
      <c r="F2162" s="17">
        <v>44922.354918981502</v>
      </c>
      <c r="G2162" s="14" t="s">
        <v>2712</v>
      </c>
      <c r="H2162" s="13">
        <v>29</v>
      </c>
      <c r="I2162" s="14">
        <v>27405</v>
      </c>
      <c r="J2162" s="15" t="str">
        <f>_xlfn.XLOOKUP(C2162,'0. Master Data Group Name'!B:B,'0. Master Data Group Name'!C:C)</f>
        <v>EQP-LAWPACK1</v>
      </c>
      <c r="K2162" s="16">
        <f>IFERROR(ROUNDDOWN(_xlfn.XLOOKUP(E2162,[2]All!$B:$B,[2]All!$K:$K),0),"")</f>
        <v>260</v>
      </c>
      <c r="L2162" s="16">
        <f t="shared" si="66"/>
        <v>234</v>
      </c>
      <c r="M2162" s="16">
        <f t="shared" si="67"/>
        <v>286</v>
      </c>
    </row>
    <row r="2163" spans="2:13" x14ac:dyDescent="0.3">
      <c r="B2163" s="10">
        <v>20</v>
      </c>
      <c r="C2163" s="11" t="s">
        <v>13</v>
      </c>
      <c r="D2163" s="11" t="s">
        <v>2702</v>
      </c>
      <c r="E2163" s="11">
        <v>27805</v>
      </c>
      <c r="F2163" s="17">
        <v>44922.290057870399</v>
      </c>
      <c r="G2163" s="14" t="s">
        <v>2713</v>
      </c>
      <c r="H2163" s="13">
        <v>120</v>
      </c>
      <c r="I2163" s="14">
        <v>27805</v>
      </c>
      <c r="J2163" s="15" t="str">
        <f>_xlfn.XLOOKUP(C2163,'0. Master Data Group Name'!B:B,'0. Master Data Group Name'!C:C)</f>
        <v>EQP-LAWPACK1</v>
      </c>
      <c r="K2163" s="16">
        <f>IFERROR(ROUNDDOWN(_xlfn.XLOOKUP(E2163,[2]All!$B:$B,[2]All!$K:$K),0),"")</f>
        <v>260</v>
      </c>
      <c r="L2163" s="16">
        <f t="shared" si="66"/>
        <v>234</v>
      </c>
      <c r="M2163" s="16">
        <f t="shared" si="67"/>
        <v>286</v>
      </c>
    </row>
    <row r="2164" spans="2:13" x14ac:dyDescent="0.3">
      <c r="B2164" s="10">
        <v>20</v>
      </c>
      <c r="C2164" s="11" t="s">
        <v>13</v>
      </c>
      <c r="D2164" s="11" t="s">
        <v>2702</v>
      </c>
      <c r="E2164" s="11">
        <v>27405</v>
      </c>
      <c r="F2164" s="17">
        <v>44922.366493055597</v>
      </c>
      <c r="G2164" s="14" t="s">
        <v>2714</v>
      </c>
      <c r="H2164" s="13">
        <v>187</v>
      </c>
      <c r="I2164" s="14">
        <v>27405</v>
      </c>
      <c r="J2164" s="15" t="str">
        <f>_xlfn.XLOOKUP(C2164,'0. Master Data Group Name'!B:B,'0. Master Data Group Name'!C:C)</f>
        <v>EQP-LAWPACK1</v>
      </c>
      <c r="K2164" s="16">
        <f>IFERROR(ROUNDDOWN(_xlfn.XLOOKUP(E2164,[2]All!$B:$B,[2]All!$K:$K),0),"")</f>
        <v>260</v>
      </c>
      <c r="L2164" s="16">
        <f t="shared" si="66"/>
        <v>234</v>
      </c>
      <c r="M2164" s="16">
        <f t="shared" si="67"/>
        <v>286</v>
      </c>
    </row>
    <row r="2165" spans="2:13" x14ac:dyDescent="0.3">
      <c r="B2165" s="10">
        <v>20</v>
      </c>
      <c r="C2165" s="11" t="s">
        <v>13</v>
      </c>
      <c r="D2165" s="11" t="s">
        <v>2715</v>
      </c>
      <c r="E2165" s="11">
        <v>7940</v>
      </c>
      <c r="F2165" s="17">
        <v>44923.883923611102</v>
      </c>
      <c r="G2165" s="14" t="s">
        <v>2716</v>
      </c>
      <c r="H2165" s="13">
        <v>464</v>
      </c>
      <c r="I2165" s="14">
        <v>99999</v>
      </c>
      <c r="J2165" s="15" t="str">
        <f>_xlfn.XLOOKUP(C2165,'0. Master Data Group Name'!B:B,'0. Master Data Group Name'!C:C)</f>
        <v>EQP-LAWPACK1</v>
      </c>
      <c r="K2165" s="16">
        <f>IFERROR(ROUNDDOWN(_xlfn.XLOOKUP(E2165,[2]All!$B:$B,[2]All!$K:$K),0),"")</f>
        <v>188</v>
      </c>
      <c r="L2165" s="16">
        <f t="shared" si="66"/>
        <v>169.20000000000002</v>
      </c>
      <c r="M2165" s="16">
        <f t="shared" si="67"/>
        <v>206.8</v>
      </c>
    </row>
    <row r="2166" spans="2:13" x14ac:dyDescent="0.3">
      <c r="B2166" s="10">
        <v>20</v>
      </c>
      <c r="C2166" s="11" t="s">
        <v>13</v>
      </c>
      <c r="D2166" s="11" t="s">
        <v>2715</v>
      </c>
      <c r="E2166" s="11">
        <v>7940</v>
      </c>
      <c r="F2166" s="17">
        <v>44924.291296296302</v>
      </c>
      <c r="G2166" s="14" t="s">
        <v>2717</v>
      </c>
      <c r="H2166" s="13">
        <v>1062</v>
      </c>
      <c r="I2166" s="14">
        <v>7940</v>
      </c>
      <c r="J2166" s="15" t="str">
        <f>_xlfn.XLOOKUP(C2166,'0. Master Data Group Name'!B:B,'0. Master Data Group Name'!C:C)</f>
        <v>EQP-LAWPACK1</v>
      </c>
      <c r="K2166" s="16">
        <f>IFERROR(ROUNDDOWN(_xlfn.XLOOKUP(E2166,[2]All!$B:$B,[2]All!$K:$K),0),"")</f>
        <v>188</v>
      </c>
      <c r="L2166" s="16">
        <f t="shared" si="66"/>
        <v>169.20000000000002</v>
      </c>
      <c r="M2166" s="16">
        <f t="shared" si="67"/>
        <v>206.8</v>
      </c>
    </row>
    <row r="2167" spans="2:13" x14ac:dyDescent="0.3">
      <c r="B2167" s="10">
        <v>20</v>
      </c>
      <c r="C2167" s="11" t="s">
        <v>13</v>
      </c>
      <c r="D2167" s="11" t="s">
        <v>2715</v>
      </c>
      <c r="E2167" s="11">
        <v>2991</v>
      </c>
      <c r="F2167" s="17">
        <v>44924.441446759301</v>
      </c>
      <c r="G2167" s="14" t="s">
        <v>2718</v>
      </c>
      <c r="H2167" s="13">
        <v>0</v>
      </c>
      <c r="I2167" s="14">
        <v>2991</v>
      </c>
      <c r="J2167" s="15" t="str">
        <f>_xlfn.XLOOKUP(C2167,'0. Master Data Group Name'!B:B,'0. Master Data Group Name'!C:C)</f>
        <v>EQP-LAWPACK1</v>
      </c>
      <c r="K2167" s="16">
        <f>IFERROR(ROUNDDOWN(_xlfn.XLOOKUP(E2167,[2]All!$B:$B,[2]All!$K:$K),0),"")</f>
        <v>217</v>
      </c>
      <c r="L2167" s="16">
        <f t="shared" si="66"/>
        <v>195.3</v>
      </c>
      <c r="M2167" s="16">
        <f t="shared" si="67"/>
        <v>238.70000000000002</v>
      </c>
    </row>
    <row r="2168" spans="2:13" x14ac:dyDescent="0.3">
      <c r="B2168" s="10">
        <v>20</v>
      </c>
      <c r="C2168" s="11" t="s">
        <v>13</v>
      </c>
      <c r="D2168" s="11" t="s">
        <v>2715</v>
      </c>
      <c r="E2168" s="11">
        <v>2910</v>
      </c>
      <c r="F2168" s="17">
        <v>44924.441898148201</v>
      </c>
      <c r="G2168" s="14" t="s">
        <v>2719</v>
      </c>
      <c r="H2168" s="13">
        <v>2</v>
      </c>
      <c r="I2168" s="14">
        <v>2910</v>
      </c>
      <c r="J2168" s="15" t="str">
        <f>_xlfn.XLOOKUP(C2168,'0. Master Data Group Name'!B:B,'0. Master Data Group Name'!C:C)</f>
        <v>EQP-LAWPACK1</v>
      </c>
      <c r="K2168" s="16">
        <f>IFERROR(ROUNDDOWN(_xlfn.XLOOKUP(E2168,[2]All!$B:$B,[2]All!$K:$K),0),"")</f>
        <v>217</v>
      </c>
      <c r="L2168" s="16">
        <f t="shared" si="66"/>
        <v>195.3</v>
      </c>
      <c r="M2168" s="16">
        <f t="shared" si="67"/>
        <v>238.70000000000002</v>
      </c>
    </row>
    <row r="2169" spans="2:13" x14ac:dyDescent="0.3">
      <c r="B2169" s="10">
        <v>20</v>
      </c>
      <c r="C2169" s="11" t="s">
        <v>13</v>
      </c>
      <c r="D2169" s="11" t="s">
        <v>2715</v>
      </c>
      <c r="E2169" s="11">
        <v>24670</v>
      </c>
      <c r="F2169" s="17">
        <v>44924.442592592597</v>
      </c>
      <c r="G2169" s="14" t="s">
        <v>2720</v>
      </c>
      <c r="H2169" s="13">
        <v>2144</v>
      </c>
      <c r="I2169" s="14">
        <v>24670</v>
      </c>
      <c r="J2169" s="15" t="str">
        <f>_xlfn.XLOOKUP(C2169,'0. Master Data Group Name'!B:B,'0. Master Data Group Name'!C:C)</f>
        <v>EQP-LAWPACK1</v>
      </c>
      <c r="K2169" s="16">
        <f>IFERROR(ROUNDDOWN(_xlfn.XLOOKUP(E2169,[2]All!$B:$B,[2]All!$K:$K),0),"")</f>
        <v>364</v>
      </c>
      <c r="L2169" s="16">
        <f t="shared" si="66"/>
        <v>327.60000000000002</v>
      </c>
      <c r="M2169" s="16">
        <f t="shared" si="67"/>
        <v>400.40000000000003</v>
      </c>
    </row>
    <row r="2170" spans="2:13" x14ac:dyDescent="0.3">
      <c r="B2170" s="10">
        <v>20</v>
      </c>
      <c r="C2170" s="11" t="s">
        <v>13</v>
      </c>
      <c r="D2170" s="11" t="s">
        <v>2715</v>
      </c>
      <c r="E2170" s="11">
        <v>23905</v>
      </c>
      <c r="F2170" s="17">
        <v>44924.737395833297</v>
      </c>
      <c r="G2170" s="14" t="s">
        <v>2721</v>
      </c>
      <c r="H2170" s="13">
        <v>998</v>
      </c>
      <c r="I2170" s="14">
        <v>23905</v>
      </c>
      <c r="J2170" s="15" t="str">
        <f>_xlfn.XLOOKUP(C2170,'0. Master Data Group Name'!B:B,'0. Master Data Group Name'!C:C)</f>
        <v>EQP-LAWPACK1</v>
      </c>
      <c r="K2170" s="16">
        <f>IFERROR(ROUNDDOWN(_xlfn.XLOOKUP(E2170,[2]All!$B:$B,[2]All!$K:$K),0),"")</f>
        <v>364</v>
      </c>
      <c r="L2170" s="16">
        <f t="shared" si="66"/>
        <v>327.60000000000002</v>
      </c>
      <c r="M2170" s="16">
        <f t="shared" si="67"/>
        <v>400.40000000000003</v>
      </c>
    </row>
    <row r="2171" spans="2:13" x14ac:dyDescent="0.3">
      <c r="B2171" s="10">
        <v>20</v>
      </c>
      <c r="C2171" s="11" t="s">
        <v>13</v>
      </c>
      <c r="D2171" s="11" t="s">
        <v>2702</v>
      </c>
      <c r="E2171" s="11">
        <v>27805</v>
      </c>
      <c r="F2171" s="17">
        <v>44922.360115740703</v>
      </c>
      <c r="G2171" s="14" t="s">
        <v>2722</v>
      </c>
      <c r="H2171" s="13">
        <v>34</v>
      </c>
      <c r="I2171" s="14">
        <v>27805</v>
      </c>
      <c r="J2171" s="15" t="str">
        <f>_xlfn.XLOOKUP(C2171,'0. Master Data Group Name'!B:B,'0. Master Data Group Name'!C:C)</f>
        <v>EQP-LAWPACK1</v>
      </c>
      <c r="K2171" s="16">
        <f>IFERROR(ROUNDDOWN(_xlfn.XLOOKUP(E2171,[2]All!$B:$B,[2]All!$K:$K),0),"")</f>
        <v>260</v>
      </c>
      <c r="L2171" s="16">
        <f t="shared" si="66"/>
        <v>234</v>
      </c>
      <c r="M2171" s="16">
        <f t="shared" si="67"/>
        <v>286</v>
      </c>
    </row>
    <row r="2172" spans="2:13" x14ac:dyDescent="0.3">
      <c r="B2172" s="10">
        <v>31</v>
      </c>
      <c r="C2172" s="11" t="s">
        <v>836</v>
      </c>
      <c r="D2172" s="11" t="s">
        <v>2723</v>
      </c>
      <c r="E2172" s="11">
        <v>12228</v>
      </c>
      <c r="F2172" s="17">
        <v>44922.271932870397</v>
      </c>
      <c r="G2172" s="14" t="s">
        <v>2724</v>
      </c>
      <c r="H2172" s="13">
        <v>1836</v>
      </c>
      <c r="I2172" s="14">
        <v>12258</v>
      </c>
      <c r="J2172" s="15" t="str">
        <f>_xlfn.XLOOKUP(C2172,'0. Master Data Group Name'!B:B,'0. Master Data Group Name'!C:C)</f>
        <v>SW-COMAS-PACKL</v>
      </c>
      <c r="K2172" s="16">
        <f>IFERROR(ROUNDDOWN(_xlfn.XLOOKUP(E2172,[2]All!$B:$B,[2]All!$K:$K),0),"")</f>
        <v>100</v>
      </c>
      <c r="L2172" s="16">
        <f t="shared" si="66"/>
        <v>90</v>
      </c>
      <c r="M2172" s="16">
        <f t="shared" si="67"/>
        <v>110.00000000000001</v>
      </c>
    </row>
    <row r="2173" spans="2:13" x14ac:dyDescent="0.3">
      <c r="B2173" s="10">
        <v>20</v>
      </c>
      <c r="C2173" s="11" t="s">
        <v>13</v>
      </c>
      <c r="D2173" s="11" t="s">
        <v>2723</v>
      </c>
      <c r="E2173" s="11">
        <v>96605</v>
      </c>
      <c r="F2173" s="17">
        <v>44924.858333333301</v>
      </c>
      <c r="G2173" s="14" t="s">
        <v>2725</v>
      </c>
      <c r="H2173" s="13">
        <v>748</v>
      </c>
      <c r="I2173" s="14">
        <v>96605</v>
      </c>
      <c r="J2173" s="15" t="str">
        <f>_xlfn.XLOOKUP(C2173,'0. Master Data Group Name'!B:B,'0. Master Data Group Name'!C:C)</f>
        <v>EQP-LAWPACK1</v>
      </c>
      <c r="K2173" s="16">
        <f>IFERROR(ROUNDDOWN(_xlfn.XLOOKUP(E2173,[2]All!$B:$B,[2]All!$K:$K),0),"")</f>
        <v>347</v>
      </c>
      <c r="L2173" s="16">
        <f t="shared" si="66"/>
        <v>312.3</v>
      </c>
      <c r="M2173" s="16">
        <f t="shared" si="67"/>
        <v>381.70000000000005</v>
      </c>
    </row>
    <row r="2174" spans="2:13" x14ac:dyDescent="0.3">
      <c r="B2174" s="10">
        <v>20</v>
      </c>
      <c r="C2174" s="11" t="s">
        <v>13</v>
      </c>
      <c r="D2174" s="11" t="s">
        <v>2723</v>
      </c>
      <c r="E2174" s="11">
        <v>2661</v>
      </c>
      <c r="F2174" s="17">
        <v>44925.292743055601</v>
      </c>
      <c r="G2174" s="14" t="s">
        <v>2726</v>
      </c>
      <c r="H2174" s="13">
        <v>1356</v>
      </c>
      <c r="I2174" s="14">
        <v>2661</v>
      </c>
      <c r="J2174" s="15" t="str">
        <f>_xlfn.XLOOKUP(C2174,'0. Master Data Group Name'!B:B,'0. Master Data Group Name'!C:C)</f>
        <v>EQP-LAWPACK1</v>
      </c>
      <c r="K2174" s="16">
        <f>IFERROR(ROUNDDOWN(_xlfn.XLOOKUP(E2174,[2]All!$B:$B,[2]All!$K:$K),0),"")</f>
        <v>217</v>
      </c>
      <c r="L2174" s="16">
        <f t="shared" si="66"/>
        <v>195.3</v>
      </c>
      <c r="M2174" s="16">
        <f t="shared" si="67"/>
        <v>238.70000000000002</v>
      </c>
    </row>
    <row r="2175" spans="2:13" x14ac:dyDescent="0.3">
      <c r="B2175" s="10">
        <v>31</v>
      </c>
      <c r="C2175" s="11" t="s">
        <v>836</v>
      </c>
      <c r="D2175" s="11" t="s">
        <v>2727</v>
      </c>
      <c r="E2175" s="11">
        <v>12258</v>
      </c>
      <c r="F2175" s="17">
        <v>44925.273831018501</v>
      </c>
      <c r="G2175" s="14" t="s">
        <v>2728</v>
      </c>
      <c r="H2175" s="13">
        <v>673</v>
      </c>
      <c r="I2175" s="14">
        <v>12228</v>
      </c>
      <c r="J2175" s="15" t="str">
        <f>_xlfn.XLOOKUP(C2175,'0. Master Data Group Name'!B:B,'0. Master Data Group Name'!C:C)</f>
        <v>SW-COMAS-PACKL</v>
      </c>
      <c r="K2175" s="16">
        <f>IFERROR(ROUNDDOWN(_xlfn.XLOOKUP(E2175,[2]All!$B:$B,[2]All!$K:$K),0),"")</f>
        <v>69</v>
      </c>
      <c r="L2175" s="16">
        <f t="shared" si="66"/>
        <v>62.1</v>
      </c>
      <c r="M2175" s="16">
        <f t="shared" si="67"/>
        <v>75.900000000000006</v>
      </c>
    </row>
    <row r="2176" spans="2:13" x14ac:dyDescent="0.3">
      <c r="B2176" s="10">
        <v>20</v>
      </c>
      <c r="C2176" s="11" t="s">
        <v>13</v>
      </c>
      <c r="D2176" s="11" t="s">
        <v>2727</v>
      </c>
      <c r="E2176" s="11">
        <v>99999</v>
      </c>
      <c r="F2176" s="17">
        <v>44925.854791666701</v>
      </c>
      <c r="G2176" s="14" t="s">
        <v>2729</v>
      </c>
      <c r="H2176" s="13">
        <v>0</v>
      </c>
      <c r="I2176" s="14">
        <v>99999</v>
      </c>
      <c r="J2176" s="15" t="str">
        <f>_xlfn.XLOOKUP(C2176,'0. Master Data Group Name'!B:B,'0. Master Data Group Name'!C:C)</f>
        <v>EQP-LAWPACK1</v>
      </c>
      <c r="K2176" s="16" t="str">
        <f>IFERROR(ROUNDDOWN(_xlfn.XLOOKUP(E2176,[2]All!$B:$B,[2]All!$K:$K),0),"")</f>
        <v/>
      </c>
      <c r="L2176" s="16" t="str">
        <f t="shared" si="66"/>
        <v/>
      </c>
      <c r="M2176" s="16" t="str">
        <f t="shared" si="67"/>
        <v/>
      </c>
    </row>
    <row r="2177" spans="2:13" x14ac:dyDescent="0.3">
      <c r="B2177" s="10">
        <v>20</v>
      </c>
      <c r="C2177" s="11" t="s">
        <v>13</v>
      </c>
      <c r="D2177" s="11" t="s">
        <v>2702</v>
      </c>
      <c r="E2177" s="11">
        <v>27805</v>
      </c>
      <c r="F2177" s="17">
        <v>44922.392581018503</v>
      </c>
      <c r="G2177" s="14" t="s">
        <v>2730</v>
      </c>
      <c r="H2177" s="13">
        <v>1725</v>
      </c>
      <c r="I2177" s="14">
        <v>27805</v>
      </c>
      <c r="J2177" s="15" t="str">
        <f>_xlfn.XLOOKUP(C2177,'0. Master Data Group Name'!B:B,'0. Master Data Group Name'!C:C)</f>
        <v>EQP-LAWPACK1</v>
      </c>
      <c r="K2177" s="16">
        <f>IFERROR(ROUNDDOWN(_xlfn.XLOOKUP(E2177,[2]All!$B:$B,[2]All!$K:$K),0),"")</f>
        <v>260</v>
      </c>
      <c r="L2177" s="16">
        <f t="shared" si="66"/>
        <v>234</v>
      </c>
      <c r="M2177" s="16">
        <f t="shared" si="67"/>
        <v>286</v>
      </c>
    </row>
    <row r="2178" spans="2:13" x14ac:dyDescent="0.3">
      <c r="B2178" s="10">
        <v>20</v>
      </c>
      <c r="C2178" s="11" t="s">
        <v>13</v>
      </c>
      <c r="D2178" s="11" t="s">
        <v>2727</v>
      </c>
      <c r="E2178" s="11">
        <v>2991</v>
      </c>
      <c r="F2178" s="17">
        <v>44929.293240740699</v>
      </c>
      <c r="G2178" s="14" t="s">
        <v>2731</v>
      </c>
      <c r="H2178" s="13">
        <v>1007</v>
      </c>
      <c r="I2178" s="14">
        <v>2991</v>
      </c>
      <c r="J2178" s="15" t="str">
        <f>_xlfn.XLOOKUP(C2178,'0. Master Data Group Name'!B:B,'0. Master Data Group Name'!C:C)</f>
        <v>EQP-LAWPACK1</v>
      </c>
      <c r="K2178" s="16">
        <f>IFERROR(ROUNDDOWN(_xlfn.XLOOKUP(E2178,[2]All!$B:$B,[2]All!$K:$K),0),"")</f>
        <v>217</v>
      </c>
      <c r="L2178" s="16">
        <f t="shared" si="66"/>
        <v>195.3</v>
      </c>
      <c r="M2178" s="16">
        <f t="shared" si="67"/>
        <v>238.70000000000002</v>
      </c>
    </row>
    <row r="2179" spans="2:13" x14ac:dyDescent="0.3">
      <c r="B2179" s="10">
        <v>31</v>
      </c>
      <c r="C2179" s="11" t="s">
        <v>836</v>
      </c>
      <c r="D2179" s="11" t="s">
        <v>2727</v>
      </c>
      <c r="E2179" s="11">
        <v>12258</v>
      </c>
      <c r="F2179" s="17">
        <v>44929.271087963003</v>
      </c>
      <c r="G2179" s="14" t="s">
        <v>2732</v>
      </c>
      <c r="H2179" s="13">
        <v>0</v>
      </c>
      <c r="I2179" s="14">
        <v>12228</v>
      </c>
      <c r="J2179" s="15" t="str">
        <f>_xlfn.XLOOKUP(C2179,'0. Master Data Group Name'!B:B,'0. Master Data Group Name'!C:C)</f>
        <v>SW-COMAS-PACKL</v>
      </c>
      <c r="K2179" s="16">
        <f>IFERROR(ROUNDDOWN(_xlfn.XLOOKUP(E2179,[2]All!$B:$B,[2]All!$K:$K),0),"")</f>
        <v>69</v>
      </c>
      <c r="L2179" s="16">
        <f t="shared" si="66"/>
        <v>62.1</v>
      </c>
      <c r="M2179" s="16">
        <f t="shared" si="67"/>
        <v>75.900000000000006</v>
      </c>
    </row>
    <row r="2180" spans="2:13" x14ac:dyDescent="0.3">
      <c r="B2180" s="10">
        <v>20</v>
      </c>
      <c r="C2180" s="11" t="s">
        <v>13</v>
      </c>
      <c r="D2180" s="11" t="s">
        <v>2727</v>
      </c>
      <c r="E2180" s="11">
        <v>2946</v>
      </c>
      <c r="F2180" s="17">
        <v>44929.521747685198</v>
      </c>
      <c r="G2180" s="14" t="s">
        <v>2733</v>
      </c>
      <c r="H2180" s="13">
        <v>773</v>
      </c>
      <c r="I2180" s="14">
        <v>2946</v>
      </c>
      <c r="J2180" s="15" t="str">
        <f>_xlfn.XLOOKUP(C2180,'0. Master Data Group Name'!B:B,'0. Master Data Group Name'!C:C)</f>
        <v>EQP-LAWPACK1</v>
      </c>
      <c r="K2180" s="16">
        <f>IFERROR(ROUNDDOWN(_xlfn.XLOOKUP(E2180,[2]All!$B:$B,[2]All!$K:$K),0),"")</f>
        <v>217</v>
      </c>
      <c r="L2180" s="16">
        <f t="shared" ref="L2180:L2243" si="68">IFERROR(K2180*0.9,"")</f>
        <v>195.3</v>
      </c>
      <c r="M2180" s="16">
        <f t="shared" ref="M2180:M2243" si="69">IFERROR(K2180*1.1,"")</f>
        <v>238.70000000000002</v>
      </c>
    </row>
    <row r="2181" spans="2:13" x14ac:dyDescent="0.3">
      <c r="B2181" s="10">
        <v>20</v>
      </c>
      <c r="C2181" s="11" t="s">
        <v>13</v>
      </c>
      <c r="D2181" s="11" t="s">
        <v>2727</v>
      </c>
      <c r="E2181" s="11">
        <v>2941</v>
      </c>
      <c r="F2181" s="17">
        <v>44929.682824074102</v>
      </c>
      <c r="G2181" s="14" t="s">
        <v>2734</v>
      </c>
      <c r="H2181" s="13">
        <v>1319</v>
      </c>
      <c r="I2181" s="14">
        <v>2941</v>
      </c>
      <c r="J2181" s="15" t="str">
        <f>_xlfn.XLOOKUP(C2181,'0. Master Data Group Name'!B:B,'0. Master Data Group Name'!C:C)</f>
        <v>EQP-LAWPACK1</v>
      </c>
      <c r="K2181" s="16">
        <f>IFERROR(ROUNDDOWN(_xlfn.XLOOKUP(E2181,[2]All!$B:$B,[2]All!$K:$K),0),"")</f>
        <v>217</v>
      </c>
      <c r="L2181" s="16">
        <f t="shared" si="68"/>
        <v>195.3</v>
      </c>
      <c r="M2181" s="16">
        <f t="shared" si="69"/>
        <v>238.70000000000002</v>
      </c>
    </row>
    <row r="2182" spans="2:13" x14ac:dyDescent="0.3">
      <c r="B2182" s="10">
        <v>20</v>
      </c>
      <c r="C2182" s="11" t="s">
        <v>13</v>
      </c>
      <c r="D2182" s="11" t="s">
        <v>2735</v>
      </c>
      <c r="E2182" s="11">
        <v>99999</v>
      </c>
      <c r="F2182" s="17">
        <v>44929.957152777803</v>
      </c>
      <c r="G2182" s="14" t="s">
        <v>2736</v>
      </c>
      <c r="H2182" s="13">
        <v>0</v>
      </c>
      <c r="I2182" s="14">
        <v>99999</v>
      </c>
      <c r="J2182" s="15" t="str">
        <f>_xlfn.XLOOKUP(C2182,'0. Master Data Group Name'!B:B,'0. Master Data Group Name'!C:C)</f>
        <v>EQP-LAWPACK1</v>
      </c>
      <c r="K2182" s="16" t="str">
        <f>IFERROR(ROUNDDOWN(_xlfn.XLOOKUP(E2182,[2]All!$B:$B,[2]All!$K:$K),0),"")</f>
        <v/>
      </c>
      <c r="L2182" s="16" t="str">
        <f t="shared" si="68"/>
        <v/>
      </c>
      <c r="M2182" s="16" t="str">
        <f t="shared" si="69"/>
        <v/>
      </c>
    </row>
    <row r="2183" spans="2:13" x14ac:dyDescent="0.3">
      <c r="B2183" s="10">
        <v>20</v>
      </c>
      <c r="C2183" s="11" t="s">
        <v>13</v>
      </c>
      <c r="D2183" s="11" t="s">
        <v>2735</v>
      </c>
      <c r="E2183" s="11">
        <v>96605</v>
      </c>
      <c r="F2183" s="17">
        <v>44930.292627314797</v>
      </c>
      <c r="G2183" s="14" t="s">
        <v>2737</v>
      </c>
      <c r="H2183" s="13">
        <v>2028</v>
      </c>
      <c r="I2183" s="14">
        <v>96605</v>
      </c>
      <c r="J2183" s="15" t="str">
        <f>_xlfn.XLOOKUP(C2183,'0. Master Data Group Name'!B:B,'0. Master Data Group Name'!C:C)</f>
        <v>EQP-LAWPACK1</v>
      </c>
      <c r="K2183" s="16">
        <f>IFERROR(ROUNDDOWN(_xlfn.XLOOKUP(E2183,[2]All!$B:$B,[2]All!$K:$K),0),"")</f>
        <v>347</v>
      </c>
      <c r="L2183" s="16">
        <f t="shared" si="68"/>
        <v>312.3</v>
      </c>
      <c r="M2183" s="16">
        <f t="shared" si="69"/>
        <v>381.70000000000005</v>
      </c>
    </row>
    <row r="2184" spans="2:13" x14ac:dyDescent="0.3">
      <c r="B2184" s="10">
        <v>20</v>
      </c>
      <c r="C2184" s="11" t="s">
        <v>13</v>
      </c>
      <c r="D2184" s="11" t="s">
        <v>2735</v>
      </c>
      <c r="E2184" s="11">
        <v>27905</v>
      </c>
      <c r="F2184" s="17">
        <v>44930.558321759301</v>
      </c>
      <c r="G2184" s="14" t="s">
        <v>2738</v>
      </c>
      <c r="H2184" s="13">
        <v>2</v>
      </c>
      <c r="I2184" s="14">
        <v>27905</v>
      </c>
      <c r="J2184" s="15" t="str">
        <f>_xlfn.XLOOKUP(C2184,'0. Master Data Group Name'!B:B,'0. Master Data Group Name'!C:C)</f>
        <v>EQP-LAWPACK1</v>
      </c>
      <c r="K2184" s="16">
        <f>IFERROR(ROUNDDOWN(_xlfn.XLOOKUP(E2184,[2]All!$B:$B,[2]All!$K:$K),0),"")</f>
        <v>260</v>
      </c>
      <c r="L2184" s="16">
        <f t="shared" si="68"/>
        <v>234</v>
      </c>
      <c r="M2184" s="16">
        <f t="shared" si="69"/>
        <v>286</v>
      </c>
    </row>
    <row r="2185" spans="2:13" x14ac:dyDescent="0.3">
      <c r="B2185" s="10">
        <v>20</v>
      </c>
      <c r="C2185" s="11" t="s">
        <v>13</v>
      </c>
      <c r="D2185" s="11" t="s">
        <v>2735</v>
      </c>
      <c r="E2185" s="11">
        <v>27905</v>
      </c>
      <c r="F2185" s="17">
        <v>44930.563599537003</v>
      </c>
      <c r="G2185" s="14" t="s">
        <v>2739</v>
      </c>
      <c r="H2185" s="13">
        <v>572</v>
      </c>
      <c r="I2185" s="14">
        <v>27905</v>
      </c>
      <c r="J2185" s="15" t="str">
        <f>_xlfn.XLOOKUP(C2185,'0. Master Data Group Name'!B:B,'0. Master Data Group Name'!C:C)</f>
        <v>EQP-LAWPACK1</v>
      </c>
      <c r="K2185" s="16">
        <f>IFERROR(ROUNDDOWN(_xlfn.XLOOKUP(E2185,[2]All!$B:$B,[2]All!$K:$K),0),"")</f>
        <v>260</v>
      </c>
      <c r="L2185" s="16">
        <f t="shared" si="68"/>
        <v>234</v>
      </c>
      <c r="M2185" s="16">
        <f t="shared" si="69"/>
        <v>286</v>
      </c>
    </row>
    <row r="2186" spans="2:13" x14ac:dyDescent="0.3">
      <c r="B2186" s="10">
        <v>20</v>
      </c>
      <c r="C2186" s="11" t="s">
        <v>13</v>
      </c>
      <c r="D2186" s="11" t="s">
        <v>2735</v>
      </c>
      <c r="E2186" s="11">
        <v>96605</v>
      </c>
      <c r="F2186" s="17">
        <v>44930.615127314799</v>
      </c>
      <c r="G2186" s="14" t="s">
        <v>2740</v>
      </c>
      <c r="H2186" s="13">
        <v>911</v>
      </c>
      <c r="I2186" s="14">
        <v>96605</v>
      </c>
      <c r="J2186" s="15" t="str">
        <f>_xlfn.XLOOKUP(C2186,'0. Master Data Group Name'!B:B,'0. Master Data Group Name'!C:C)</f>
        <v>EQP-LAWPACK1</v>
      </c>
      <c r="K2186" s="16">
        <f>IFERROR(ROUNDDOWN(_xlfn.XLOOKUP(E2186,[2]All!$B:$B,[2]All!$K:$K),0),"")</f>
        <v>347</v>
      </c>
      <c r="L2186" s="16">
        <f t="shared" si="68"/>
        <v>312.3</v>
      </c>
      <c r="M2186" s="16">
        <f t="shared" si="69"/>
        <v>381.70000000000005</v>
      </c>
    </row>
    <row r="2187" spans="2:13" x14ac:dyDescent="0.3">
      <c r="B2187" s="10">
        <v>20</v>
      </c>
      <c r="C2187" s="11" t="s">
        <v>13</v>
      </c>
      <c r="D2187" s="11" t="s">
        <v>2741</v>
      </c>
      <c r="E2187" s="11">
        <v>7941</v>
      </c>
      <c r="F2187" s="17">
        <v>44930.685636574097</v>
      </c>
      <c r="G2187" s="14" t="s">
        <v>2742</v>
      </c>
      <c r="H2187" s="13">
        <v>1877</v>
      </c>
      <c r="I2187" s="14">
        <v>7941</v>
      </c>
      <c r="J2187" s="15" t="str">
        <f>_xlfn.XLOOKUP(C2187,'0. Master Data Group Name'!B:B,'0. Master Data Group Name'!C:C)</f>
        <v>EQP-LAWPACK1</v>
      </c>
      <c r="K2187" s="16">
        <f>IFERROR(ROUNDDOWN(_xlfn.XLOOKUP(E2187,[2]All!$B:$B,[2]All!$K:$K),0),"")</f>
        <v>349</v>
      </c>
      <c r="L2187" s="16">
        <f t="shared" si="68"/>
        <v>314.10000000000002</v>
      </c>
      <c r="M2187" s="16">
        <f t="shared" si="69"/>
        <v>383.90000000000003</v>
      </c>
    </row>
    <row r="2188" spans="2:13" x14ac:dyDescent="0.3">
      <c r="B2188" s="10">
        <v>20</v>
      </c>
      <c r="C2188" s="11" t="s">
        <v>13</v>
      </c>
      <c r="D2188" s="11" t="s">
        <v>2741</v>
      </c>
      <c r="E2188" s="11">
        <v>99999</v>
      </c>
      <c r="F2188" s="17">
        <v>44931.284583333298</v>
      </c>
      <c r="G2188" s="14" t="s">
        <v>2743</v>
      </c>
      <c r="H2188" s="13">
        <v>0</v>
      </c>
      <c r="I2188" s="14">
        <v>99999</v>
      </c>
      <c r="J2188" s="15" t="str">
        <f>_xlfn.XLOOKUP(C2188,'0. Master Data Group Name'!B:B,'0. Master Data Group Name'!C:C)</f>
        <v>EQP-LAWPACK1</v>
      </c>
      <c r="K2188" s="16" t="str">
        <f>IFERROR(ROUNDDOWN(_xlfn.XLOOKUP(E2188,[2]All!$B:$B,[2]All!$K:$K),0),"")</f>
        <v/>
      </c>
      <c r="L2188" s="16" t="str">
        <f t="shared" si="68"/>
        <v/>
      </c>
      <c r="M2188" s="16" t="str">
        <f t="shared" si="69"/>
        <v/>
      </c>
    </row>
    <row r="2189" spans="2:13" x14ac:dyDescent="0.3">
      <c r="B2189" s="10">
        <v>20</v>
      </c>
      <c r="C2189" s="11" t="s">
        <v>13</v>
      </c>
      <c r="D2189" s="11" t="s">
        <v>2741</v>
      </c>
      <c r="E2189" s="11">
        <v>27905</v>
      </c>
      <c r="F2189" s="17">
        <v>44931.285590277803</v>
      </c>
      <c r="G2189" s="14" t="s">
        <v>2744</v>
      </c>
      <c r="H2189" s="13">
        <v>5</v>
      </c>
      <c r="I2189" s="14">
        <v>27905</v>
      </c>
      <c r="J2189" s="15" t="str">
        <f>_xlfn.XLOOKUP(C2189,'0. Master Data Group Name'!B:B,'0. Master Data Group Name'!C:C)</f>
        <v>EQP-LAWPACK1</v>
      </c>
      <c r="K2189" s="16">
        <f>IFERROR(ROUNDDOWN(_xlfn.XLOOKUP(E2189,[2]All!$B:$B,[2]All!$K:$K),0),"")</f>
        <v>260</v>
      </c>
      <c r="L2189" s="16">
        <f t="shared" si="68"/>
        <v>234</v>
      </c>
      <c r="M2189" s="16">
        <f t="shared" si="69"/>
        <v>286</v>
      </c>
    </row>
    <row r="2190" spans="2:13" x14ac:dyDescent="0.3">
      <c r="B2190" s="10">
        <v>20</v>
      </c>
      <c r="C2190" s="11" t="s">
        <v>13</v>
      </c>
      <c r="D2190" s="11" t="s">
        <v>2741</v>
      </c>
      <c r="E2190" s="11">
        <v>27905</v>
      </c>
      <c r="F2190" s="17">
        <v>44931.4859027778</v>
      </c>
      <c r="G2190" s="14" t="s">
        <v>2745</v>
      </c>
      <c r="H2190" s="13">
        <v>7</v>
      </c>
      <c r="I2190" s="14">
        <v>27905</v>
      </c>
      <c r="J2190" s="15" t="str">
        <f>_xlfn.XLOOKUP(C2190,'0. Master Data Group Name'!B:B,'0. Master Data Group Name'!C:C)</f>
        <v>EQP-LAWPACK1</v>
      </c>
      <c r="K2190" s="16">
        <f>IFERROR(ROUNDDOWN(_xlfn.XLOOKUP(E2190,[2]All!$B:$B,[2]All!$K:$K),0),"")</f>
        <v>260</v>
      </c>
      <c r="L2190" s="16">
        <f t="shared" si="68"/>
        <v>234</v>
      </c>
      <c r="M2190" s="16">
        <f t="shared" si="69"/>
        <v>286</v>
      </c>
    </row>
    <row r="2191" spans="2:13" x14ac:dyDescent="0.3">
      <c r="B2191" s="10">
        <v>20</v>
      </c>
      <c r="C2191" s="11" t="s">
        <v>13</v>
      </c>
      <c r="D2191" s="11" t="s">
        <v>2741</v>
      </c>
      <c r="E2191" s="11">
        <v>27905</v>
      </c>
      <c r="F2191" s="17">
        <v>44931.488923611098</v>
      </c>
      <c r="G2191" s="14" t="s">
        <v>2746</v>
      </c>
      <c r="H2191" s="13">
        <v>359</v>
      </c>
      <c r="I2191" s="14">
        <v>27905</v>
      </c>
      <c r="J2191" s="15" t="str">
        <f>_xlfn.XLOOKUP(C2191,'0. Master Data Group Name'!B:B,'0. Master Data Group Name'!C:C)</f>
        <v>EQP-LAWPACK1</v>
      </c>
      <c r="K2191" s="16">
        <f>IFERROR(ROUNDDOWN(_xlfn.XLOOKUP(E2191,[2]All!$B:$B,[2]All!$K:$K),0),"")</f>
        <v>260</v>
      </c>
      <c r="L2191" s="16">
        <f t="shared" si="68"/>
        <v>234</v>
      </c>
      <c r="M2191" s="16">
        <f t="shared" si="69"/>
        <v>286</v>
      </c>
    </row>
    <row r="2192" spans="2:13" x14ac:dyDescent="0.3">
      <c r="B2192" s="10">
        <v>20</v>
      </c>
      <c r="C2192" s="11" t="s">
        <v>13</v>
      </c>
      <c r="D2192" s="11" t="s">
        <v>2741</v>
      </c>
      <c r="E2192" s="11">
        <v>27905</v>
      </c>
      <c r="F2192" s="17">
        <v>44931.528668981497</v>
      </c>
      <c r="G2192" s="14" t="s">
        <v>2747</v>
      </c>
      <c r="H2192" s="13">
        <v>4</v>
      </c>
      <c r="I2192" s="14">
        <v>27905</v>
      </c>
      <c r="J2192" s="15" t="str">
        <f>_xlfn.XLOOKUP(C2192,'0. Master Data Group Name'!B:B,'0. Master Data Group Name'!C:C)</f>
        <v>EQP-LAWPACK1</v>
      </c>
      <c r="K2192" s="16">
        <f>IFERROR(ROUNDDOWN(_xlfn.XLOOKUP(E2192,[2]All!$B:$B,[2]All!$K:$K),0),"")</f>
        <v>260</v>
      </c>
      <c r="L2192" s="16">
        <f t="shared" si="68"/>
        <v>234</v>
      </c>
      <c r="M2192" s="16">
        <f t="shared" si="69"/>
        <v>286</v>
      </c>
    </row>
    <row r="2193" spans="2:13" x14ac:dyDescent="0.3">
      <c r="B2193" s="10">
        <v>20</v>
      </c>
      <c r="C2193" s="11" t="s">
        <v>13</v>
      </c>
      <c r="D2193" s="11" t="s">
        <v>2741</v>
      </c>
      <c r="E2193" s="11">
        <v>27905</v>
      </c>
      <c r="F2193" s="17">
        <v>44931.5295833333</v>
      </c>
      <c r="G2193" s="14" t="s">
        <v>2748</v>
      </c>
      <c r="H2193" s="13">
        <v>2</v>
      </c>
      <c r="I2193" s="14">
        <v>27905</v>
      </c>
      <c r="J2193" s="15" t="str">
        <f>_xlfn.XLOOKUP(C2193,'0. Master Data Group Name'!B:B,'0. Master Data Group Name'!C:C)</f>
        <v>EQP-LAWPACK1</v>
      </c>
      <c r="K2193" s="16">
        <f>IFERROR(ROUNDDOWN(_xlfn.XLOOKUP(E2193,[2]All!$B:$B,[2]All!$K:$K),0),"")</f>
        <v>260</v>
      </c>
      <c r="L2193" s="16">
        <f t="shared" si="68"/>
        <v>234</v>
      </c>
      <c r="M2193" s="16">
        <f t="shared" si="69"/>
        <v>286</v>
      </c>
    </row>
    <row r="2194" spans="2:13" x14ac:dyDescent="0.3">
      <c r="B2194" s="10">
        <v>20</v>
      </c>
      <c r="C2194" s="11" t="s">
        <v>13</v>
      </c>
      <c r="D2194" s="11" t="s">
        <v>2702</v>
      </c>
      <c r="E2194" s="11">
        <v>27905</v>
      </c>
      <c r="F2194" s="17">
        <v>44922.690844907404</v>
      </c>
      <c r="G2194" s="14" t="s">
        <v>2749</v>
      </c>
      <c r="H2194" s="13">
        <v>364</v>
      </c>
      <c r="I2194" s="14">
        <v>27905</v>
      </c>
      <c r="J2194" s="15" t="str">
        <f>_xlfn.XLOOKUP(C2194,'0. Master Data Group Name'!B:B,'0. Master Data Group Name'!C:C)</f>
        <v>EQP-LAWPACK1</v>
      </c>
      <c r="K2194" s="16">
        <f>IFERROR(ROUNDDOWN(_xlfn.XLOOKUP(E2194,[2]All!$B:$B,[2]All!$K:$K),0),"")</f>
        <v>260</v>
      </c>
      <c r="L2194" s="16">
        <f t="shared" si="68"/>
        <v>234</v>
      </c>
      <c r="M2194" s="16">
        <f t="shared" si="69"/>
        <v>286</v>
      </c>
    </row>
    <row r="2195" spans="2:13" x14ac:dyDescent="0.3">
      <c r="B2195" s="10">
        <v>20</v>
      </c>
      <c r="C2195" s="11" t="s">
        <v>13</v>
      </c>
      <c r="D2195" s="11" t="s">
        <v>2741</v>
      </c>
      <c r="E2195" s="11">
        <v>27805</v>
      </c>
      <c r="F2195" s="17">
        <v>44931.530057870397</v>
      </c>
      <c r="G2195" s="14" t="s">
        <v>2750</v>
      </c>
      <c r="H2195" s="13">
        <v>969</v>
      </c>
      <c r="I2195" s="14">
        <v>27805</v>
      </c>
      <c r="J2195" s="15" t="str">
        <f>_xlfn.XLOOKUP(C2195,'0. Master Data Group Name'!B:B,'0. Master Data Group Name'!C:C)</f>
        <v>EQP-LAWPACK1</v>
      </c>
      <c r="K2195" s="16">
        <f>IFERROR(ROUNDDOWN(_xlfn.XLOOKUP(E2195,[2]All!$B:$B,[2]All!$K:$K),0),"")</f>
        <v>260</v>
      </c>
      <c r="L2195" s="16">
        <f t="shared" si="68"/>
        <v>234</v>
      </c>
      <c r="M2195" s="16">
        <f t="shared" si="69"/>
        <v>286</v>
      </c>
    </row>
    <row r="2196" spans="2:13" x14ac:dyDescent="0.3">
      <c r="B2196" s="10">
        <v>31</v>
      </c>
      <c r="C2196" s="11" t="s">
        <v>836</v>
      </c>
      <c r="D2196" s="11" t="s">
        <v>2751</v>
      </c>
      <c r="E2196" s="11">
        <v>15228</v>
      </c>
      <c r="F2196" s="17">
        <v>44929.585960648103</v>
      </c>
      <c r="G2196" s="14" t="s">
        <v>2752</v>
      </c>
      <c r="H2196" s="13">
        <v>723</v>
      </c>
      <c r="I2196" s="14">
        <v>12258</v>
      </c>
      <c r="J2196" s="15" t="str">
        <f>_xlfn.XLOOKUP(C2196,'0. Master Data Group Name'!B:B,'0. Master Data Group Name'!C:C)</f>
        <v>SW-COMAS-PACKL</v>
      </c>
      <c r="K2196" s="16">
        <f>IFERROR(ROUNDDOWN(_xlfn.XLOOKUP(E2196,[2]All!$B:$B,[2]All!$K:$K),0),"")</f>
        <v>200</v>
      </c>
      <c r="L2196" s="16">
        <f t="shared" si="68"/>
        <v>180</v>
      </c>
      <c r="M2196" s="16">
        <f t="shared" si="69"/>
        <v>220.00000000000003</v>
      </c>
    </row>
    <row r="2197" spans="2:13" x14ac:dyDescent="0.3">
      <c r="B2197" s="10">
        <v>20</v>
      </c>
      <c r="C2197" s="11" t="s">
        <v>13</v>
      </c>
      <c r="D2197" s="11" t="s">
        <v>2751</v>
      </c>
      <c r="E2197" s="11">
        <v>27405</v>
      </c>
      <c r="F2197" s="17">
        <v>44931.730081018497</v>
      </c>
      <c r="G2197" s="14" t="s">
        <v>2753</v>
      </c>
      <c r="H2197" s="13">
        <v>1555</v>
      </c>
      <c r="I2197" s="14">
        <v>27405</v>
      </c>
      <c r="J2197" s="15" t="str">
        <f>_xlfn.XLOOKUP(C2197,'0. Master Data Group Name'!B:B,'0. Master Data Group Name'!C:C)</f>
        <v>EQP-LAWPACK1</v>
      </c>
      <c r="K2197" s="16">
        <f>IFERROR(ROUNDDOWN(_xlfn.XLOOKUP(E2197,[2]All!$B:$B,[2]All!$K:$K),0),"")</f>
        <v>260</v>
      </c>
      <c r="L2197" s="16">
        <f t="shared" si="68"/>
        <v>234</v>
      </c>
      <c r="M2197" s="16">
        <f t="shared" si="69"/>
        <v>286</v>
      </c>
    </row>
    <row r="2198" spans="2:13" x14ac:dyDescent="0.3">
      <c r="B2198" s="10">
        <v>20</v>
      </c>
      <c r="C2198" s="11" t="s">
        <v>13</v>
      </c>
      <c r="D2198" s="11" t="s">
        <v>2754</v>
      </c>
      <c r="E2198" s="11">
        <v>1067</v>
      </c>
      <c r="F2198" s="17">
        <v>44932.851134259297</v>
      </c>
      <c r="G2198" s="14" t="s">
        <v>2755</v>
      </c>
      <c r="H2198" s="13">
        <v>735</v>
      </c>
      <c r="I2198" s="14">
        <v>99999</v>
      </c>
      <c r="J2198" s="15" t="str">
        <f>_xlfn.XLOOKUP(C2198,'0. Master Data Group Name'!B:B,'0. Master Data Group Name'!C:C)</f>
        <v>EQP-LAWPACK1</v>
      </c>
      <c r="K2198" s="16">
        <f>IFERROR(ROUNDDOWN(_xlfn.XLOOKUP(E2198,[2]All!$B:$B,[2]All!$K:$K),0),"")</f>
        <v>269</v>
      </c>
      <c r="L2198" s="16">
        <f t="shared" si="68"/>
        <v>242.1</v>
      </c>
      <c r="M2198" s="16">
        <f t="shared" si="69"/>
        <v>295.90000000000003</v>
      </c>
    </row>
    <row r="2199" spans="2:13" x14ac:dyDescent="0.3">
      <c r="B2199" s="10">
        <v>20</v>
      </c>
      <c r="C2199" s="11" t="s">
        <v>13</v>
      </c>
      <c r="D2199" s="11" t="s">
        <v>2754</v>
      </c>
      <c r="E2199" s="11">
        <v>2661</v>
      </c>
      <c r="F2199" s="17">
        <v>44935.293159722198</v>
      </c>
      <c r="G2199" s="14" t="s">
        <v>2756</v>
      </c>
      <c r="H2199" s="13">
        <v>2356</v>
      </c>
      <c r="I2199" s="14">
        <v>2661</v>
      </c>
      <c r="J2199" s="15" t="str">
        <f>_xlfn.XLOOKUP(C2199,'0. Master Data Group Name'!B:B,'0. Master Data Group Name'!C:C)</f>
        <v>EQP-LAWPACK1</v>
      </c>
      <c r="K2199" s="16">
        <f>IFERROR(ROUNDDOWN(_xlfn.XLOOKUP(E2199,[2]All!$B:$B,[2]All!$K:$K),0),"")</f>
        <v>217</v>
      </c>
      <c r="L2199" s="16">
        <f t="shared" si="68"/>
        <v>195.3</v>
      </c>
      <c r="M2199" s="16">
        <f t="shared" si="69"/>
        <v>238.70000000000002</v>
      </c>
    </row>
    <row r="2200" spans="2:13" x14ac:dyDescent="0.3">
      <c r="B2200" s="10">
        <v>20</v>
      </c>
      <c r="C2200" s="11" t="s">
        <v>13</v>
      </c>
      <c r="D2200" s="11" t="s">
        <v>2758</v>
      </c>
      <c r="E2200" s="11">
        <v>2940</v>
      </c>
      <c r="F2200" s="17">
        <v>44936.655567129601</v>
      </c>
      <c r="G2200" s="14" t="s">
        <v>2759</v>
      </c>
      <c r="H2200" s="13">
        <v>1406</v>
      </c>
      <c r="I2200" s="14">
        <v>2940</v>
      </c>
      <c r="J2200" s="15" t="str">
        <f>_xlfn.XLOOKUP(C2200,'0. Master Data Group Name'!B:B,'0. Master Data Group Name'!C:C)</f>
        <v>EQP-LAWPACK1</v>
      </c>
      <c r="K2200" s="16">
        <f>IFERROR(ROUNDDOWN(_xlfn.XLOOKUP(E2200,[2]All!$B:$B,[2]All!$K:$K),0),"")</f>
        <v>217</v>
      </c>
      <c r="L2200" s="16">
        <f t="shared" si="68"/>
        <v>195.3</v>
      </c>
      <c r="M2200" s="16">
        <f t="shared" si="69"/>
        <v>238.70000000000002</v>
      </c>
    </row>
    <row r="2201" spans="2:13" x14ac:dyDescent="0.3">
      <c r="B2201" s="10">
        <v>20</v>
      </c>
      <c r="C2201" s="11" t="s">
        <v>13</v>
      </c>
      <c r="D2201" s="11" t="s">
        <v>2758</v>
      </c>
      <c r="E2201" s="11">
        <v>24970</v>
      </c>
      <c r="F2201" s="17">
        <v>44937.292164351798</v>
      </c>
      <c r="G2201" s="14" t="s">
        <v>2760</v>
      </c>
      <c r="H2201" s="13">
        <v>1571</v>
      </c>
      <c r="I2201" s="14">
        <v>24970</v>
      </c>
      <c r="J2201" s="15" t="str">
        <f>_xlfn.XLOOKUP(C2201,'0. Master Data Group Name'!B:B,'0. Master Data Group Name'!C:C)</f>
        <v>EQP-LAWPACK1</v>
      </c>
      <c r="K2201" s="16">
        <f>IFERROR(ROUNDDOWN(_xlfn.XLOOKUP(E2201,[2]All!$B:$B,[2]All!$K:$K),0),"")</f>
        <v>364</v>
      </c>
      <c r="L2201" s="16">
        <f t="shared" si="68"/>
        <v>327.60000000000002</v>
      </c>
      <c r="M2201" s="16">
        <f t="shared" si="69"/>
        <v>400.40000000000003</v>
      </c>
    </row>
    <row r="2202" spans="2:13" x14ac:dyDescent="0.3">
      <c r="B2202" s="10">
        <v>20</v>
      </c>
      <c r="C2202" s="11" t="s">
        <v>13</v>
      </c>
      <c r="D2202" s="11" t="s">
        <v>2757</v>
      </c>
      <c r="E2202" s="11">
        <v>2670</v>
      </c>
      <c r="F2202" s="17">
        <v>44935.787916666697</v>
      </c>
      <c r="G2202" s="14" t="s">
        <v>2761</v>
      </c>
      <c r="H2202" s="13">
        <v>858</v>
      </c>
      <c r="I2202" s="14">
        <v>99999</v>
      </c>
      <c r="J2202" s="15" t="str">
        <f>_xlfn.XLOOKUP(C2202,'0. Master Data Group Name'!B:B,'0. Master Data Group Name'!C:C)</f>
        <v>EQP-LAWPACK1</v>
      </c>
      <c r="K2202" s="16">
        <f>IFERROR(ROUNDDOWN(_xlfn.XLOOKUP(E2202,[2]All!$B:$B,[2]All!$K:$K),0),"")</f>
        <v>217</v>
      </c>
      <c r="L2202" s="16">
        <f t="shared" si="68"/>
        <v>195.3</v>
      </c>
      <c r="M2202" s="16">
        <f t="shared" si="69"/>
        <v>238.70000000000002</v>
      </c>
    </row>
    <row r="2203" spans="2:13" x14ac:dyDescent="0.3">
      <c r="B2203" s="10">
        <v>20</v>
      </c>
      <c r="C2203" s="11" t="s">
        <v>13</v>
      </c>
      <c r="D2203" s="11" t="s">
        <v>2758</v>
      </c>
      <c r="E2203" s="11">
        <v>24961</v>
      </c>
      <c r="F2203" s="17">
        <v>44937.5397800926</v>
      </c>
      <c r="G2203" s="14" t="s">
        <v>2762</v>
      </c>
      <c r="H2203" s="13">
        <v>779</v>
      </c>
      <c r="I2203" s="14">
        <v>24961</v>
      </c>
      <c r="J2203" s="15" t="str">
        <f>_xlfn.XLOOKUP(C2203,'0. Master Data Group Name'!B:B,'0. Master Data Group Name'!C:C)</f>
        <v>EQP-LAWPACK1</v>
      </c>
      <c r="K2203" s="16">
        <f>IFERROR(ROUNDDOWN(_xlfn.XLOOKUP(E2203,[2]All!$B:$B,[2]All!$K:$K),0),"")</f>
        <v>364</v>
      </c>
      <c r="L2203" s="16">
        <f t="shared" si="68"/>
        <v>327.60000000000002</v>
      </c>
      <c r="M2203" s="16">
        <f t="shared" si="69"/>
        <v>400.40000000000003</v>
      </c>
    </row>
    <row r="2204" spans="2:13" x14ac:dyDescent="0.3">
      <c r="B2204" s="10">
        <v>20</v>
      </c>
      <c r="C2204" s="11" t="s">
        <v>13</v>
      </c>
      <c r="D2204" s="11" t="s">
        <v>2758</v>
      </c>
      <c r="E2204" s="11">
        <v>2940</v>
      </c>
      <c r="F2204" s="17">
        <v>44937.645682870403</v>
      </c>
      <c r="G2204" s="14" t="s">
        <v>2763</v>
      </c>
      <c r="H2204" s="13">
        <v>228</v>
      </c>
      <c r="I2204" s="14">
        <v>2940</v>
      </c>
      <c r="J2204" s="15" t="str">
        <f>_xlfn.XLOOKUP(C2204,'0. Master Data Group Name'!B:B,'0. Master Data Group Name'!C:C)</f>
        <v>EQP-LAWPACK1</v>
      </c>
      <c r="K2204" s="16">
        <f>IFERROR(ROUNDDOWN(_xlfn.XLOOKUP(E2204,[2]All!$B:$B,[2]All!$K:$K),0),"")</f>
        <v>217</v>
      </c>
      <c r="L2204" s="16">
        <f t="shared" si="68"/>
        <v>195.3</v>
      </c>
      <c r="M2204" s="16">
        <f t="shared" si="69"/>
        <v>238.70000000000002</v>
      </c>
    </row>
    <row r="2205" spans="2:13" x14ac:dyDescent="0.3">
      <c r="B2205" s="10">
        <v>20</v>
      </c>
      <c r="C2205" s="11" t="s">
        <v>13</v>
      </c>
      <c r="D2205" s="11" t="s">
        <v>2757</v>
      </c>
      <c r="E2205" s="11">
        <v>2941</v>
      </c>
      <c r="F2205" s="17">
        <v>44936.487349536997</v>
      </c>
      <c r="G2205" s="14" t="s">
        <v>2765</v>
      </c>
      <c r="H2205" s="13">
        <v>813</v>
      </c>
      <c r="I2205" s="14">
        <v>2941</v>
      </c>
      <c r="J2205" s="15" t="str">
        <f>_xlfn.XLOOKUP(C2205,'0. Master Data Group Name'!B:B,'0. Master Data Group Name'!C:C)</f>
        <v>EQP-LAWPACK1</v>
      </c>
      <c r="K2205" s="16">
        <f>IFERROR(ROUNDDOWN(_xlfn.XLOOKUP(E2205,[2]All!$B:$B,[2]All!$K:$K),0),"")</f>
        <v>217</v>
      </c>
      <c r="L2205" s="16">
        <f t="shared" si="68"/>
        <v>195.3</v>
      </c>
      <c r="M2205" s="16">
        <f t="shared" si="69"/>
        <v>238.70000000000002</v>
      </c>
    </row>
    <row r="2206" spans="2:13" x14ac:dyDescent="0.3">
      <c r="B2206" s="10">
        <v>20</v>
      </c>
      <c r="C2206" s="11" t="s">
        <v>13</v>
      </c>
      <c r="D2206" s="11" t="s">
        <v>2764</v>
      </c>
      <c r="E2206" s="11">
        <v>27905</v>
      </c>
      <c r="F2206" s="17">
        <v>44938.278472222199</v>
      </c>
      <c r="G2206" s="14" t="s">
        <v>2766</v>
      </c>
      <c r="H2206" s="13">
        <v>1294</v>
      </c>
      <c r="I2206" s="14">
        <v>27905</v>
      </c>
      <c r="J2206" s="15" t="str">
        <f>_xlfn.XLOOKUP(C2206,'0. Master Data Group Name'!B:B,'0. Master Data Group Name'!C:C)</f>
        <v>EQP-LAWPACK1</v>
      </c>
      <c r="K2206" s="16">
        <f>IFERROR(ROUNDDOWN(_xlfn.XLOOKUP(E2206,[2]All!$B:$B,[2]All!$K:$K),0),"")</f>
        <v>260</v>
      </c>
      <c r="L2206" s="16">
        <f t="shared" si="68"/>
        <v>234</v>
      </c>
      <c r="M2206" s="16">
        <f t="shared" si="69"/>
        <v>286</v>
      </c>
    </row>
    <row r="2207" spans="2:13" x14ac:dyDescent="0.3">
      <c r="B2207" s="10">
        <v>20</v>
      </c>
      <c r="C2207" s="11" t="s">
        <v>13</v>
      </c>
      <c r="D2207" s="11" t="s">
        <v>2764</v>
      </c>
      <c r="E2207" s="11">
        <v>27405</v>
      </c>
      <c r="F2207" s="17">
        <v>44937.717928240701</v>
      </c>
      <c r="G2207" s="14" t="s">
        <v>2767</v>
      </c>
      <c r="H2207" s="13">
        <v>985</v>
      </c>
      <c r="I2207" s="14">
        <v>27405</v>
      </c>
      <c r="J2207" s="15" t="str">
        <f>_xlfn.XLOOKUP(C2207,'0. Master Data Group Name'!B:B,'0. Master Data Group Name'!C:C)</f>
        <v>EQP-LAWPACK1</v>
      </c>
      <c r="K2207" s="16">
        <f>IFERROR(ROUNDDOWN(_xlfn.XLOOKUP(E2207,[2]All!$B:$B,[2]All!$K:$K),0),"")</f>
        <v>260</v>
      </c>
      <c r="L2207" s="16">
        <f t="shared" si="68"/>
        <v>234</v>
      </c>
      <c r="M2207" s="16">
        <f t="shared" si="69"/>
        <v>286</v>
      </c>
    </row>
    <row r="2208" spans="2:13" x14ac:dyDescent="0.3">
      <c r="B2208" s="10">
        <v>20</v>
      </c>
      <c r="C2208" s="11" t="s">
        <v>13</v>
      </c>
      <c r="D2208" s="11" t="s">
        <v>2768</v>
      </c>
      <c r="E2208" s="11">
        <v>27805</v>
      </c>
      <c r="F2208" s="17">
        <v>44938.910358796304</v>
      </c>
      <c r="G2208" s="14" t="s">
        <v>2769</v>
      </c>
      <c r="H2208" s="13">
        <v>414</v>
      </c>
      <c r="I2208" s="14">
        <v>99999</v>
      </c>
      <c r="J2208" s="15" t="str">
        <f>_xlfn.XLOOKUP(C2208,'0. Master Data Group Name'!B:B,'0. Master Data Group Name'!C:C)</f>
        <v>EQP-LAWPACK1</v>
      </c>
      <c r="K2208" s="16">
        <f>IFERROR(ROUNDDOWN(_xlfn.XLOOKUP(E2208,[2]All!$B:$B,[2]All!$K:$K),0),"")</f>
        <v>260</v>
      </c>
      <c r="L2208" s="16">
        <f t="shared" si="68"/>
        <v>234</v>
      </c>
      <c r="M2208" s="16">
        <f t="shared" si="69"/>
        <v>286</v>
      </c>
    </row>
    <row r="2209" spans="2:13" x14ac:dyDescent="0.3">
      <c r="B2209" s="10">
        <v>20</v>
      </c>
      <c r="C2209" s="11" t="s">
        <v>13</v>
      </c>
      <c r="D2209" s="11" t="s">
        <v>2757</v>
      </c>
      <c r="E2209" s="11">
        <v>2991</v>
      </c>
      <c r="F2209" s="17">
        <v>44936.290798611102</v>
      </c>
      <c r="G2209" s="14" t="s">
        <v>2770</v>
      </c>
      <c r="H2209" s="13">
        <v>927</v>
      </c>
      <c r="I2209" s="14">
        <v>2991</v>
      </c>
      <c r="J2209" s="15" t="str">
        <f>_xlfn.XLOOKUP(C2209,'0. Master Data Group Name'!B:B,'0. Master Data Group Name'!C:C)</f>
        <v>EQP-LAWPACK1</v>
      </c>
      <c r="K2209" s="16">
        <f>IFERROR(ROUNDDOWN(_xlfn.XLOOKUP(E2209,[2]All!$B:$B,[2]All!$K:$K),0),"")</f>
        <v>217</v>
      </c>
      <c r="L2209" s="16">
        <f t="shared" si="68"/>
        <v>195.3</v>
      </c>
      <c r="M2209" s="16">
        <f t="shared" si="69"/>
        <v>238.70000000000002</v>
      </c>
    </row>
    <row r="2210" spans="2:13" x14ac:dyDescent="0.3">
      <c r="B2210" s="10">
        <v>20</v>
      </c>
      <c r="C2210" s="11" t="s">
        <v>13</v>
      </c>
      <c r="D2210" s="11" t="s">
        <v>2771</v>
      </c>
      <c r="E2210" s="11">
        <v>2661</v>
      </c>
      <c r="F2210" s="17">
        <v>44942.446550925903</v>
      </c>
      <c r="G2210" s="14" t="s">
        <v>2772</v>
      </c>
      <c r="H2210" s="13">
        <v>991</v>
      </c>
      <c r="I2210" s="14">
        <v>2661</v>
      </c>
      <c r="J2210" s="15" t="str">
        <f>_xlfn.XLOOKUP(C2210,'0. Master Data Group Name'!B:B,'0. Master Data Group Name'!C:C)</f>
        <v>EQP-LAWPACK1</v>
      </c>
      <c r="K2210" s="16">
        <f>IFERROR(ROUNDDOWN(_xlfn.XLOOKUP(E2210,[2]All!$B:$B,[2]All!$K:$K),0),"")</f>
        <v>217</v>
      </c>
      <c r="L2210" s="16">
        <f t="shared" si="68"/>
        <v>195.3</v>
      </c>
      <c r="M2210" s="16">
        <f t="shared" si="69"/>
        <v>238.70000000000002</v>
      </c>
    </row>
    <row r="2211" spans="2:13" x14ac:dyDescent="0.3">
      <c r="B2211" s="10">
        <v>31</v>
      </c>
      <c r="C2211" s="11" t="s">
        <v>836</v>
      </c>
      <c r="D2211" s="11" t="s">
        <v>2771</v>
      </c>
      <c r="E2211" s="11">
        <v>12228</v>
      </c>
      <c r="F2211" s="17">
        <v>44932.2749652778</v>
      </c>
      <c r="G2211" s="14" t="s">
        <v>2773</v>
      </c>
      <c r="H2211" s="13">
        <v>2076</v>
      </c>
      <c r="I2211" s="14">
        <v>15228</v>
      </c>
      <c r="J2211" s="15" t="str">
        <f>_xlfn.XLOOKUP(C2211,'0. Master Data Group Name'!B:B,'0. Master Data Group Name'!C:C)</f>
        <v>SW-COMAS-PACKL</v>
      </c>
      <c r="K2211" s="16">
        <f>IFERROR(ROUNDDOWN(_xlfn.XLOOKUP(E2211,[2]All!$B:$B,[2]All!$K:$K),0),"")</f>
        <v>100</v>
      </c>
      <c r="L2211" s="16">
        <f t="shared" si="68"/>
        <v>90</v>
      </c>
      <c r="M2211" s="16">
        <f t="shared" si="69"/>
        <v>110.00000000000001</v>
      </c>
    </row>
    <row r="2212" spans="2:13" x14ac:dyDescent="0.3">
      <c r="B2212" s="10">
        <v>20</v>
      </c>
      <c r="C2212" s="11" t="s">
        <v>13</v>
      </c>
      <c r="D2212" s="11" t="s">
        <v>2771</v>
      </c>
      <c r="E2212" s="11">
        <v>2675</v>
      </c>
      <c r="F2212" s="17">
        <v>44942.293865740699</v>
      </c>
      <c r="G2212" s="14" t="s">
        <v>2774</v>
      </c>
      <c r="H2212" s="13">
        <v>574</v>
      </c>
      <c r="I2212" s="14">
        <v>2675</v>
      </c>
      <c r="J2212" s="15" t="str">
        <f>_xlfn.XLOOKUP(C2212,'0. Master Data Group Name'!B:B,'0. Master Data Group Name'!C:C)</f>
        <v>EQP-LAWPACK1</v>
      </c>
      <c r="K2212" s="16">
        <f>IFERROR(ROUNDDOWN(_xlfn.XLOOKUP(E2212,[2]All!$B:$B,[2]All!$K:$K),0),"")</f>
        <v>217</v>
      </c>
      <c r="L2212" s="16">
        <f t="shared" si="68"/>
        <v>195.3</v>
      </c>
      <c r="M2212" s="16">
        <f t="shared" si="69"/>
        <v>238.70000000000002</v>
      </c>
    </row>
    <row r="2213" spans="2:13" x14ac:dyDescent="0.3">
      <c r="B2213" s="10">
        <v>20</v>
      </c>
      <c r="C2213" s="11" t="s">
        <v>13</v>
      </c>
      <c r="D2213" s="11" t="s">
        <v>2775</v>
      </c>
      <c r="E2213" s="11">
        <v>7941</v>
      </c>
      <c r="F2213" s="17">
        <v>44943.293900463003</v>
      </c>
      <c r="G2213" s="14" t="s">
        <v>2776</v>
      </c>
      <c r="H2213" s="13">
        <v>2485</v>
      </c>
      <c r="I2213" s="14">
        <v>7941</v>
      </c>
      <c r="J2213" s="15" t="str">
        <f>_xlfn.XLOOKUP(C2213,'0. Master Data Group Name'!B:B,'0. Master Data Group Name'!C:C)</f>
        <v>EQP-LAWPACK1</v>
      </c>
      <c r="K2213" s="16">
        <f>IFERROR(ROUNDDOWN(_xlfn.XLOOKUP(E2213,[2]All!$B:$B,[2]All!$K:$K),0),"")</f>
        <v>349</v>
      </c>
      <c r="L2213" s="16">
        <f t="shared" si="68"/>
        <v>314.10000000000002</v>
      </c>
      <c r="M2213" s="16">
        <f t="shared" si="69"/>
        <v>383.90000000000003</v>
      </c>
    </row>
    <row r="2214" spans="2:13" x14ac:dyDescent="0.3">
      <c r="B2214" s="10">
        <v>20</v>
      </c>
      <c r="C2214" s="11" t="s">
        <v>13</v>
      </c>
      <c r="D2214" s="11" t="s">
        <v>2777</v>
      </c>
      <c r="E2214" s="11">
        <v>27905</v>
      </c>
      <c r="F2214" s="17">
        <v>44944.293055555601</v>
      </c>
      <c r="G2214" s="14" t="s">
        <v>2778</v>
      </c>
      <c r="H2214" s="13">
        <v>1238</v>
      </c>
      <c r="I2214" s="14">
        <v>27905</v>
      </c>
      <c r="J2214" s="15" t="str">
        <f>_xlfn.XLOOKUP(C2214,'0. Master Data Group Name'!B:B,'0. Master Data Group Name'!C:C)</f>
        <v>EQP-LAWPACK1</v>
      </c>
      <c r="K2214" s="16">
        <f>IFERROR(ROUNDDOWN(_xlfn.XLOOKUP(E2214,[2]All!$B:$B,[2]All!$K:$K),0),"")</f>
        <v>260</v>
      </c>
      <c r="L2214" s="16">
        <f t="shared" si="68"/>
        <v>234</v>
      </c>
      <c r="M2214" s="16">
        <f t="shared" si="69"/>
        <v>286</v>
      </c>
    </row>
    <row r="2215" spans="2:13" x14ac:dyDescent="0.3">
      <c r="B2215" s="10">
        <v>20</v>
      </c>
      <c r="C2215" s="11" t="s">
        <v>13</v>
      </c>
      <c r="D2215" s="11" t="s">
        <v>2779</v>
      </c>
      <c r="E2215" s="11">
        <v>27805</v>
      </c>
      <c r="F2215" s="17">
        <v>44945.474814814799</v>
      </c>
      <c r="G2215" s="14" t="s">
        <v>2780</v>
      </c>
      <c r="H2215" s="13">
        <v>439</v>
      </c>
      <c r="I2215" s="14">
        <v>27805</v>
      </c>
      <c r="J2215" s="15" t="str">
        <f>_xlfn.XLOOKUP(C2215,'0. Master Data Group Name'!B:B,'0. Master Data Group Name'!C:C)</f>
        <v>EQP-LAWPACK1</v>
      </c>
      <c r="K2215" s="16">
        <f>IFERROR(ROUNDDOWN(_xlfn.XLOOKUP(E2215,[2]All!$B:$B,[2]All!$K:$K),0),"")</f>
        <v>260</v>
      </c>
      <c r="L2215" s="16">
        <f t="shared" si="68"/>
        <v>234</v>
      </c>
      <c r="M2215" s="16">
        <f t="shared" si="69"/>
        <v>286</v>
      </c>
    </row>
    <row r="2216" spans="2:13" x14ac:dyDescent="0.3">
      <c r="B2216" s="10">
        <v>20</v>
      </c>
      <c r="C2216" s="11" t="s">
        <v>13</v>
      </c>
      <c r="D2216" s="11" t="s">
        <v>2779</v>
      </c>
      <c r="E2216" s="11">
        <v>27405</v>
      </c>
      <c r="F2216" s="17">
        <v>44945.2828240741</v>
      </c>
      <c r="G2216" s="14" t="s">
        <v>2781</v>
      </c>
      <c r="H2216" s="13">
        <v>1137</v>
      </c>
      <c r="I2216" s="14">
        <v>27405</v>
      </c>
      <c r="J2216" s="15" t="str">
        <f>_xlfn.XLOOKUP(C2216,'0. Master Data Group Name'!B:B,'0. Master Data Group Name'!C:C)</f>
        <v>EQP-LAWPACK1</v>
      </c>
      <c r="K2216" s="16">
        <f>IFERROR(ROUNDDOWN(_xlfn.XLOOKUP(E2216,[2]All!$B:$B,[2]All!$K:$K),0),"")</f>
        <v>260</v>
      </c>
      <c r="L2216" s="16">
        <f t="shared" si="68"/>
        <v>234</v>
      </c>
      <c r="M2216" s="16">
        <f t="shared" si="69"/>
        <v>286</v>
      </c>
    </row>
    <row r="2217" spans="2:13" x14ac:dyDescent="0.3">
      <c r="B2217" s="10">
        <v>20</v>
      </c>
      <c r="C2217" s="11" t="s">
        <v>13</v>
      </c>
      <c r="D2217" s="11" t="s">
        <v>2771</v>
      </c>
      <c r="E2217" s="11">
        <v>96605</v>
      </c>
      <c r="F2217" s="17">
        <v>44942.690486111103</v>
      </c>
      <c r="G2217" s="14" t="s">
        <v>2783</v>
      </c>
      <c r="H2217" s="13">
        <v>1081</v>
      </c>
      <c r="I2217" s="14">
        <v>96605</v>
      </c>
      <c r="J2217" s="15" t="str">
        <f>_xlfn.XLOOKUP(C2217,'0. Master Data Group Name'!B:B,'0. Master Data Group Name'!C:C)</f>
        <v>EQP-LAWPACK1</v>
      </c>
      <c r="K2217" s="16">
        <f>IFERROR(ROUNDDOWN(_xlfn.XLOOKUP(E2217,[2]All!$B:$B,[2]All!$K:$K),0),"")</f>
        <v>347</v>
      </c>
      <c r="L2217" s="16">
        <f t="shared" si="68"/>
        <v>312.3</v>
      </c>
      <c r="M2217" s="16">
        <f t="shared" si="69"/>
        <v>381.70000000000005</v>
      </c>
    </row>
    <row r="2218" spans="2:13" x14ac:dyDescent="0.3">
      <c r="B2218" s="10">
        <v>20</v>
      </c>
      <c r="C2218" s="11" t="s">
        <v>13</v>
      </c>
      <c r="D2218" s="11" t="s">
        <v>2777</v>
      </c>
      <c r="E2218" s="11">
        <v>27805</v>
      </c>
      <c r="F2218" s="17">
        <v>44944.490370370397</v>
      </c>
      <c r="G2218" s="14" t="s">
        <v>2784</v>
      </c>
      <c r="H2218" s="13">
        <v>882</v>
      </c>
      <c r="I2218" s="14">
        <v>27805</v>
      </c>
      <c r="J2218" s="15" t="str">
        <f>_xlfn.XLOOKUP(C2218,'0. Master Data Group Name'!B:B,'0. Master Data Group Name'!C:C)</f>
        <v>EQP-LAWPACK1</v>
      </c>
      <c r="K2218" s="16">
        <f>IFERROR(ROUNDDOWN(_xlfn.XLOOKUP(E2218,[2]All!$B:$B,[2]All!$K:$K),0),"")</f>
        <v>260</v>
      </c>
      <c r="L2218" s="16">
        <f t="shared" si="68"/>
        <v>234</v>
      </c>
      <c r="M2218" s="16">
        <f t="shared" si="69"/>
        <v>286</v>
      </c>
    </row>
    <row r="2219" spans="2:13" x14ac:dyDescent="0.3">
      <c r="B2219" s="10">
        <v>20</v>
      </c>
      <c r="C2219" s="11" t="s">
        <v>13</v>
      </c>
      <c r="D2219" s="11" t="s">
        <v>2782</v>
      </c>
      <c r="E2219" s="11">
        <v>27905</v>
      </c>
      <c r="F2219" s="17">
        <v>44945.543831018498</v>
      </c>
      <c r="G2219" s="14" t="s">
        <v>2785</v>
      </c>
      <c r="H2219" s="13">
        <v>2639</v>
      </c>
      <c r="I2219" s="14">
        <v>99999</v>
      </c>
      <c r="J2219" s="15" t="str">
        <f>_xlfn.XLOOKUP(C2219,'0. Master Data Group Name'!B:B,'0. Master Data Group Name'!C:C)</f>
        <v>EQP-LAWPACK1</v>
      </c>
      <c r="K2219" s="16">
        <f>IFERROR(ROUNDDOWN(_xlfn.XLOOKUP(E2219,[2]All!$B:$B,[2]All!$K:$K),0),"")</f>
        <v>260</v>
      </c>
      <c r="L2219" s="16">
        <f t="shared" si="68"/>
        <v>234</v>
      </c>
      <c r="M2219" s="16">
        <f t="shared" si="69"/>
        <v>286</v>
      </c>
    </row>
    <row r="2220" spans="2:13" x14ac:dyDescent="0.3">
      <c r="B2220" s="10">
        <v>31</v>
      </c>
      <c r="C2220" s="11" t="s">
        <v>836</v>
      </c>
      <c r="D2220" s="11" t="s">
        <v>2782</v>
      </c>
      <c r="E2220" s="11">
        <v>13258</v>
      </c>
      <c r="F2220" s="17">
        <v>44942.262199074103</v>
      </c>
      <c r="G2220" s="14" t="s">
        <v>2786</v>
      </c>
      <c r="H2220" s="13">
        <v>5</v>
      </c>
      <c r="I2220" s="14">
        <v>12228</v>
      </c>
      <c r="J2220" s="15" t="str">
        <f>_xlfn.XLOOKUP(C2220,'0. Master Data Group Name'!B:B,'0. Master Data Group Name'!C:C)</f>
        <v>SW-COMAS-PACKL</v>
      </c>
      <c r="K2220" s="16">
        <f>IFERROR(ROUNDDOWN(_xlfn.XLOOKUP(E2220,[2]All!$B:$B,[2]All!$K:$K),0),"")</f>
        <v>266</v>
      </c>
      <c r="L2220" s="16">
        <f t="shared" si="68"/>
        <v>239.4</v>
      </c>
      <c r="M2220" s="16">
        <f t="shared" si="69"/>
        <v>292.60000000000002</v>
      </c>
    </row>
    <row r="2221" spans="2:13" x14ac:dyDescent="0.3">
      <c r="B2221" s="10">
        <v>20</v>
      </c>
      <c r="C2221" s="11" t="s">
        <v>13</v>
      </c>
      <c r="D2221" s="11" t="s">
        <v>2777</v>
      </c>
      <c r="E2221" s="11">
        <v>7940</v>
      </c>
      <c r="F2221" s="17">
        <v>44943.639074074097</v>
      </c>
      <c r="G2221" s="14" t="s">
        <v>2787</v>
      </c>
      <c r="H2221" s="13">
        <v>2312</v>
      </c>
      <c r="I2221" s="14">
        <v>99999</v>
      </c>
      <c r="J2221" s="15" t="str">
        <f>_xlfn.XLOOKUP(C2221,'0. Master Data Group Name'!B:B,'0. Master Data Group Name'!C:C)</f>
        <v>EQP-LAWPACK1</v>
      </c>
      <c r="K2221" s="16">
        <f>IFERROR(ROUNDDOWN(_xlfn.XLOOKUP(E2221,[2]All!$B:$B,[2]All!$K:$K),0),"")</f>
        <v>188</v>
      </c>
      <c r="L2221" s="16">
        <f t="shared" si="68"/>
        <v>169.20000000000002</v>
      </c>
      <c r="M2221" s="16">
        <f t="shared" si="69"/>
        <v>206.8</v>
      </c>
    </row>
    <row r="2222" spans="2:13" x14ac:dyDescent="0.3">
      <c r="B2222" s="10">
        <v>31</v>
      </c>
      <c r="C2222" s="11" t="s">
        <v>836</v>
      </c>
      <c r="D2222" s="11" t="s">
        <v>2788</v>
      </c>
      <c r="E2222" s="11">
        <v>12258</v>
      </c>
      <c r="F2222" s="17">
        <v>44946.418217592603</v>
      </c>
      <c r="G2222" s="14" t="s">
        <v>2789</v>
      </c>
      <c r="H2222" s="13">
        <v>401</v>
      </c>
      <c r="I2222" s="14">
        <v>13258</v>
      </c>
      <c r="J2222" s="15" t="str">
        <f>_xlfn.XLOOKUP(C2222,'0. Master Data Group Name'!B:B,'0. Master Data Group Name'!C:C)</f>
        <v>SW-COMAS-PACKL</v>
      </c>
      <c r="K2222" s="16">
        <f>IFERROR(ROUNDDOWN(_xlfn.XLOOKUP(E2222,[2]All!$B:$B,[2]All!$K:$K),0),"")</f>
        <v>69</v>
      </c>
      <c r="L2222" s="16">
        <f t="shared" si="68"/>
        <v>62.1</v>
      </c>
      <c r="M2222" s="16">
        <f t="shared" si="69"/>
        <v>75.900000000000006</v>
      </c>
    </row>
    <row r="2223" spans="2:13" x14ac:dyDescent="0.3">
      <c r="B2223" s="10">
        <v>20</v>
      </c>
      <c r="C2223" s="11" t="s">
        <v>13</v>
      </c>
      <c r="D2223" s="11" t="s">
        <v>2788</v>
      </c>
      <c r="E2223" s="11">
        <v>1067</v>
      </c>
      <c r="F2223" s="17">
        <v>44946.920509259297</v>
      </c>
      <c r="G2223" s="14" t="s">
        <v>2790</v>
      </c>
      <c r="H2223" s="13">
        <v>240</v>
      </c>
      <c r="I2223" s="14">
        <v>99999</v>
      </c>
      <c r="J2223" s="15" t="str">
        <f>_xlfn.XLOOKUP(C2223,'0. Master Data Group Name'!B:B,'0. Master Data Group Name'!C:C)</f>
        <v>EQP-LAWPACK1</v>
      </c>
      <c r="K2223" s="16">
        <f>IFERROR(ROUNDDOWN(_xlfn.XLOOKUP(E2223,[2]All!$B:$B,[2]All!$K:$K),0),"")</f>
        <v>269</v>
      </c>
      <c r="L2223" s="16">
        <f t="shared" si="68"/>
        <v>242.1</v>
      </c>
      <c r="M2223" s="16">
        <f t="shared" si="69"/>
        <v>295.90000000000003</v>
      </c>
    </row>
    <row r="2224" spans="2:13" x14ac:dyDescent="0.3">
      <c r="B2224" s="10">
        <v>31</v>
      </c>
      <c r="C2224" s="11" t="s">
        <v>836</v>
      </c>
      <c r="D2224" s="11" t="s">
        <v>2788</v>
      </c>
      <c r="E2224" s="11">
        <v>12258</v>
      </c>
      <c r="F2224" s="17">
        <v>44949.260995370401</v>
      </c>
      <c r="G2224" s="14" t="s">
        <v>2791</v>
      </c>
      <c r="H2224" s="13">
        <v>0</v>
      </c>
      <c r="I2224" s="14">
        <v>13258</v>
      </c>
      <c r="J2224" s="15" t="str">
        <f>_xlfn.XLOOKUP(C2224,'0. Master Data Group Name'!B:B,'0. Master Data Group Name'!C:C)</f>
        <v>SW-COMAS-PACKL</v>
      </c>
      <c r="K2224" s="16">
        <f>IFERROR(ROUNDDOWN(_xlfn.XLOOKUP(E2224,[2]All!$B:$B,[2]All!$K:$K),0),"")</f>
        <v>69</v>
      </c>
      <c r="L2224" s="16">
        <f t="shared" si="68"/>
        <v>62.1</v>
      </c>
      <c r="M2224" s="16">
        <f t="shared" si="69"/>
        <v>75.900000000000006</v>
      </c>
    </row>
    <row r="2225" spans="2:13" x14ac:dyDescent="0.3">
      <c r="B2225" s="10">
        <v>20</v>
      </c>
      <c r="C2225" s="11" t="s">
        <v>13</v>
      </c>
      <c r="D2225" s="11" t="s">
        <v>2788</v>
      </c>
      <c r="E2225" s="11">
        <v>2661</v>
      </c>
      <c r="F2225" s="17">
        <v>44949.2905439815</v>
      </c>
      <c r="G2225" s="14" t="s">
        <v>2792</v>
      </c>
      <c r="H2225" s="13">
        <v>1947</v>
      </c>
      <c r="I2225" s="14">
        <v>2661</v>
      </c>
      <c r="J2225" s="15" t="str">
        <f>_xlfn.XLOOKUP(C2225,'0. Master Data Group Name'!B:B,'0. Master Data Group Name'!C:C)</f>
        <v>EQP-LAWPACK1</v>
      </c>
      <c r="K2225" s="16">
        <f>IFERROR(ROUNDDOWN(_xlfn.XLOOKUP(E2225,[2]All!$B:$B,[2]All!$K:$K),0),"")</f>
        <v>217</v>
      </c>
      <c r="L2225" s="16">
        <f t="shared" si="68"/>
        <v>195.3</v>
      </c>
      <c r="M2225" s="16">
        <f t="shared" si="69"/>
        <v>238.70000000000002</v>
      </c>
    </row>
    <row r="2226" spans="2:13" x14ac:dyDescent="0.3">
      <c r="B2226" s="10">
        <v>20</v>
      </c>
      <c r="C2226" s="11" t="s">
        <v>13</v>
      </c>
      <c r="D2226" s="11" t="s">
        <v>2779</v>
      </c>
      <c r="E2226" s="11">
        <v>27405</v>
      </c>
      <c r="F2226" s="17">
        <v>44944.877893518496</v>
      </c>
      <c r="G2226" s="14" t="s">
        <v>2794</v>
      </c>
      <c r="H2226" s="13">
        <v>547</v>
      </c>
      <c r="I2226" s="14">
        <v>27405</v>
      </c>
      <c r="J2226" s="15" t="str">
        <f>_xlfn.XLOOKUP(C2226,'0. Master Data Group Name'!B:B,'0. Master Data Group Name'!C:C)</f>
        <v>EQP-LAWPACK1</v>
      </c>
      <c r="K2226" s="16">
        <f>IFERROR(ROUNDDOWN(_xlfn.XLOOKUP(E2226,[2]All!$B:$B,[2]All!$K:$K),0),"")</f>
        <v>260</v>
      </c>
      <c r="L2226" s="16">
        <f t="shared" si="68"/>
        <v>234</v>
      </c>
      <c r="M2226" s="16">
        <f t="shared" si="69"/>
        <v>286</v>
      </c>
    </row>
    <row r="2227" spans="2:13" x14ac:dyDescent="0.3">
      <c r="B2227" s="10">
        <v>20</v>
      </c>
      <c r="C2227" s="11" t="s">
        <v>13</v>
      </c>
      <c r="D2227" s="11" t="s">
        <v>2793</v>
      </c>
      <c r="E2227" s="11">
        <v>2670</v>
      </c>
      <c r="F2227" s="17">
        <v>44949.695011574098</v>
      </c>
      <c r="G2227" s="14" t="s">
        <v>2795</v>
      </c>
      <c r="H2227" s="13">
        <v>1200</v>
      </c>
      <c r="I2227" s="14">
        <v>99999</v>
      </c>
      <c r="J2227" s="15" t="str">
        <f>_xlfn.XLOOKUP(C2227,'0. Master Data Group Name'!B:B,'0. Master Data Group Name'!C:C)</f>
        <v>EQP-LAWPACK1</v>
      </c>
      <c r="K2227" s="16">
        <f>IFERROR(ROUNDDOWN(_xlfn.XLOOKUP(E2227,[2]All!$B:$B,[2]All!$K:$K),0),"")</f>
        <v>217</v>
      </c>
      <c r="L2227" s="16">
        <f t="shared" si="68"/>
        <v>195.3</v>
      </c>
      <c r="M2227" s="16">
        <f t="shared" si="69"/>
        <v>238.70000000000002</v>
      </c>
    </row>
    <row r="2228" spans="2:13" x14ac:dyDescent="0.3">
      <c r="B2228" s="10">
        <v>20</v>
      </c>
      <c r="C2228" s="11" t="s">
        <v>13</v>
      </c>
      <c r="D2228" s="11" t="s">
        <v>2793</v>
      </c>
      <c r="E2228" s="11">
        <v>24970</v>
      </c>
      <c r="F2228" s="17">
        <v>44950.292777777802</v>
      </c>
      <c r="G2228" s="14" t="s">
        <v>2796</v>
      </c>
      <c r="H2228" s="13">
        <v>1650</v>
      </c>
      <c r="I2228" s="14">
        <v>24970</v>
      </c>
      <c r="J2228" s="15" t="str">
        <f>_xlfn.XLOOKUP(C2228,'0. Master Data Group Name'!B:B,'0. Master Data Group Name'!C:C)</f>
        <v>EQP-LAWPACK1</v>
      </c>
      <c r="K2228" s="16">
        <f>IFERROR(ROUNDDOWN(_xlfn.XLOOKUP(E2228,[2]All!$B:$B,[2]All!$K:$K),0),"")</f>
        <v>364</v>
      </c>
      <c r="L2228" s="16">
        <f t="shared" si="68"/>
        <v>327.60000000000002</v>
      </c>
      <c r="M2228" s="16">
        <f t="shared" si="69"/>
        <v>400.40000000000003</v>
      </c>
    </row>
    <row r="2229" spans="2:13" x14ac:dyDescent="0.3">
      <c r="B2229" s="10">
        <v>20</v>
      </c>
      <c r="C2229" s="11" t="s">
        <v>13</v>
      </c>
      <c r="D2229" s="11" t="s">
        <v>2777</v>
      </c>
      <c r="E2229" s="11">
        <v>27905</v>
      </c>
      <c r="F2229" s="17">
        <v>44944.629386574103</v>
      </c>
      <c r="G2229" s="14" t="s">
        <v>2797</v>
      </c>
      <c r="H2229" s="13">
        <v>1493</v>
      </c>
      <c r="I2229" s="14">
        <v>27905</v>
      </c>
      <c r="J2229" s="15" t="str">
        <f>_xlfn.XLOOKUP(C2229,'0. Master Data Group Name'!B:B,'0. Master Data Group Name'!C:C)</f>
        <v>EQP-LAWPACK1</v>
      </c>
      <c r="K2229" s="16">
        <f>IFERROR(ROUNDDOWN(_xlfn.XLOOKUP(E2229,[2]All!$B:$B,[2]All!$K:$K),0),"")</f>
        <v>260</v>
      </c>
      <c r="L2229" s="16">
        <f t="shared" si="68"/>
        <v>234</v>
      </c>
      <c r="M2229" s="16">
        <f t="shared" si="69"/>
        <v>286</v>
      </c>
    </row>
    <row r="2230" spans="2:13" x14ac:dyDescent="0.3">
      <c r="B2230" s="10">
        <v>20</v>
      </c>
      <c r="C2230" s="11" t="s">
        <v>13</v>
      </c>
      <c r="D2230" s="11" t="s">
        <v>2793</v>
      </c>
      <c r="E2230" s="11">
        <v>7940</v>
      </c>
      <c r="F2230" s="17">
        <v>44950.5023842593</v>
      </c>
      <c r="G2230" s="14" t="s">
        <v>2798</v>
      </c>
      <c r="H2230" s="13">
        <v>1737</v>
      </c>
      <c r="I2230" s="14">
        <v>7940</v>
      </c>
      <c r="J2230" s="15" t="str">
        <f>_xlfn.XLOOKUP(C2230,'0. Master Data Group Name'!B:B,'0. Master Data Group Name'!C:C)</f>
        <v>EQP-LAWPACK1</v>
      </c>
      <c r="K2230" s="16">
        <f>IFERROR(ROUNDDOWN(_xlfn.XLOOKUP(E2230,[2]All!$B:$B,[2]All!$K:$K),0),"")</f>
        <v>188</v>
      </c>
      <c r="L2230" s="16">
        <f t="shared" si="68"/>
        <v>169.20000000000002</v>
      </c>
      <c r="M2230" s="16">
        <f t="shared" si="69"/>
        <v>206.8</v>
      </c>
    </row>
    <row r="2231" spans="2:13" x14ac:dyDescent="0.3">
      <c r="B2231" s="10">
        <v>20</v>
      </c>
      <c r="C2231" s="11" t="s">
        <v>13</v>
      </c>
      <c r="D2231" s="11" t="s">
        <v>2775</v>
      </c>
      <c r="E2231" s="11">
        <v>2670</v>
      </c>
      <c r="F2231" s="17">
        <v>44942.850717592599</v>
      </c>
      <c r="G2231" s="14" t="s">
        <v>2800</v>
      </c>
      <c r="H2231" s="13">
        <v>546</v>
      </c>
      <c r="I2231" s="14">
        <v>99999</v>
      </c>
      <c r="J2231" s="15" t="str">
        <f>_xlfn.XLOOKUP(C2231,'0. Master Data Group Name'!B:B,'0. Master Data Group Name'!C:C)</f>
        <v>EQP-LAWPACK1</v>
      </c>
      <c r="K2231" s="16">
        <f>IFERROR(ROUNDDOWN(_xlfn.XLOOKUP(E2231,[2]All!$B:$B,[2]All!$K:$K),0),"")</f>
        <v>217</v>
      </c>
      <c r="L2231" s="16">
        <f t="shared" si="68"/>
        <v>195.3</v>
      </c>
      <c r="M2231" s="16">
        <f t="shared" si="69"/>
        <v>238.70000000000002</v>
      </c>
    </row>
    <row r="2232" spans="2:13" x14ac:dyDescent="0.3">
      <c r="B2232" s="10">
        <v>20</v>
      </c>
      <c r="C2232" s="11" t="s">
        <v>13</v>
      </c>
      <c r="D2232" s="11" t="s">
        <v>2799</v>
      </c>
      <c r="E2232" s="11">
        <v>7941</v>
      </c>
      <c r="F2232" s="17">
        <v>44950.722314814797</v>
      </c>
      <c r="G2232" s="14" t="s">
        <v>2801</v>
      </c>
      <c r="H2232" s="13">
        <v>1926</v>
      </c>
      <c r="I2232" s="14">
        <v>99999</v>
      </c>
      <c r="J2232" s="15" t="str">
        <f>_xlfn.XLOOKUP(C2232,'0. Master Data Group Name'!B:B,'0. Master Data Group Name'!C:C)</f>
        <v>EQP-LAWPACK1</v>
      </c>
      <c r="K2232" s="16">
        <f>IFERROR(ROUNDDOWN(_xlfn.XLOOKUP(E2232,[2]All!$B:$B,[2]All!$K:$K),0),"")</f>
        <v>349</v>
      </c>
      <c r="L2232" s="16">
        <f t="shared" si="68"/>
        <v>314.10000000000002</v>
      </c>
      <c r="M2232" s="16">
        <f t="shared" si="69"/>
        <v>383.90000000000003</v>
      </c>
    </row>
    <row r="2233" spans="2:13" x14ac:dyDescent="0.3">
      <c r="B2233" s="10">
        <v>20</v>
      </c>
      <c r="C2233" s="11" t="s">
        <v>13</v>
      </c>
      <c r="D2233" s="11" t="s">
        <v>2799</v>
      </c>
      <c r="E2233" s="11">
        <v>96605</v>
      </c>
      <c r="F2233" s="17">
        <v>44951.292511574102</v>
      </c>
      <c r="G2233" s="14" t="s">
        <v>2802</v>
      </c>
      <c r="H2233" s="13">
        <v>2017</v>
      </c>
      <c r="I2233" s="14">
        <v>96605</v>
      </c>
      <c r="J2233" s="15" t="str">
        <f>_xlfn.XLOOKUP(C2233,'0. Master Data Group Name'!B:B,'0. Master Data Group Name'!C:C)</f>
        <v>EQP-LAWPACK1</v>
      </c>
      <c r="K2233" s="16">
        <f>IFERROR(ROUNDDOWN(_xlfn.XLOOKUP(E2233,[2]All!$B:$B,[2]All!$K:$K),0),"")</f>
        <v>347</v>
      </c>
      <c r="L2233" s="16">
        <f t="shared" si="68"/>
        <v>312.3</v>
      </c>
      <c r="M2233" s="16">
        <f t="shared" si="69"/>
        <v>381.70000000000005</v>
      </c>
    </row>
    <row r="2234" spans="2:13" x14ac:dyDescent="0.3">
      <c r="B2234" s="10">
        <v>20</v>
      </c>
      <c r="C2234" s="11" t="s">
        <v>13</v>
      </c>
      <c r="D2234" s="11" t="s">
        <v>2803</v>
      </c>
      <c r="E2234" s="11">
        <v>2661</v>
      </c>
      <c r="F2234" s="17">
        <v>44951.613182870402</v>
      </c>
      <c r="G2234" s="14" t="s">
        <v>2804</v>
      </c>
      <c r="H2234" s="13">
        <v>1599</v>
      </c>
      <c r="I2234" s="14">
        <v>99999</v>
      </c>
      <c r="J2234" s="15" t="str">
        <f>_xlfn.XLOOKUP(C2234,'0. Master Data Group Name'!B:B,'0. Master Data Group Name'!C:C)</f>
        <v>EQP-LAWPACK1</v>
      </c>
      <c r="K2234" s="16">
        <f>IFERROR(ROUNDDOWN(_xlfn.XLOOKUP(E2234,[2]All!$B:$B,[2]All!$K:$K),0),"")</f>
        <v>217</v>
      </c>
      <c r="L2234" s="16">
        <f t="shared" si="68"/>
        <v>195.3</v>
      </c>
      <c r="M2234" s="16">
        <f t="shared" si="69"/>
        <v>238.70000000000002</v>
      </c>
    </row>
    <row r="2235" spans="2:13" x14ac:dyDescent="0.3">
      <c r="B2235" s="10">
        <v>20</v>
      </c>
      <c r="C2235" s="11" t="s">
        <v>13</v>
      </c>
      <c r="D2235" s="11" t="s">
        <v>2803</v>
      </c>
      <c r="E2235" s="11">
        <v>27905</v>
      </c>
      <c r="F2235" s="17">
        <v>44952.290902777801</v>
      </c>
      <c r="G2235" s="14" t="s">
        <v>2805</v>
      </c>
      <c r="H2235" s="13">
        <v>2403</v>
      </c>
      <c r="I2235" s="14">
        <v>27905</v>
      </c>
      <c r="J2235" s="15" t="str">
        <f>_xlfn.XLOOKUP(C2235,'0. Master Data Group Name'!B:B,'0. Master Data Group Name'!C:C)</f>
        <v>EQP-LAWPACK1</v>
      </c>
      <c r="K2235" s="16">
        <f>IFERROR(ROUNDDOWN(_xlfn.XLOOKUP(E2235,[2]All!$B:$B,[2]All!$K:$K),0),"")</f>
        <v>260</v>
      </c>
      <c r="L2235" s="16">
        <f t="shared" si="68"/>
        <v>234</v>
      </c>
      <c r="M2235" s="16">
        <f t="shared" si="69"/>
        <v>286</v>
      </c>
    </row>
    <row r="2236" spans="2:13" x14ac:dyDescent="0.3">
      <c r="B2236" s="10">
        <v>20</v>
      </c>
      <c r="C2236" s="11" t="s">
        <v>13</v>
      </c>
      <c r="D2236" s="11" t="s">
        <v>2803</v>
      </c>
      <c r="E2236" s="11">
        <v>27805</v>
      </c>
      <c r="F2236" s="17">
        <v>44952.679178240702</v>
      </c>
      <c r="G2236" s="14" t="s">
        <v>2806</v>
      </c>
      <c r="H2236" s="13">
        <v>706</v>
      </c>
      <c r="I2236" s="14">
        <v>27805</v>
      </c>
      <c r="J2236" s="15" t="str">
        <f>_xlfn.XLOOKUP(C2236,'0. Master Data Group Name'!B:B,'0. Master Data Group Name'!C:C)</f>
        <v>EQP-LAWPACK1</v>
      </c>
      <c r="K2236" s="16">
        <f>IFERROR(ROUNDDOWN(_xlfn.XLOOKUP(E2236,[2]All!$B:$B,[2]All!$K:$K),0),"")</f>
        <v>260</v>
      </c>
      <c r="L2236" s="16">
        <f t="shared" si="68"/>
        <v>234</v>
      </c>
      <c r="M2236" s="16">
        <f t="shared" si="69"/>
        <v>286</v>
      </c>
    </row>
    <row r="2237" spans="2:13" x14ac:dyDescent="0.3">
      <c r="B2237" s="10">
        <v>20</v>
      </c>
      <c r="C2237" s="11" t="s">
        <v>13</v>
      </c>
      <c r="D2237" s="11" t="s">
        <v>2807</v>
      </c>
      <c r="E2237" s="11">
        <v>27405</v>
      </c>
      <c r="F2237" s="17">
        <v>44952.7984490741</v>
      </c>
      <c r="G2237" s="14" t="s">
        <v>2808</v>
      </c>
      <c r="H2237" s="13">
        <v>871</v>
      </c>
      <c r="I2237" s="14">
        <v>99999</v>
      </c>
      <c r="J2237" s="15" t="str">
        <f>_xlfn.XLOOKUP(C2237,'0. Master Data Group Name'!B:B,'0. Master Data Group Name'!C:C)</f>
        <v>EQP-LAWPACK1</v>
      </c>
      <c r="K2237" s="16">
        <f>IFERROR(ROUNDDOWN(_xlfn.XLOOKUP(E2237,[2]All!$B:$B,[2]All!$K:$K),0),"")</f>
        <v>260</v>
      </c>
      <c r="L2237" s="16">
        <f t="shared" si="68"/>
        <v>234</v>
      </c>
      <c r="M2237" s="16">
        <f t="shared" si="69"/>
        <v>286</v>
      </c>
    </row>
    <row r="2238" spans="2:13" x14ac:dyDescent="0.3">
      <c r="B2238" s="10">
        <v>20</v>
      </c>
      <c r="C2238" s="11" t="s">
        <v>13</v>
      </c>
      <c r="D2238" s="11" t="s">
        <v>2809</v>
      </c>
      <c r="E2238" s="11">
        <v>27405</v>
      </c>
      <c r="F2238" s="17">
        <v>44956.292488425897</v>
      </c>
      <c r="G2238" s="14" t="s">
        <v>2810</v>
      </c>
      <c r="H2238" s="13">
        <v>871</v>
      </c>
      <c r="I2238" s="14">
        <v>99999</v>
      </c>
      <c r="J2238" s="15" t="str">
        <f>_xlfn.XLOOKUP(C2238,'0. Master Data Group Name'!B:B,'0. Master Data Group Name'!C:C)</f>
        <v>EQP-LAWPACK1</v>
      </c>
      <c r="K2238" s="16">
        <f>IFERROR(ROUNDDOWN(_xlfn.XLOOKUP(E2238,[2]All!$B:$B,[2]All!$K:$K),0),"")</f>
        <v>260</v>
      </c>
      <c r="L2238" s="16">
        <f t="shared" si="68"/>
        <v>234</v>
      </c>
      <c r="M2238" s="16">
        <f t="shared" si="69"/>
        <v>286</v>
      </c>
    </row>
    <row r="2239" spans="2:13" x14ac:dyDescent="0.3">
      <c r="B2239" s="10">
        <v>20</v>
      </c>
      <c r="C2239" s="11" t="s">
        <v>13</v>
      </c>
      <c r="D2239" s="11" t="s">
        <v>2811</v>
      </c>
      <c r="E2239" s="11">
        <v>2670</v>
      </c>
      <c r="F2239" s="17">
        <v>44956.293495370403</v>
      </c>
      <c r="G2239" s="14" t="s">
        <v>2812</v>
      </c>
      <c r="H2239" s="13">
        <v>3081</v>
      </c>
      <c r="I2239" s="14">
        <v>99999</v>
      </c>
      <c r="J2239" s="15" t="str">
        <f>_xlfn.XLOOKUP(C2239,'0. Master Data Group Name'!B:B,'0. Master Data Group Name'!C:C)</f>
        <v>EQP-LAWPACK1</v>
      </c>
      <c r="K2239" s="16">
        <f>IFERROR(ROUNDDOWN(_xlfn.XLOOKUP(E2239,[2]All!$B:$B,[2]All!$K:$K),0),"")</f>
        <v>217</v>
      </c>
      <c r="L2239" s="16">
        <f t="shared" si="68"/>
        <v>195.3</v>
      </c>
      <c r="M2239" s="16">
        <f t="shared" si="69"/>
        <v>238.70000000000002</v>
      </c>
    </row>
    <row r="2240" spans="2:13" x14ac:dyDescent="0.3">
      <c r="B2240" s="10">
        <v>31</v>
      </c>
      <c r="C2240" s="11" t="s">
        <v>836</v>
      </c>
      <c r="D2240" s="11" t="s">
        <v>2811</v>
      </c>
      <c r="E2240" s="11">
        <v>12228</v>
      </c>
      <c r="F2240" s="17">
        <v>44949.291932870401</v>
      </c>
      <c r="G2240" s="14" t="s">
        <v>2813</v>
      </c>
      <c r="H2240" s="13">
        <v>878</v>
      </c>
      <c r="I2240" s="14">
        <v>12228</v>
      </c>
      <c r="J2240" s="15" t="str">
        <f>_xlfn.XLOOKUP(C2240,'0. Master Data Group Name'!B:B,'0. Master Data Group Name'!C:C)</f>
        <v>SW-COMAS-PACKL</v>
      </c>
      <c r="K2240" s="16">
        <f>IFERROR(ROUNDDOWN(_xlfn.XLOOKUP(E2240,[2]All!$B:$B,[2]All!$K:$K),0),"")</f>
        <v>100</v>
      </c>
      <c r="L2240" s="16">
        <f t="shared" si="68"/>
        <v>90</v>
      </c>
      <c r="M2240" s="16">
        <f t="shared" si="69"/>
        <v>110.00000000000001</v>
      </c>
    </row>
    <row r="2241" spans="2:13" x14ac:dyDescent="0.3">
      <c r="B2241" s="10">
        <v>31</v>
      </c>
      <c r="C2241" s="11" t="s">
        <v>836</v>
      </c>
      <c r="D2241" s="11" t="s">
        <v>2811</v>
      </c>
      <c r="E2241" s="11">
        <v>15228</v>
      </c>
      <c r="F2241" s="17">
        <v>44957.297118055598</v>
      </c>
      <c r="G2241" s="14" t="s">
        <v>2814</v>
      </c>
      <c r="H2241" s="13">
        <v>442</v>
      </c>
      <c r="I2241" s="14">
        <v>12228</v>
      </c>
      <c r="J2241" s="15" t="str">
        <f>_xlfn.XLOOKUP(C2241,'0. Master Data Group Name'!B:B,'0. Master Data Group Name'!C:C)</f>
        <v>SW-COMAS-PACKL</v>
      </c>
      <c r="K2241" s="16">
        <f>IFERROR(ROUNDDOWN(_xlfn.XLOOKUP(E2241,[2]All!$B:$B,[2]All!$K:$K),0),"")</f>
        <v>200</v>
      </c>
      <c r="L2241" s="16">
        <f t="shared" si="68"/>
        <v>180</v>
      </c>
      <c r="M2241" s="16">
        <f t="shared" si="69"/>
        <v>220.00000000000003</v>
      </c>
    </row>
    <row r="2242" spans="2:13" x14ac:dyDescent="0.3">
      <c r="B2242" s="10">
        <v>31</v>
      </c>
      <c r="C2242" s="11" t="s">
        <v>836</v>
      </c>
      <c r="D2242" s="11" t="s">
        <v>2811</v>
      </c>
      <c r="E2242" s="11">
        <v>15228</v>
      </c>
      <c r="F2242" s="17">
        <v>44957.5213657407</v>
      </c>
      <c r="G2242" s="14" t="s">
        <v>2815</v>
      </c>
      <c r="H2242" s="13">
        <v>0</v>
      </c>
      <c r="I2242" s="14">
        <v>12228</v>
      </c>
      <c r="J2242" s="15" t="str">
        <f>_xlfn.XLOOKUP(C2242,'0. Master Data Group Name'!B:B,'0. Master Data Group Name'!C:C)</f>
        <v>SW-COMAS-PACKL</v>
      </c>
      <c r="K2242" s="16">
        <f>IFERROR(ROUNDDOWN(_xlfn.XLOOKUP(E2242,[2]All!$B:$B,[2]All!$K:$K),0),"")</f>
        <v>200</v>
      </c>
      <c r="L2242" s="16">
        <f t="shared" si="68"/>
        <v>180</v>
      </c>
      <c r="M2242" s="16">
        <f t="shared" si="69"/>
        <v>220.00000000000003</v>
      </c>
    </row>
    <row r="2243" spans="2:13" x14ac:dyDescent="0.3">
      <c r="B2243" s="10">
        <v>31</v>
      </c>
      <c r="C2243" s="11" t="s">
        <v>836</v>
      </c>
      <c r="D2243" s="11" t="s">
        <v>2811</v>
      </c>
      <c r="E2243" s="11">
        <v>15228</v>
      </c>
      <c r="F2243" s="17">
        <v>44957.524791666699</v>
      </c>
      <c r="G2243" s="14" t="s">
        <v>2816</v>
      </c>
      <c r="H2243" s="13">
        <v>0</v>
      </c>
      <c r="I2243" s="14">
        <v>12228</v>
      </c>
      <c r="J2243" s="15" t="str">
        <f>_xlfn.XLOOKUP(C2243,'0. Master Data Group Name'!B:B,'0. Master Data Group Name'!C:C)</f>
        <v>SW-COMAS-PACKL</v>
      </c>
      <c r="K2243" s="16">
        <f>IFERROR(ROUNDDOWN(_xlfn.XLOOKUP(E2243,[2]All!$B:$B,[2]All!$K:$K),0),"")</f>
        <v>200</v>
      </c>
      <c r="L2243" s="16">
        <f t="shared" si="68"/>
        <v>180</v>
      </c>
      <c r="M2243" s="16">
        <f t="shared" si="69"/>
        <v>220.00000000000003</v>
      </c>
    </row>
    <row r="2244" spans="2:13" x14ac:dyDescent="0.3">
      <c r="B2244" s="10">
        <v>31</v>
      </c>
      <c r="C2244" s="11" t="s">
        <v>836</v>
      </c>
      <c r="D2244" s="11" t="s">
        <v>2811</v>
      </c>
      <c r="E2244" s="11">
        <v>15228</v>
      </c>
      <c r="F2244" s="17">
        <v>44957.527407407397</v>
      </c>
      <c r="G2244" s="14" t="s">
        <v>2817</v>
      </c>
      <c r="H2244" s="13">
        <v>0</v>
      </c>
      <c r="I2244" s="14">
        <v>12228</v>
      </c>
      <c r="J2244" s="15" t="str">
        <f>_xlfn.XLOOKUP(C2244,'0. Master Data Group Name'!B:B,'0. Master Data Group Name'!C:C)</f>
        <v>SW-COMAS-PACKL</v>
      </c>
      <c r="K2244" s="16">
        <f>IFERROR(ROUNDDOWN(_xlfn.XLOOKUP(E2244,[2]All!$B:$B,[2]All!$K:$K),0),"")</f>
        <v>200</v>
      </c>
      <c r="L2244" s="16">
        <f t="shared" ref="L2244:L2307" si="70">IFERROR(K2244*0.9,"")</f>
        <v>180</v>
      </c>
      <c r="M2244" s="16">
        <f t="shared" ref="M2244:M2307" si="71">IFERROR(K2244*1.1,"")</f>
        <v>220.00000000000003</v>
      </c>
    </row>
    <row r="2245" spans="2:13" x14ac:dyDescent="0.3">
      <c r="B2245" s="10">
        <v>31</v>
      </c>
      <c r="C2245" s="11" t="s">
        <v>836</v>
      </c>
      <c r="D2245" s="11" t="s">
        <v>2818</v>
      </c>
      <c r="E2245" s="11">
        <v>15228</v>
      </c>
      <c r="F2245" s="17">
        <v>44957.533518518503</v>
      </c>
      <c r="G2245" s="14" t="s">
        <v>2819</v>
      </c>
      <c r="H2245" s="13">
        <v>415</v>
      </c>
      <c r="I2245" s="14">
        <v>12228</v>
      </c>
      <c r="J2245" s="15" t="str">
        <f>_xlfn.XLOOKUP(C2245,'0. Master Data Group Name'!B:B,'0. Master Data Group Name'!C:C)</f>
        <v>SW-COMAS-PACKL</v>
      </c>
      <c r="K2245" s="16">
        <f>IFERROR(ROUNDDOWN(_xlfn.XLOOKUP(E2245,[2]All!$B:$B,[2]All!$K:$K),0),"")</f>
        <v>200</v>
      </c>
      <c r="L2245" s="16">
        <f t="shared" si="70"/>
        <v>180</v>
      </c>
      <c r="M2245" s="16">
        <f t="shared" si="71"/>
        <v>220.00000000000003</v>
      </c>
    </row>
    <row r="2246" spans="2:13" x14ac:dyDescent="0.3">
      <c r="B2246" s="10">
        <v>20</v>
      </c>
      <c r="C2246" s="11" t="s">
        <v>13</v>
      </c>
      <c r="D2246" s="11" t="s">
        <v>2818</v>
      </c>
      <c r="E2246" s="11">
        <v>2661</v>
      </c>
      <c r="F2246" s="17">
        <v>44957.293275463002</v>
      </c>
      <c r="G2246" s="14" t="s">
        <v>2820</v>
      </c>
      <c r="H2246" s="13">
        <v>2876</v>
      </c>
      <c r="I2246" s="14">
        <v>99999</v>
      </c>
      <c r="J2246" s="15" t="str">
        <f>_xlfn.XLOOKUP(C2246,'0. Master Data Group Name'!B:B,'0. Master Data Group Name'!C:C)</f>
        <v>EQP-LAWPACK1</v>
      </c>
      <c r="K2246" s="16">
        <f>IFERROR(ROUNDDOWN(_xlfn.XLOOKUP(E2246,[2]All!$B:$B,[2]All!$K:$K),0),"")</f>
        <v>217</v>
      </c>
      <c r="L2246" s="16">
        <f t="shared" si="70"/>
        <v>195.3</v>
      </c>
      <c r="M2246" s="16">
        <f t="shared" si="71"/>
        <v>238.70000000000002</v>
      </c>
    </row>
    <row r="2247" spans="2:13" x14ac:dyDescent="0.3">
      <c r="B2247" s="10">
        <v>20</v>
      </c>
      <c r="C2247" s="11" t="s">
        <v>13</v>
      </c>
      <c r="D2247" s="11" t="s">
        <v>2818</v>
      </c>
      <c r="E2247" s="11">
        <v>27905</v>
      </c>
      <c r="F2247" s="17">
        <v>44958.293171296304</v>
      </c>
      <c r="G2247" s="14" t="s">
        <v>2821</v>
      </c>
      <c r="H2247" s="13">
        <v>2136</v>
      </c>
      <c r="I2247" s="14">
        <v>27905</v>
      </c>
      <c r="J2247" s="15" t="str">
        <f>_xlfn.XLOOKUP(C2247,'0. Master Data Group Name'!B:B,'0. Master Data Group Name'!C:C)</f>
        <v>EQP-LAWPACK1</v>
      </c>
      <c r="K2247" s="16">
        <f>IFERROR(ROUNDDOWN(_xlfn.XLOOKUP(E2247,[2]All!$B:$B,[2]All!$K:$K),0),"")</f>
        <v>260</v>
      </c>
      <c r="L2247" s="16">
        <f t="shared" si="70"/>
        <v>234</v>
      </c>
      <c r="M2247" s="16">
        <f t="shared" si="71"/>
        <v>286</v>
      </c>
    </row>
    <row r="2248" spans="2:13" x14ac:dyDescent="0.3">
      <c r="B2248" s="10">
        <v>20</v>
      </c>
      <c r="C2248" s="11" t="s">
        <v>13</v>
      </c>
      <c r="D2248" s="11" t="s">
        <v>2822</v>
      </c>
      <c r="E2248" s="11">
        <v>27405</v>
      </c>
      <c r="F2248" s="17">
        <v>44958.629571759302</v>
      </c>
      <c r="G2248" s="14" t="s">
        <v>2823</v>
      </c>
      <c r="H2248" s="13">
        <v>2232</v>
      </c>
      <c r="I2248" s="14">
        <v>99999</v>
      </c>
      <c r="J2248" s="15" t="str">
        <f>_xlfn.XLOOKUP(C2248,'0. Master Data Group Name'!B:B,'0. Master Data Group Name'!C:C)</f>
        <v>EQP-LAWPACK1</v>
      </c>
      <c r="K2248" s="16">
        <f>IFERROR(ROUNDDOWN(_xlfn.XLOOKUP(E2248,[2]All!$B:$B,[2]All!$K:$K),0),"")</f>
        <v>260</v>
      </c>
      <c r="L2248" s="16">
        <f t="shared" si="70"/>
        <v>234</v>
      </c>
      <c r="M2248" s="16">
        <f t="shared" si="71"/>
        <v>286</v>
      </c>
    </row>
    <row r="2249" spans="2:13" x14ac:dyDescent="0.3">
      <c r="B2249" s="10">
        <v>31</v>
      </c>
      <c r="C2249" s="11" t="s">
        <v>836</v>
      </c>
      <c r="D2249" s="11" t="s">
        <v>2822</v>
      </c>
      <c r="E2249" s="11">
        <v>15228</v>
      </c>
      <c r="F2249" s="17">
        <v>44958.258287037002</v>
      </c>
      <c r="G2249" s="14" t="s">
        <v>2824</v>
      </c>
      <c r="H2249" s="13">
        <v>676</v>
      </c>
      <c r="I2249" s="14">
        <v>12228</v>
      </c>
      <c r="J2249" s="15" t="str">
        <f>_xlfn.XLOOKUP(C2249,'0. Master Data Group Name'!B:B,'0. Master Data Group Name'!C:C)</f>
        <v>SW-COMAS-PACKL</v>
      </c>
      <c r="K2249" s="16">
        <f>IFERROR(ROUNDDOWN(_xlfn.XLOOKUP(E2249,[2]All!$B:$B,[2]All!$K:$K),0),"")</f>
        <v>200</v>
      </c>
      <c r="L2249" s="16">
        <f t="shared" si="70"/>
        <v>180</v>
      </c>
      <c r="M2249" s="16">
        <f t="shared" si="71"/>
        <v>220.00000000000003</v>
      </c>
    </row>
    <row r="2250" spans="2:13" x14ac:dyDescent="0.3">
      <c r="B2250" s="10">
        <v>20</v>
      </c>
      <c r="C2250" s="11" t="s">
        <v>13</v>
      </c>
      <c r="D2250" s="11" t="s">
        <v>2825</v>
      </c>
      <c r="E2250" s="11">
        <v>1064</v>
      </c>
      <c r="F2250" s="17">
        <v>44959.810601851903</v>
      </c>
      <c r="G2250" s="14" t="s">
        <v>2826</v>
      </c>
      <c r="H2250" s="13">
        <v>871</v>
      </c>
      <c r="I2250" s="14">
        <v>99999</v>
      </c>
      <c r="J2250" s="15" t="str">
        <f>_xlfn.XLOOKUP(C2250,'0. Master Data Group Name'!B:B,'0. Master Data Group Name'!C:C)</f>
        <v>EQP-LAWPACK1</v>
      </c>
      <c r="K2250" s="16">
        <f>IFERROR(ROUNDDOWN(_xlfn.XLOOKUP(E2250,[2]All!$B:$B,[2]All!$K:$K),0),"")</f>
        <v>269</v>
      </c>
      <c r="L2250" s="16">
        <f t="shared" si="70"/>
        <v>242.1</v>
      </c>
      <c r="M2250" s="16">
        <f t="shared" si="71"/>
        <v>295.90000000000003</v>
      </c>
    </row>
    <row r="2251" spans="2:13" x14ac:dyDescent="0.3">
      <c r="B2251" s="10">
        <v>20</v>
      </c>
      <c r="C2251" s="11" t="s">
        <v>13</v>
      </c>
      <c r="D2251" s="11" t="s">
        <v>2827</v>
      </c>
      <c r="E2251" s="11">
        <v>99999</v>
      </c>
      <c r="F2251" s="17">
        <v>44960.914386574099</v>
      </c>
      <c r="G2251" s="14" t="s">
        <v>2828</v>
      </c>
      <c r="H2251" s="13">
        <v>0</v>
      </c>
      <c r="I2251" s="14">
        <v>99999</v>
      </c>
      <c r="J2251" s="15" t="str">
        <f>_xlfn.XLOOKUP(C2251,'0. Master Data Group Name'!B:B,'0. Master Data Group Name'!C:C)</f>
        <v>EQP-LAWPACK1</v>
      </c>
      <c r="K2251" s="16" t="str">
        <f>IFERROR(ROUNDDOWN(_xlfn.XLOOKUP(E2251,[2]All!$B:$B,[2]All!$K:$K),0),"")</f>
        <v/>
      </c>
      <c r="L2251" s="16" t="str">
        <f t="shared" si="70"/>
        <v/>
      </c>
      <c r="M2251" s="16" t="str">
        <f t="shared" si="71"/>
        <v/>
      </c>
    </row>
    <row r="2252" spans="2:13" x14ac:dyDescent="0.3">
      <c r="B2252" s="10">
        <v>31</v>
      </c>
      <c r="C2252" s="11" t="s">
        <v>836</v>
      </c>
      <c r="D2252" s="11" t="s">
        <v>2829</v>
      </c>
      <c r="E2252" s="11">
        <v>12228</v>
      </c>
      <c r="F2252" s="17">
        <v>44959.294953703698</v>
      </c>
      <c r="G2252" s="14" t="s">
        <v>2830</v>
      </c>
      <c r="H2252" s="13">
        <v>1758</v>
      </c>
      <c r="I2252" s="14">
        <v>15228</v>
      </c>
      <c r="J2252" s="15" t="str">
        <f>_xlfn.XLOOKUP(C2252,'0. Master Data Group Name'!B:B,'0. Master Data Group Name'!C:C)</f>
        <v>SW-COMAS-PACKL</v>
      </c>
      <c r="K2252" s="16">
        <f>IFERROR(ROUNDDOWN(_xlfn.XLOOKUP(E2252,[2]All!$B:$B,[2]All!$K:$K),0),"")</f>
        <v>100</v>
      </c>
      <c r="L2252" s="16">
        <f t="shared" si="70"/>
        <v>90</v>
      </c>
      <c r="M2252" s="16">
        <f t="shared" si="71"/>
        <v>110.00000000000001</v>
      </c>
    </row>
    <row r="2253" spans="2:13" x14ac:dyDescent="0.3">
      <c r="B2253" s="10">
        <v>31</v>
      </c>
      <c r="C2253" s="11" t="s">
        <v>836</v>
      </c>
      <c r="D2253" s="11" t="s">
        <v>2829</v>
      </c>
      <c r="E2253" s="11">
        <v>12228</v>
      </c>
      <c r="F2253" s="17">
        <v>44964.300729166702</v>
      </c>
      <c r="G2253" s="14" t="s">
        <v>2831</v>
      </c>
      <c r="H2253" s="13">
        <v>1</v>
      </c>
      <c r="I2253" s="14">
        <v>15228</v>
      </c>
      <c r="J2253" s="15" t="str">
        <f>_xlfn.XLOOKUP(C2253,'0. Master Data Group Name'!B:B,'0. Master Data Group Name'!C:C)</f>
        <v>SW-COMAS-PACKL</v>
      </c>
      <c r="K2253" s="16">
        <f>IFERROR(ROUNDDOWN(_xlfn.XLOOKUP(E2253,[2]All!$B:$B,[2]All!$K:$K),0),"")</f>
        <v>100</v>
      </c>
      <c r="L2253" s="16">
        <f t="shared" si="70"/>
        <v>90</v>
      </c>
      <c r="M2253" s="16">
        <f t="shared" si="71"/>
        <v>110.00000000000001</v>
      </c>
    </row>
    <row r="2254" spans="2:13" x14ac:dyDescent="0.3">
      <c r="B2254" s="10">
        <v>20</v>
      </c>
      <c r="C2254" s="11" t="s">
        <v>13</v>
      </c>
      <c r="D2254" s="11" t="s">
        <v>2829</v>
      </c>
      <c r="E2254" s="11">
        <v>2670</v>
      </c>
      <c r="F2254" s="17">
        <v>44963.2905439815</v>
      </c>
      <c r="G2254" s="14" t="s">
        <v>2832</v>
      </c>
      <c r="H2254" s="13">
        <v>1639</v>
      </c>
      <c r="I2254" s="14">
        <v>2670</v>
      </c>
      <c r="J2254" s="15" t="str">
        <f>_xlfn.XLOOKUP(C2254,'0. Master Data Group Name'!B:B,'0. Master Data Group Name'!C:C)</f>
        <v>EQP-LAWPACK1</v>
      </c>
      <c r="K2254" s="16">
        <f>IFERROR(ROUNDDOWN(_xlfn.XLOOKUP(E2254,[2]All!$B:$B,[2]All!$K:$K),0),"")</f>
        <v>217</v>
      </c>
      <c r="L2254" s="16">
        <f t="shared" si="70"/>
        <v>195.3</v>
      </c>
      <c r="M2254" s="16">
        <f t="shared" si="71"/>
        <v>238.70000000000002</v>
      </c>
    </row>
    <row r="2255" spans="2:13" x14ac:dyDescent="0.3">
      <c r="B2255" s="10">
        <v>20</v>
      </c>
      <c r="C2255" s="11" t="s">
        <v>13</v>
      </c>
      <c r="D2255" s="11" t="s">
        <v>2833</v>
      </c>
      <c r="E2255" s="11">
        <v>2661</v>
      </c>
      <c r="F2255" s="17">
        <v>44964.797210648103</v>
      </c>
      <c r="G2255" s="14" t="s">
        <v>2834</v>
      </c>
      <c r="H2255" s="13">
        <v>771</v>
      </c>
      <c r="I2255" s="14">
        <v>99999</v>
      </c>
      <c r="J2255" s="15" t="str">
        <f>_xlfn.XLOOKUP(C2255,'0. Master Data Group Name'!B:B,'0. Master Data Group Name'!C:C)</f>
        <v>EQP-LAWPACK1</v>
      </c>
      <c r="K2255" s="16">
        <f>IFERROR(ROUNDDOWN(_xlfn.XLOOKUP(E2255,[2]All!$B:$B,[2]All!$K:$K),0),"")</f>
        <v>217</v>
      </c>
      <c r="L2255" s="16">
        <f t="shared" si="70"/>
        <v>195.3</v>
      </c>
      <c r="M2255" s="16">
        <f t="shared" si="71"/>
        <v>238.70000000000002</v>
      </c>
    </row>
    <row r="2256" spans="2:13" x14ac:dyDescent="0.3">
      <c r="B2256" s="10">
        <v>31</v>
      </c>
      <c r="C2256" s="11" t="s">
        <v>836</v>
      </c>
      <c r="D2256" s="11" t="s">
        <v>2833</v>
      </c>
      <c r="E2256" s="11">
        <v>12258</v>
      </c>
      <c r="F2256" s="17">
        <v>44964.306446759299</v>
      </c>
      <c r="G2256" s="14" t="s">
        <v>2835</v>
      </c>
      <c r="H2256" s="13">
        <v>579</v>
      </c>
      <c r="I2256" s="14">
        <v>12228</v>
      </c>
      <c r="J2256" s="15" t="str">
        <f>_xlfn.XLOOKUP(C2256,'0. Master Data Group Name'!B:B,'0. Master Data Group Name'!C:C)</f>
        <v>SW-COMAS-PACKL</v>
      </c>
      <c r="K2256" s="16">
        <f>IFERROR(ROUNDDOWN(_xlfn.XLOOKUP(E2256,[2]All!$B:$B,[2]All!$K:$K),0),"")</f>
        <v>69</v>
      </c>
      <c r="L2256" s="16">
        <f t="shared" si="70"/>
        <v>62.1</v>
      </c>
      <c r="M2256" s="16">
        <f t="shared" si="71"/>
        <v>75.900000000000006</v>
      </c>
    </row>
    <row r="2257" spans="2:13" x14ac:dyDescent="0.3">
      <c r="B2257" s="10">
        <v>20</v>
      </c>
      <c r="C2257" s="11" t="s">
        <v>13</v>
      </c>
      <c r="D2257" s="11" t="s">
        <v>2833</v>
      </c>
      <c r="E2257" s="11">
        <v>2675</v>
      </c>
      <c r="F2257" s="17">
        <v>44965.294432870403</v>
      </c>
      <c r="G2257" s="14" t="s">
        <v>2836</v>
      </c>
      <c r="H2257" s="13">
        <v>1470</v>
      </c>
      <c r="I2257" s="14">
        <v>2675</v>
      </c>
      <c r="J2257" s="15" t="str">
        <f>_xlfn.XLOOKUP(C2257,'0. Master Data Group Name'!B:B,'0. Master Data Group Name'!C:C)</f>
        <v>EQP-LAWPACK1</v>
      </c>
      <c r="K2257" s="16">
        <f>IFERROR(ROUNDDOWN(_xlfn.XLOOKUP(E2257,[2]All!$B:$B,[2]All!$K:$K),0),"")</f>
        <v>217</v>
      </c>
      <c r="L2257" s="16">
        <f t="shared" si="70"/>
        <v>195.3</v>
      </c>
      <c r="M2257" s="16">
        <f t="shared" si="71"/>
        <v>238.70000000000002</v>
      </c>
    </row>
    <row r="2258" spans="2:13" x14ac:dyDescent="0.3">
      <c r="B2258" s="10">
        <v>20</v>
      </c>
      <c r="C2258" s="11" t="s">
        <v>13</v>
      </c>
      <c r="D2258" s="11" t="s">
        <v>2837</v>
      </c>
      <c r="E2258" s="11">
        <v>2670</v>
      </c>
      <c r="F2258" s="17">
        <v>44965.610509259299</v>
      </c>
      <c r="G2258" s="14" t="s">
        <v>2838</v>
      </c>
      <c r="H2258" s="13">
        <v>1706</v>
      </c>
      <c r="I2258" s="14">
        <v>99999</v>
      </c>
      <c r="J2258" s="15" t="str">
        <f>_xlfn.XLOOKUP(C2258,'0. Master Data Group Name'!B:B,'0. Master Data Group Name'!C:C)</f>
        <v>EQP-LAWPACK1</v>
      </c>
      <c r="K2258" s="16">
        <f>IFERROR(ROUNDDOWN(_xlfn.XLOOKUP(E2258,[2]All!$B:$B,[2]All!$K:$K),0),"")</f>
        <v>217</v>
      </c>
      <c r="L2258" s="16">
        <f t="shared" si="70"/>
        <v>195.3</v>
      </c>
      <c r="M2258" s="16">
        <f t="shared" si="71"/>
        <v>238.70000000000002</v>
      </c>
    </row>
    <row r="2259" spans="2:13" x14ac:dyDescent="0.3">
      <c r="B2259" s="10">
        <v>20</v>
      </c>
      <c r="C2259" s="11" t="s">
        <v>13</v>
      </c>
      <c r="D2259" s="11" t="s">
        <v>2837</v>
      </c>
      <c r="E2259" s="11">
        <v>27805</v>
      </c>
      <c r="F2259" s="17">
        <v>44966.293599536999</v>
      </c>
      <c r="G2259" s="14" t="s">
        <v>2839</v>
      </c>
      <c r="H2259" s="13">
        <v>1915</v>
      </c>
      <c r="I2259" s="14">
        <v>27805</v>
      </c>
      <c r="J2259" s="15" t="str">
        <f>_xlfn.XLOOKUP(C2259,'0. Master Data Group Name'!B:B,'0. Master Data Group Name'!C:C)</f>
        <v>EQP-LAWPACK1</v>
      </c>
      <c r="K2259" s="16">
        <f>IFERROR(ROUNDDOWN(_xlfn.XLOOKUP(E2259,[2]All!$B:$B,[2]All!$K:$K),0),"")</f>
        <v>260</v>
      </c>
      <c r="L2259" s="16">
        <f t="shared" si="70"/>
        <v>234</v>
      </c>
      <c r="M2259" s="16">
        <f t="shared" si="71"/>
        <v>286</v>
      </c>
    </row>
    <row r="2260" spans="2:13" x14ac:dyDescent="0.3">
      <c r="B2260" s="10">
        <v>20</v>
      </c>
      <c r="C2260" s="11" t="s">
        <v>13</v>
      </c>
      <c r="D2260" s="11" t="s">
        <v>2837</v>
      </c>
      <c r="E2260" s="11">
        <v>27805</v>
      </c>
      <c r="F2260" s="17">
        <v>44966.591712963003</v>
      </c>
      <c r="G2260" s="14" t="s">
        <v>2840</v>
      </c>
      <c r="H2260" s="13">
        <v>0</v>
      </c>
      <c r="I2260" s="14">
        <v>27805</v>
      </c>
      <c r="J2260" s="15" t="str">
        <f>_xlfn.XLOOKUP(C2260,'0. Master Data Group Name'!B:B,'0. Master Data Group Name'!C:C)</f>
        <v>EQP-LAWPACK1</v>
      </c>
      <c r="K2260" s="16">
        <f>IFERROR(ROUNDDOWN(_xlfn.XLOOKUP(E2260,[2]All!$B:$B,[2]All!$K:$K),0),"")</f>
        <v>260</v>
      </c>
      <c r="L2260" s="16">
        <f t="shared" si="70"/>
        <v>234</v>
      </c>
      <c r="M2260" s="16">
        <f t="shared" si="71"/>
        <v>286</v>
      </c>
    </row>
    <row r="2261" spans="2:13" x14ac:dyDescent="0.3">
      <c r="B2261" s="10">
        <v>20</v>
      </c>
      <c r="C2261" s="11" t="s">
        <v>13</v>
      </c>
      <c r="D2261" s="11" t="s">
        <v>2837</v>
      </c>
      <c r="E2261" s="11">
        <v>27905</v>
      </c>
      <c r="F2261" s="17">
        <v>44966.592025462996</v>
      </c>
      <c r="G2261" s="14" t="s">
        <v>2841</v>
      </c>
      <c r="H2261" s="13">
        <v>1507</v>
      </c>
      <c r="I2261" s="14">
        <v>27905</v>
      </c>
      <c r="J2261" s="15" t="str">
        <f>_xlfn.XLOOKUP(C2261,'0. Master Data Group Name'!B:B,'0. Master Data Group Name'!C:C)</f>
        <v>EQP-LAWPACK1</v>
      </c>
      <c r="K2261" s="16">
        <f>IFERROR(ROUNDDOWN(_xlfn.XLOOKUP(E2261,[2]All!$B:$B,[2]All!$K:$K),0),"")</f>
        <v>260</v>
      </c>
      <c r="L2261" s="16">
        <f t="shared" si="70"/>
        <v>234</v>
      </c>
      <c r="M2261" s="16">
        <f t="shared" si="71"/>
        <v>286</v>
      </c>
    </row>
    <row r="2262" spans="2:13" x14ac:dyDescent="0.3">
      <c r="B2262" s="10">
        <v>20</v>
      </c>
      <c r="C2262" s="11" t="s">
        <v>13</v>
      </c>
      <c r="D2262" s="11" t="s">
        <v>2842</v>
      </c>
      <c r="E2262" s="11">
        <v>27405</v>
      </c>
      <c r="F2262" s="17">
        <v>44966.8719444444</v>
      </c>
      <c r="G2262" s="14" t="s">
        <v>2843</v>
      </c>
      <c r="H2262" s="13">
        <v>410</v>
      </c>
      <c r="I2262" s="14">
        <v>99999</v>
      </c>
      <c r="J2262" s="15" t="str">
        <f>_xlfn.XLOOKUP(C2262,'0. Master Data Group Name'!B:B,'0. Master Data Group Name'!C:C)</f>
        <v>EQP-LAWPACK1</v>
      </c>
      <c r="K2262" s="16">
        <f>IFERROR(ROUNDDOWN(_xlfn.XLOOKUP(E2262,[2]All!$B:$B,[2]All!$K:$K),0),"")</f>
        <v>260</v>
      </c>
      <c r="L2262" s="16">
        <f t="shared" si="70"/>
        <v>234</v>
      </c>
      <c r="M2262" s="16">
        <f t="shared" si="71"/>
        <v>286</v>
      </c>
    </row>
    <row r="2263" spans="2:13" x14ac:dyDescent="0.3">
      <c r="B2263" s="10">
        <v>31</v>
      </c>
      <c r="C2263" s="11" t="s">
        <v>836</v>
      </c>
      <c r="D2263" s="11" t="s">
        <v>2844</v>
      </c>
      <c r="E2263" s="11">
        <v>12228</v>
      </c>
      <c r="F2263" s="17">
        <v>44965.305462962999</v>
      </c>
      <c r="G2263" s="14" t="s">
        <v>2846</v>
      </c>
      <c r="H2263" s="13">
        <v>995</v>
      </c>
      <c r="I2263" s="14">
        <v>12258</v>
      </c>
      <c r="J2263" s="15" t="str">
        <f>_xlfn.XLOOKUP(C2263,'0. Master Data Group Name'!B:B,'0. Master Data Group Name'!C:C)</f>
        <v>SW-COMAS-PACKL</v>
      </c>
      <c r="K2263" s="16">
        <f>IFERROR(ROUNDDOWN(_xlfn.XLOOKUP(E2263,[2]All!$B:$B,[2]All!$K:$K),0),"")</f>
        <v>100</v>
      </c>
      <c r="L2263" s="16">
        <f t="shared" si="70"/>
        <v>90</v>
      </c>
      <c r="M2263" s="16">
        <f t="shared" si="71"/>
        <v>110.00000000000001</v>
      </c>
    </row>
    <row r="2264" spans="2:13" x14ac:dyDescent="0.3">
      <c r="B2264" s="10">
        <v>31</v>
      </c>
      <c r="C2264" s="11" t="s">
        <v>836</v>
      </c>
      <c r="D2264" s="11" t="s">
        <v>2847</v>
      </c>
      <c r="E2264" s="11">
        <v>12228</v>
      </c>
      <c r="F2264" s="17">
        <v>44973.349074074104</v>
      </c>
      <c r="G2264" s="14" t="s">
        <v>2848</v>
      </c>
      <c r="H2264" s="13">
        <v>43</v>
      </c>
      <c r="I2264" s="14">
        <v>12258</v>
      </c>
      <c r="J2264" s="15" t="str">
        <f>_xlfn.XLOOKUP(C2264,'0. Master Data Group Name'!B:B,'0. Master Data Group Name'!C:C)</f>
        <v>SW-COMAS-PACKL</v>
      </c>
      <c r="K2264" s="16">
        <f>IFERROR(ROUNDDOWN(_xlfn.XLOOKUP(E2264,[2]All!$B:$B,[2]All!$K:$K),0),"")</f>
        <v>100</v>
      </c>
      <c r="L2264" s="16">
        <f t="shared" si="70"/>
        <v>90</v>
      </c>
      <c r="M2264" s="16">
        <f t="shared" si="71"/>
        <v>110.00000000000001</v>
      </c>
    </row>
    <row r="2265" spans="2:13" x14ac:dyDescent="0.3">
      <c r="B2265" s="10">
        <v>31</v>
      </c>
      <c r="C2265" s="11" t="s">
        <v>836</v>
      </c>
      <c r="D2265" s="11" t="s">
        <v>2847</v>
      </c>
      <c r="E2265" s="11">
        <v>12228</v>
      </c>
      <c r="F2265" s="17">
        <v>44974.293506944399</v>
      </c>
      <c r="G2265" s="14" t="s">
        <v>2849</v>
      </c>
      <c r="H2265" s="13">
        <v>0</v>
      </c>
      <c r="I2265" s="14">
        <v>12258</v>
      </c>
      <c r="J2265" s="15" t="str">
        <f>_xlfn.XLOOKUP(C2265,'0. Master Data Group Name'!B:B,'0. Master Data Group Name'!C:C)</f>
        <v>SW-COMAS-PACKL</v>
      </c>
      <c r="K2265" s="16">
        <f>IFERROR(ROUNDDOWN(_xlfn.XLOOKUP(E2265,[2]All!$B:$B,[2]All!$K:$K),0),"")</f>
        <v>100</v>
      </c>
      <c r="L2265" s="16">
        <f t="shared" si="70"/>
        <v>90</v>
      </c>
      <c r="M2265" s="16">
        <f t="shared" si="71"/>
        <v>110.00000000000001</v>
      </c>
    </row>
    <row r="2266" spans="2:13" x14ac:dyDescent="0.3">
      <c r="B2266" s="10">
        <v>20</v>
      </c>
      <c r="C2266" s="11" t="s">
        <v>13</v>
      </c>
      <c r="D2266" s="11" t="s">
        <v>2847</v>
      </c>
      <c r="E2266" s="11">
        <v>2661</v>
      </c>
      <c r="F2266" s="17">
        <v>44973.292824074102</v>
      </c>
      <c r="G2266" s="14" t="s">
        <v>2850</v>
      </c>
      <c r="H2266" s="13">
        <v>3181</v>
      </c>
      <c r="I2266" s="14">
        <v>99999</v>
      </c>
      <c r="J2266" s="15" t="str">
        <f>_xlfn.XLOOKUP(C2266,'0. Master Data Group Name'!B:B,'0. Master Data Group Name'!C:C)</f>
        <v>EQP-LAWPACK1</v>
      </c>
      <c r="K2266" s="16">
        <f>IFERROR(ROUNDDOWN(_xlfn.XLOOKUP(E2266,[2]All!$B:$B,[2]All!$K:$K),0),"")</f>
        <v>217</v>
      </c>
      <c r="L2266" s="16">
        <f t="shared" si="70"/>
        <v>195.3</v>
      </c>
      <c r="M2266" s="16">
        <f t="shared" si="71"/>
        <v>238.70000000000002</v>
      </c>
    </row>
    <row r="2267" spans="2:13" x14ac:dyDescent="0.3">
      <c r="B2267" s="10">
        <v>20</v>
      </c>
      <c r="C2267" s="11" t="s">
        <v>13</v>
      </c>
      <c r="D2267" s="11" t="s">
        <v>2844</v>
      </c>
      <c r="E2267" s="11">
        <v>2941</v>
      </c>
      <c r="F2267" s="17">
        <v>44968.292800925898</v>
      </c>
      <c r="G2267" s="14" t="s">
        <v>2851</v>
      </c>
      <c r="H2267" s="13">
        <v>1564</v>
      </c>
      <c r="I2267" s="14">
        <v>2941</v>
      </c>
      <c r="J2267" s="15" t="str">
        <f>_xlfn.XLOOKUP(C2267,'0. Master Data Group Name'!B:B,'0. Master Data Group Name'!C:C)</f>
        <v>EQP-LAWPACK1</v>
      </c>
      <c r="K2267" s="16">
        <f>IFERROR(ROUNDDOWN(_xlfn.XLOOKUP(E2267,[2]All!$B:$B,[2]All!$K:$K),0),"")</f>
        <v>217</v>
      </c>
      <c r="L2267" s="16">
        <f t="shared" si="70"/>
        <v>195.3</v>
      </c>
      <c r="M2267" s="16">
        <f t="shared" si="71"/>
        <v>238.70000000000002</v>
      </c>
    </row>
    <row r="2268" spans="2:13" x14ac:dyDescent="0.3">
      <c r="B2268" s="10">
        <v>31</v>
      </c>
      <c r="C2268" s="11" t="s">
        <v>836</v>
      </c>
      <c r="D2268" s="11" t="s">
        <v>2852</v>
      </c>
      <c r="E2268" s="11">
        <v>12228</v>
      </c>
      <c r="F2268" s="17">
        <v>44974.299745370401</v>
      </c>
      <c r="G2268" s="14" t="s">
        <v>2853</v>
      </c>
      <c r="H2268" s="13">
        <v>540</v>
      </c>
      <c r="I2268" s="14">
        <v>12258</v>
      </c>
      <c r="J2268" s="15" t="str">
        <f>_xlfn.XLOOKUP(C2268,'0. Master Data Group Name'!B:B,'0. Master Data Group Name'!C:C)</f>
        <v>SW-COMAS-PACKL</v>
      </c>
      <c r="K2268" s="16">
        <f>IFERROR(ROUNDDOWN(_xlfn.XLOOKUP(E2268,[2]All!$B:$B,[2]All!$K:$K),0),"")</f>
        <v>100</v>
      </c>
      <c r="L2268" s="16">
        <f t="shared" si="70"/>
        <v>90</v>
      </c>
      <c r="M2268" s="16">
        <f t="shared" si="71"/>
        <v>110.00000000000001</v>
      </c>
    </row>
    <row r="2269" spans="2:13" x14ac:dyDescent="0.3">
      <c r="B2269" s="10">
        <v>20</v>
      </c>
      <c r="C2269" s="11" t="s">
        <v>13</v>
      </c>
      <c r="D2269" s="11" t="s">
        <v>2852</v>
      </c>
      <c r="E2269" s="11">
        <v>1067</v>
      </c>
      <c r="F2269" s="17">
        <v>44974.880775463003</v>
      </c>
      <c r="G2269" s="14" t="s">
        <v>2854</v>
      </c>
      <c r="H2269" s="13">
        <v>543</v>
      </c>
      <c r="I2269" s="14">
        <v>99999</v>
      </c>
      <c r="J2269" s="15" t="str">
        <f>_xlfn.XLOOKUP(C2269,'0. Master Data Group Name'!B:B,'0. Master Data Group Name'!C:C)</f>
        <v>EQP-LAWPACK1</v>
      </c>
      <c r="K2269" s="16">
        <f>IFERROR(ROUNDDOWN(_xlfn.XLOOKUP(E2269,[2]All!$B:$B,[2]All!$K:$K),0),"")</f>
        <v>269</v>
      </c>
      <c r="L2269" s="16">
        <f t="shared" si="70"/>
        <v>242.1</v>
      </c>
      <c r="M2269" s="16">
        <f t="shared" si="71"/>
        <v>295.90000000000003</v>
      </c>
    </row>
    <row r="2270" spans="2:13" x14ac:dyDescent="0.3">
      <c r="B2270" s="10">
        <v>31</v>
      </c>
      <c r="C2270" s="11" t="s">
        <v>836</v>
      </c>
      <c r="D2270" s="11" t="s">
        <v>2852</v>
      </c>
      <c r="E2270" s="11">
        <v>12228</v>
      </c>
      <c r="F2270" s="17">
        <v>44977.291909722197</v>
      </c>
      <c r="G2270" s="14" t="s">
        <v>2855</v>
      </c>
      <c r="H2270" s="13">
        <v>0</v>
      </c>
      <c r="I2270" s="14">
        <v>12258</v>
      </c>
      <c r="J2270" s="15" t="str">
        <f>_xlfn.XLOOKUP(C2270,'0. Master Data Group Name'!B:B,'0. Master Data Group Name'!C:C)</f>
        <v>SW-COMAS-PACKL</v>
      </c>
      <c r="K2270" s="16">
        <f>IFERROR(ROUNDDOWN(_xlfn.XLOOKUP(E2270,[2]All!$B:$B,[2]All!$K:$K),0),"")</f>
        <v>100</v>
      </c>
      <c r="L2270" s="16">
        <f t="shared" si="70"/>
        <v>90</v>
      </c>
      <c r="M2270" s="16">
        <f t="shared" si="71"/>
        <v>110.00000000000001</v>
      </c>
    </row>
    <row r="2271" spans="2:13" x14ac:dyDescent="0.3">
      <c r="B2271" s="10">
        <v>20</v>
      </c>
      <c r="C2271" s="11" t="s">
        <v>13</v>
      </c>
      <c r="D2271" s="11" t="s">
        <v>2856</v>
      </c>
      <c r="E2271" s="11">
        <v>2661</v>
      </c>
      <c r="F2271" s="17">
        <v>44977.292743055601</v>
      </c>
      <c r="G2271" s="14" t="s">
        <v>2857</v>
      </c>
      <c r="H2271" s="13">
        <v>2910</v>
      </c>
      <c r="I2271" s="14">
        <v>2661</v>
      </c>
      <c r="J2271" s="15" t="str">
        <f>_xlfn.XLOOKUP(C2271,'0. Master Data Group Name'!B:B,'0. Master Data Group Name'!C:C)</f>
        <v>EQP-LAWPACK1</v>
      </c>
      <c r="K2271" s="16">
        <f>IFERROR(ROUNDDOWN(_xlfn.XLOOKUP(E2271,[2]All!$B:$B,[2]All!$K:$K),0),"")</f>
        <v>217</v>
      </c>
      <c r="L2271" s="16">
        <f t="shared" si="70"/>
        <v>195.3</v>
      </c>
      <c r="M2271" s="16">
        <f t="shared" si="71"/>
        <v>238.70000000000002</v>
      </c>
    </row>
    <row r="2272" spans="2:13" x14ac:dyDescent="0.3">
      <c r="B2272" s="10">
        <v>20</v>
      </c>
      <c r="C2272" s="11" t="s">
        <v>13</v>
      </c>
      <c r="D2272" s="11" t="s">
        <v>2856</v>
      </c>
      <c r="E2272" s="11">
        <v>2946</v>
      </c>
      <c r="F2272" s="17">
        <v>44978.290868055599</v>
      </c>
      <c r="G2272" s="14" t="s">
        <v>2858</v>
      </c>
      <c r="H2272" s="13">
        <v>677</v>
      </c>
      <c r="I2272" s="14">
        <v>2946</v>
      </c>
      <c r="J2272" s="15" t="str">
        <f>_xlfn.XLOOKUP(C2272,'0. Master Data Group Name'!B:B,'0. Master Data Group Name'!C:C)</f>
        <v>EQP-LAWPACK1</v>
      </c>
      <c r="K2272" s="16">
        <f>IFERROR(ROUNDDOWN(_xlfn.XLOOKUP(E2272,[2]All!$B:$B,[2]All!$K:$K),0),"")</f>
        <v>217</v>
      </c>
      <c r="L2272" s="16">
        <f t="shared" si="70"/>
        <v>195.3</v>
      </c>
      <c r="M2272" s="16">
        <f t="shared" si="71"/>
        <v>238.70000000000002</v>
      </c>
    </row>
    <row r="2273" spans="2:13" x14ac:dyDescent="0.3">
      <c r="B2273" s="10">
        <v>20</v>
      </c>
      <c r="C2273" s="11" t="s">
        <v>13</v>
      </c>
      <c r="D2273" s="11" t="s">
        <v>2844</v>
      </c>
      <c r="E2273" s="11">
        <v>24670</v>
      </c>
      <c r="F2273" s="17">
        <v>44972.292534722197</v>
      </c>
      <c r="G2273" s="14" t="s">
        <v>2859</v>
      </c>
      <c r="H2273" s="13">
        <v>3203</v>
      </c>
      <c r="I2273" s="14">
        <v>24670</v>
      </c>
      <c r="J2273" s="15" t="str">
        <f>_xlfn.XLOOKUP(C2273,'0. Master Data Group Name'!B:B,'0. Master Data Group Name'!C:C)</f>
        <v>EQP-LAWPACK1</v>
      </c>
      <c r="K2273" s="16">
        <f>IFERROR(ROUNDDOWN(_xlfn.XLOOKUP(E2273,[2]All!$B:$B,[2]All!$K:$K),0),"")</f>
        <v>364</v>
      </c>
      <c r="L2273" s="16">
        <f t="shared" si="70"/>
        <v>327.60000000000002</v>
      </c>
      <c r="M2273" s="16">
        <f t="shared" si="71"/>
        <v>400.40000000000003</v>
      </c>
    </row>
    <row r="2274" spans="2:13" x14ac:dyDescent="0.3">
      <c r="B2274" s="10">
        <v>20</v>
      </c>
      <c r="C2274" s="11" t="s">
        <v>13</v>
      </c>
      <c r="D2274" s="11" t="s">
        <v>2856</v>
      </c>
      <c r="E2274" s="11">
        <v>2941</v>
      </c>
      <c r="F2274" s="17">
        <v>44978.434907407398</v>
      </c>
      <c r="G2274" s="14" t="s">
        <v>2860</v>
      </c>
      <c r="H2274" s="13">
        <v>835</v>
      </c>
      <c r="I2274" s="14">
        <v>2941</v>
      </c>
      <c r="J2274" s="15" t="str">
        <f>_xlfn.XLOOKUP(C2274,'0. Master Data Group Name'!B:B,'0. Master Data Group Name'!C:C)</f>
        <v>EQP-LAWPACK1</v>
      </c>
      <c r="K2274" s="16">
        <f>IFERROR(ROUNDDOWN(_xlfn.XLOOKUP(E2274,[2]All!$B:$B,[2]All!$K:$K),0),"")</f>
        <v>217</v>
      </c>
      <c r="L2274" s="16">
        <f t="shared" si="70"/>
        <v>195.3</v>
      </c>
      <c r="M2274" s="16">
        <f t="shared" si="71"/>
        <v>238.70000000000002</v>
      </c>
    </row>
    <row r="2275" spans="2:13" x14ac:dyDescent="0.3">
      <c r="B2275" s="10">
        <v>20</v>
      </c>
      <c r="C2275" s="11" t="s">
        <v>13</v>
      </c>
      <c r="D2275" s="11" t="s">
        <v>2856</v>
      </c>
      <c r="E2275" s="11">
        <v>24961</v>
      </c>
      <c r="F2275" s="17">
        <v>44978.611527777801</v>
      </c>
      <c r="G2275" s="14" t="s">
        <v>2861</v>
      </c>
      <c r="H2275" s="13">
        <v>584</v>
      </c>
      <c r="I2275" s="14">
        <v>24961</v>
      </c>
      <c r="J2275" s="15" t="str">
        <f>_xlfn.XLOOKUP(C2275,'0. Master Data Group Name'!B:B,'0. Master Data Group Name'!C:C)</f>
        <v>EQP-LAWPACK1</v>
      </c>
      <c r="K2275" s="16">
        <f>IFERROR(ROUNDDOWN(_xlfn.XLOOKUP(E2275,[2]All!$B:$B,[2]All!$K:$K),0),"")</f>
        <v>364</v>
      </c>
      <c r="L2275" s="16">
        <f t="shared" si="70"/>
        <v>327.60000000000002</v>
      </c>
      <c r="M2275" s="16">
        <f t="shared" si="71"/>
        <v>400.40000000000003</v>
      </c>
    </row>
    <row r="2276" spans="2:13" x14ac:dyDescent="0.3">
      <c r="B2276" s="10">
        <v>20</v>
      </c>
      <c r="C2276" s="11" t="s">
        <v>13</v>
      </c>
      <c r="D2276" s="11" t="s">
        <v>2856</v>
      </c>
      <c r="E2276" s="11">
        <v>7941</v>
      </c>
      <c r="F2276" s="17">
        <v>44978.698946759301</v>
      </c>
      <c r="G2276" s="14" t="s">
        <v>2862</v>
      </c>
      <c r="H2276" s="13">
        <v>1348</v>
      </c>
      <c r="I2276" s="14">
        <v>7941</v>
      </c>
      <c r="J2276" s="15" t="str">
        <f>_xlfn.XLOOKUP(C2276,'0. Master Data Group Name'!B:B,'0. Master Data Group Name'!C:C)</f>
        <v>EQP-LAWPACK1</v>
      </c>
      <c r="K2276" s="16">
        <f>IFERROR(ROUNDDOWN(_xlfn.XLOOKUP(E2276,[2]All!$B:$B,[2]All!$K:$K),0),"")</f>
        <v>349</v>
      </c>
      <c r="L2276" s="16">
        <f t="shared" si="70"/>
        <v>314.10000000000002</v>
      </c>
      <c r="M2276" s="16">
        <f t="shared" si="71"/>
        <v>383.90000000000003</v>
      </c>
    </row>
    <row r="2277" spans="2:13" x14ac:dyDescent="0.3">
      <c r="B2277" s="10">
        <v>20</v>
      </c>
      <c r="C2277" s="11" t="s">
        <v>13</v>
      </c>
      <c r="D2277" s="11" t="s">
        <v>2863</v>
      </c>
      <c r="E2277" s="11">
        <v>7991</v>
      </c>
      <c r="F2277" s="17">
        <v>44978.875486111101</v>
      </c>
      <c r="G2277" s="14" t="s">
        <v>2864</v>
      </c>
      <c r="H2277" s="13">
        <v>718</v>
      </c>
      <c r="I2277" s="14">
        <v>7991</v>
      </c>
      <c r="J2277" s="15" t="str">
        <f>_xlfn.XLOOKUP(C2277,'0. Master Data Group Name'!B:B,'0. Master Data Group Name'!C:C)</f>
        <v>EQP-LAWPACK1</v>
      </c>
      <c r="K2277" s="16">
        <f>IFERROR(ROUNDDOWN(_xlfn.XLOOKUP(E2277,[2]All!$B:$B,[2]All!$K:$K),0),"")</f>
        <v>349</v>
      </c>
      <c r="L2277" s="16">
        <f t="shared" si="70"/>
        <v>314.10000000000002</v>
      </c>
      <c r="M2277" s="16">
        <f t="shared" si="71"/>
        <v>383.90000000000003</v>
      </c>
    </row>
    <row r="2278" spans="2:13" x14ac:dyDescent="0.3">
      <c r="B2278" s="10">
        <v>20</v>
      </c>
      <c r="C2278" s="11" t="s">
        <v>13</v>
      </c>
      <c r="D2278" s="11" t="s">
        <v>2863</v>
      </c>
      <c r="E2278" s="11">
        <v>96905</v>
      </c>
      <c r="F2278" s="17">
        <v>44979.294930555603</v>
      </c>
      <c r="G2278" s="14" t="s">
        <v>2865</v>
      </c>
      <c r="H2278" s="13">
        <v>486</v>
      </c>
      <c r="I2278" s="14">
        <v>96905</v>
      </c>
      <c r="J2278" s="15" t="str">
        <f>_xlfn.XLOOKUP(C2278,'0. Master Data Group Name'!B:B,'0. Master Data Group Name'!C:C)</f>
        <v>EQP-LAWPACK1</v>
      </c>
      <c r="K2278" s="16">
        <f>IFERROR(ROUNDDOWN(_xlfn.XLOOKUP(E2278,[2]All!$B:$B,[2]All!$K:$K),0),"")</f>
        <v>347</v>
      </c>
      <c r="L2278" s="16">
        <f t="shared" si="70"/>
        <v>312.3</v>
      </c>
      <c r="M2278" s="16">
        <f t="shared" si="71"/>
        <v>381.70000000000005</v>
      </c>
    </row>
    <row r="2279" spans="2:13" x14ac:dyDescent="0.3">
      <c r="B2279" s="10">
        <v>20</v>
      </c>
      <c r="C2279" s="11" t="s">
        <v>13</v>
      </c>
      <c r="D2279" s="11" t="s">
        <v>2863</v>
      </c>
      <c r="E2279" s="11">
        <v>23905</v>
      </c>
      <c r="F2279" s="17">
        <v>44979.371134259301</v>
      </c>
      <c r="G2279" s="14" t="s">
        <v>2866</v>
      </c>
      <c r="H2279" s="13">
        <v>1067</v>
      </c>
      <c r="I2279" s="14">
        <v>23905</v>
      </c>
      <c r="J2279" s="15" t="str">
        <f>_xlfn.XLOOKUP(C2279,'0. Master Data Group Name'!B:B,'0. Master Data Group Name'!C:C)</f>
        <v>EQP-LAWPACK1</v>
      </c>
      <c r="K2279" s="16">
        <f>IFERROR(ROUNDDOWN(_xlfn.XLOOKUP(E2279,[2]All!$B:$B,[2]All!$K:$K),0),"")</f>
        <v>364</v>
      </c>
      <c r="L2279" s="16">
        <f t="shared" si="70"/>
        <v>327.60000000000002</v>
      </c>
      <c r="M2279" s="16">
        <f t="shared" si="71"/>
        <v>400.40000000000003</v>
      </c>
    </row>
    <row r="2280" spans="2:13" x14ac:dyDescent="0.3">
      <c r="B2280" s="10">
        <v>20</v>
      </c>
      <c r="C2280" s="11" t="s">
        <v>13</v>
      </c>
      <c r="D2280" s="11" t="s">
        <v>2845</v>
      </c>
      <c r="E2280" s="11">
        <v>6670</v>
      </c>
      <c r="F2280" s="17">
        <v>44972.860706018502</v>
      </c>
      <c r="G2280" s="14" t="s">
        <v>2868</v>
      </c>
      <c r="H2280" s="13">
        <v>722</v>
      </c>
      <c r="I2280" s="14">
        <v>99999</v>
      </c>
      <c r="J2280" s="15" t="str">
        <f>_xlfn.XLOOKUP(C2280,'0. Master Data Group Name'!B:B,'0. Master Data Group Name'!C:C)</f>
        <v>EQP-LAWPACK1</v>
      </c>
      <c r="K2280" s="16">
        <f>IFERROR(ROUNDDOWN(_xlfn.XLOOKUP(E2280,[2]All!$B:$B,[2]All!$K:$K),0),"")</f>
        <v>352</v>
      </c>
      <c r="L2280" s="16">
        <f t="shared" si="70"/>
        <v>316.8</v>
      </c>
      <c r="M2280" s="16">
        <f t="shared" si="71"/>
        <v>387.20000000000005</v>
      </c>
    </row>
    <row r="2281" spans="2:13" x14ac:dyDescent="0.3">
      <c r="B2281" s="10">
        <v>31</v>
      </c>
      <c r="C2281" s="11" t="s">
        <v>836</v>
      </c>
      <c r="D2281" s="11" t="s">
        <v>2845</v>
      </c>
      <c r="E2281" s="11">
        <v>12258</v>
      </c>
      <c r="F2281" s="17">
        <v>44972.330902777801</v>
      </c>
      <c r="G2281" s="14" t="s">
        <v>2869</v>
      </c>
      <c r="H2281" s="13">
        <v>364</v>
      </c>
      <c r="I2281" s="14">
        <v>12228</v>
      </c>
      <c r="J2281" s="15" t="str">
        <f>_xlfn.XLOOKUP(C2281,'0. Master Data Group Name'!B:B,'0. Master Data Group Name'!C:C)</f>
        <v>SW-COMAS-PACKL</v>
      </c>
      <c r="K2281" s="16">
        <f>IFERROR(ROUNDDOWN(_xlfn.XLOOKUP(E2281,[2]All!$B:$B,[2]All!$K:$K),0),"")</f>
        <v>69</v>
      </c>
      <c r="L2281" s="16">
        <f t="shared" si="70"/>
        <v>62.1</v>
      </c>
      <c r="M2281" s="16">
        <f t="shared" si="71"/>
        <v>75.900000000000006</v>
      </c>
    </row>
    <row r="2282" spans="2:13" x14ac:dyDescent="0.3">
      <c r="B2282" s="10">
        <v>20</v>
      </c>
      <c r="C2282" s="11" t="s">
        <v>13</v>
      </c>
      <c r="D2282" s="11" t="s">
        <v>2867</v>
      </c>
      <c r="E2282" s="11">
        <v>2670</v>
      </c>
      <c r="F2282" s="17">
        <v>44979.517048611102</v>
      </c>
      <c r="G2282" s="14" t="s">
        <v>2870</v>
      </c>
      <c r="H2282" s="13">
        <v>2206</v>
      </c>
      <c r="I2282" s="14">
        <v>99999</v>
      </c>
      <c r="J2282" s="15" t="str">
        <f>_xlfn.XLOOKUP(C2282,'0. Master Data Group Name'!B:B,'0. Master Data Group Name'!C:C)</f>
        <v>EQP-LAWPACK1</v>
      </c>
      <c r="K2282" s="16">
        <f>IFERROR(ROUNDDOWN(_xlfn.XLOOKUP(E2282,[2]All!$B:$B,[2]All!$K:$K),0),"")</f>
        <v>217</v>
      </c>
      <c r="L2282" s="16">
        <f t="shared" si="70"/>
        <v>195.3</v>
      </c>
      <c r="M2282" s="16">
        <f t="shared" si="71"/>
        <v>238.70000000000002</v>
      </c>
    </row>
    <row r="2283" spans="2:13" x14ac:dyDescent="0.3">
      <c r="B2283" s="10">
        <v>31</v>
      </c>
      <c r="C2283" s="11" t="s">
        <v>836</v>
      </c>
      <c r="D2283" s="11" t="s">
        <v>2871</v>
      </c>
      <c r="E2283" s="11">
        <v>12228</v>
      </c>
      <c r="F2283" s="17">
        <v>44977.314201388901</v>
      </c>
      <c r="G2283" s="14" t="s">
        <v>2872</v>
      </c>
      <c r="H2283" s="13">
        <v>1775</v>
      </c>
      <c r="I2283" s="14">
        <v>12258</v>
      </c>
      <c r="J2283" s="15" t="str">
        <f>_xlfn.XLOOKUP(C2283,'0. Master Data Group Name'!B:B,'0. Master Data Group Name'!C:C)</f>
        <v>SW-COMAS-PACKL</v>
      </c>
      <c r="K2283" s="16">
        <f>IFERROR(ROUNDDOWN(_xlfn.XLOOKUP(E2283,[2]All!$B:$B,[2]All!$K:$K),0),"")</f>
        <v>100</v>
      </c>
      <c r="L2283" s="16">
        <f t="shared" si="70"/>
        <v>90</v>
      </c>
      <c r="M2283" s="16">
        <f t="shared" si="71"/>
        <v>110.00000000000001</v>
      </c>
    </row>
    <row r="2284" spans="2:13" x14ac:dyDescent="0.3">
      <c r="B2284" s="10">
        <v>20</v>
      </c>
      <c r="C2284" s="11" t="s">
        <v>13</v>
      </c>
      <c r="D2284" s="11" t="s">
        <v>2873</v>
      </c>
      <c r="E2284" s="11">
        <v>1167</v>
      </c>
      <c r="F2284" s="17">
        <v>44981.530324074098</v>
      </c>
      <c r="G2284" s="14" t="s">
        <v>2874</v>
      </c>
      <c r="H2284" s="13">
        <v>2554</v>
      </c>
      <c r="I2284" s="14">
        <v>99999</v>
      </c>
      <c r="J2284" s="15" t="str">
        <f>_xlfn.XLOOKUP(C2284,'0. Master Data Group Name'!B:B,'0. Master Data Group Name'!C:C)</f>
        <v>EQP-LAWPACK1</v>
      </c>
      <c r="K2284" s="16">
        <f>IFERROR(ROUNDDOWN(_xlfn.XLOOKUP(E2284,[2]All!$B:$B,[2]All!$K:$K),0),"")</f>
        <v>269</v>
      </c>
      <c r="L2284" s="16">
        <f t="shared" si="70"/>
        <v>242.1</v>
      </c>
      <c r="M2284" s="16">
        <f t="shared" si="71"/>
        <v>295.90000000000003</v>
      </c>
    </row>
    <row r="2285" spans="2:13" x14ac:dyDescent="0.3">
      <c r="B2285" s="10">
        <v>20</v>
      </c>
      <c r="C2285" s="11" t="s">
        <v>13</v>
      </c>
      <c r="D2285" s="11" t="s">
        <v>2873</v>
      </c>
      <c r="E2285" s="11">
        <v>24970</v>
      </c>
      <c r="F2285" s="17">
        <v>44984.7750115741</v>
      </c>
      <c r="G2285" s="14" t="s">
        <v>2875</v>
      </c>
      <c r="H2285" s="13">
        <v>972</v>
      </c>
      <c r="I2285" s="14">
        <v>24970</v>
      </c>
      <c r="J2285" s="15" t="str">
        <f>_xlfn.XLOOKUP(C2285,'0. Master Data Group Name'!B:B,'0. Master Data Group Name'!C:C)</f>
        <v>EQP-LAWPACK1</v>
      </c>
      <c r="K2285" s="16">
        <f>IFERROR(ROUNDDOWN(_xlfn.XLOOKUP(E2285,[2]All!$B:$B,[2]All!$K:$K),0),"")</f>
        <v>364</v>
      </c>
      <c r="L2285" s="16">
        <f t="shared" si="70"/>
        <v>327.60000000000002</v>
      </c>
      <c r="M2285" s="16">
        <f t="shared" si="71"/>
        <v>400.40000000000003</v>
      </c>
    </row>
    <row r="2286" spans="2:13" x14ac:dyDescent="0.3">
      <c r="B2286" s="10">
        <v>20</v>
      </c>
      <c r="C2286" s="11" t="s">
        <v>13</v>
      </c>
      <c r="D2286" s="11" t="s">
        <v>2873</v>
      </c>
      <c r="E2286" s="11">
        <v>2661</v>
      </c>
      <c r="F2286" s="17">
        <v>44984.291840277801</v>
      </c>
      <c r="G2286" s="14" t="s">
        <v>2876</v>
      </c>
      <c r="H2286" s="13">
        <v>609</v>
      </c>
      <c r="I2286" s="14">
        <v>2661</v>
      </c>
      <c r="J2286" s="15" t="str">
        <f>_xlfn.XLOOKUP(C2286,'0. Master Data Group Name'!B:B,'0. Master Data Group Name'!C:C)</f>
        <v>EQP-LAWPACK1</v>
      </c>
      <c r="K2286" s="16">
        <f>IFERROR(ROUNDDOWN(_xlfn.XLOOKUP(E2286,[2]All!$B:$B,[2]All!$K:$K),0),"")</f>
        <v>217</v>
      </c>
      <c r="L2286" s="16">
        <f t="shared" si="70"/>
        <v>195.3</v>
      </c>
      <c r="M2286" s="16">
        <f t="shared" si="71"/>
        <v>238.70000000000002</v>
      </c>
    </row>
    <row r="2287" spans="2:13" x14ac:dyDescent="0.3">
      <c r="B2287" s="10">
        <v>20</v>
      </c>
      <c r="C2287" s="11" t="s">
        <v>13</v>
      </c>
      <c r="D2287" s="11" t="s">
        <v>2877</v>
      </c>
      <c r="E2287" s="11">
        <v>7940</v>
      </c>
      <c r="F2287" s="17">
        <v>44984.891504629602</v>
      </c>
      <c r="G2287" s="14" t="s">
        <v>2878</v>
      </c>
      <c r="H2287" s="13">
        <v>440</v>
      </c>
      <c r="I2287" s="14">
        <v>99999</v>
      </c>
      <c r="J2287" s="15" t="str">
        <f>_xlfn.XLOOKUP(C2287,'0. Master Data Group Name'!B:B,'0. Master Data Group Name'!C:C)</f>
        <v>EQP-LAWPACK1</v>
      </c>
      <c r="K2287" s="16">
        <f>IFERROR(ROUNDDOWN(_xlfn.XLOOKUP(E2287,[2]All!$B:$B,[2]All!$K:$K),0),"")</f>
        <v>188</v>
      </c>
      <c r="L2287" s="16">
        <f t="shared" si="70"/>
        <v>169.20000000000002</v>
      </c>
      <c r="M2287" s="16">
        <f t="shared" si="71"/>
        <v>206.8</v>
      </c>
    </row>
    <row r="2288" spans="2:13" x14ac:dyDescent="0.3">
      <c r="B2288" s="10">
        <v>31</v>
      </c>
      <c r="C2288" s="11" t="s">
        <v>836</v>
      </c>
      <c r="D2288" s="11" t="s">
        <v>2877</v>
      </c>
      <c r="E2288" s="11">
        <v>12258</v>
      </c>
      <c r="F2288" s="17">
        <v>44984.494375000002</v>
      </c>
      <c r="G2288" s="14" t="s">
        <v>2879</v>
      </c>
      <c r="H2288" s="13">
        <v>243</v>
      </c>
      <c r="I2288" s="14">
        <v>12228</v>
      </c>
      <c r="J2288" s="15" t="str">
        <f>_xlfn.XLOOKUP(C2288,'0. Master Data Group Name'!B:B,'0. Master Data Group Name'!C:C)</f>
        <v>SW-COMAS-PACKL</v>
      </c>
      <c r="K2288" s="16">
        <f>IFERROR(ROUNDDOWN(_xlfn.XLOOKUP(E2288,[2]All!$B:$B,[2]All!$K:$K),0),"")</f>
        <v>69</v>
      </c>
      <c r="L2288" s="16">
        <f t="shared" si="70"/>
        <v>62.1</v>
      </c>
      <c r="M2288" s="16">
        <f t="shared" si="71"/>
        <v>75.900000000000006</v>
      </c>
    </row>
    <row r="2289" spans="2:13" x14ac:dyDescent="0.3">
      <c r="B2289" s="10">
        <v>31</v>
      </c>
      <c r="C2289" s="11" t="s">
        <v>836</v>
      </c>
      <c r="D2289" s="11" t="s">
        <v>2873</v>
      </c>
      <c r="E2289" s="11">
        <v>15228</v>
      </c>
      <c r="F2289" s="17">
        <v>44981.304490740702</v>
      </c>
      <c r="G2289" s="14" t="s">
        <v>2880</v>
      </c>
      <c r="H2289" s="13">
        <v>1058</v>
      </c>
      <c r="I2289" s="14">
        <v>12228</v>
      </c>
      <c r="J2289" s="15" t="str">
        <f>_xlfn.XLOOKUP(C2289,'0. Master Data Group Name'!B:B,'0. Master Data Group Name'!C:C)</f>
        <v>SW-COMAS-PACKL</v>
      </c>
      <c r="K2289" s="16">
        <f>IFERROR(ROUNDDOWN(_xlfn.XLOOKUP(E2289,[2]All!$B:$B,[2]All!$K:$K),0),"")</f>
        <v>200</v>
      </c>
      <c r="L2289" s="16">
        <f t="shared" si="70"/>
        <v>180</v>
      </c>
      <c r="M2289" s="16">
        <f t="shared" si="71"/>
        <v>220.00000000000003</v>
      </c>
    </row>
    <row r="2290" spans="2:13" x14ac:dyDescent="0.3">
      <c r="B2290" s="10">
        <v>20</v>
      </c>
      <c r="C2290" s="11" t="s">
        <v>13</v>
      </c>
      <c r="D2290" s="11" t="s">
        <v>2877</v>
      </c>
      <c r="E2290" s="11">
        <v>7940</v>
      </c>
      <c r="F2290" s="17">
        <v>44985.293425925898</v>
      </c>
      <c r="G2290" s="14" t="s">
        <v>2881</v>
      </c>
      <c r="H2290" s="13">
        <v>320</v>
      </c>
      <c r="I2290" s="14">
        <v>7940</v>
      </c>
      <c r="J2290" s="15" t="str">
        <f>_xlfn.XLOOKUP(C2290,'0. Master Data Group Name'!B:B,'0. Master Data Group Name'!C:C)</f>
        <v>EQP-LAWPACK1</v>
      </c>
      <c r="K2290" s="16">
        <f>IFERROR(ROUNDDOWN(_xlfn.XLOOKUP(E2290,[2]All!$B:$B,[2]All!$K:$K),0),"")</f>
        <v>188</v>
      </c>
      <c r="L2290" s="16">
        <f t="shared" si="70"/>
        <v>169.20000000000002</v>
      </c>
      <c r="M2290" s="16">
        <f t="shared" si="71"/>
        <v>206.8</v>
      </c>
    </row>
    <row r="2291" spans="2:13" x14ac:dyDescent="0.3">
      <c r="B2291" s="10">
        <v>20</v>
      </c>
      <c r="C2291" s="11" t="s">
        <v>13</v>
      </c>
      <c r="D2291" s="11" t="s">
        <v>2877</v>
      </c>
      <c r="E2291" s="11">
        <v>7941</v>
      </c>
      <c r="F2291" s="17">
        <v>44985.352094907401</v>
      </c>
      <c r="G2291" s="14" t="s">
        <v>2882</v>
      </c>
      <c r="H2291" s="13">
        <v>349</v>
      </c>
      <c r="I2291" s="14">
        <v>7941</v>
      </c>
      <c r="J2291" s="15" t="str">
        <f>_xlfn.XLOOKUP(C2291,'0. Master Data Group Name'!B:B,'0. Master Data Group Name'!C:C)</f>
        <v>EQP-LAWPACK1</v>
      </c>
      <c r="K2291" s="16">
        <f>IFERROR(ROUNDDOWN(_xlfn.XLOOKUP(E2291,[2]All!$B:$B,[2]All!$K:$K),0),"")</f>
        <v>349</v>
      </c>
      <c r="L2291" s="16">
        <f t="shared" si="70"/>
        <v>314.10000000000002</v>
      </c>
      <c r="M2291" s="16">
        <f t="shared" si="71"/>
        <v>383.90000000000003</v>
      </c>
    </row>
    <row r="2292" spans="2:13" x14ac:dyDescent="0.3">
      <c r="B2292" s="10">
        <v>20</v>
      </c>
      <c r="C2292" s="11" t="s">
        <v>13</v>
      </c>
      <c r="D2292" s="11" t="s">
        <v>2877</v>
      </c>
      <c r="E2292" s="11">
        <v>2991</v>
      </c>
      <c r="F2292" s="17">
        <v>44985.411215277803</v>
      </c>
      <c r="G2292" s="14" t="s">
        <v>2883</v>
      </c>
      <c r="H2292" s="13">
        <v>1046</v>
      </c>
      <c r="I2292" s="14">
        <v>2991</v>
      </c>
      <c r="J2292" s="15" t="str">
        <f>_xlfn.XLOOKUP(C2292,'0. Master Data Group Name'!B:B,'0. Master Data Group Name'!C:C)</f>
        <v>EQP-LAWPACK1</v>
      </c>
      <c r="K2292" s="16">
        <f>IFERROR(ROUNDDOWN(_xlfn.XLOOKUP(E2292,[2]All!$B:$B,[2]All!$K:$K),0),"")</f>
        <v>217</v>
      </c>
      <c r="L2292" s="16">
        <f t="shared" si="70"/>
        <v>195.3</v>
      </c>
      <c r="M2292" s="16">
        <f t="shared" si="71"/>
        <v>238.70000000000002</v>
      </c>
    </row>
    <row r="2293" spans="2:13" x14ac:dyDescent="0.3">
      <c r="B2293" s="10">
        <v>20</v>
      </c>
      <c r="C2293" s="11" t="s">
        <v>13</v>
      </c>
      <c r="D2293" s="11" t="s">
        <v>2877</v>
      </c>
      <c r="E2293" s="11">
        <v>2940</v>
      </c>
      <c r="F2293" s="17">
        <v>44985.628553240698</v>
      </c>
      <c r="G2293" s="14" t="s">
        <v>2884</v>
      </c>
      <c r="H2293" s="13">
        <v>617</v>
      </c>
      <c r="I2293" s="14">
        <v>2940</v>
      </c>
      <c r="J2293" s="15" t="str">
        <f>_xlfn.XLOOKUP(C2293,'0. Master Data Group Name'!B:B,'0. Master Data Group Name'!C:C)</f>
        <v>EQP-LAWPACK1</v>
      </c>
      <c r="K2293" s="16">
        <f>IFERROR(ROUNDDOWN(_xlfn.XLOOKUP(E2293,[2]All!$B:$B,[2]All!$K:$K),0),"")</f>
        <v>217</v>
      </c>
      <c r="L2293" s="16">
        <f t="shared" si="70"/>
        <v>195.3</v>
      </c>
      <c r="M2293" s="16">
        <f t="shared" si="71"/>
        <v>238.70000000000002</v>
      </c>
    </row>
    <row r="2294" spans="2:13" x14ac:dyDescent="0.3">
      <c r="B2294" s="10">
        <v>31</v>
      </c>
      <c r="C2294" s="11" t="s">
        <v>836</v>
      </c>
      <c r="D2294" s="11" t="s">
        <v>2873</v>
      </c>
      <c r="E2294" s="11">
        <v>12228</v>
      </c>
      <c r="F2294" s="17">
        <v>44984.335416666698</v>
      </c>
      <c r="G2294" s="14" t="s">
        <v>2885</v>
      </c>
      <c r="H2294" s="13">
        <v>0</v>
      </c>
      <c r="I2294" s="14">
        <v>15228</v>
      </c>
      <c r="J2294" s="15" t="str">
        <f>_xlfn.XLOOKUP(C2294,'0. Master Data Group Name'!B:B,'0. Master Data Group Name'!C:C)</f>
        <v>SW-COMAS-PACKL</v>
      </c>
      <c r="K2294" s="16">
        <f>IFERROR(ROUNDDOWN(_xlfn.XLOOKUP(E2294,[2]All!$B:$B,[2]All!$K:$K),0),"")</f>
        <v>100</v>
      </c>
      <c r="L2294" s="16">
        <f t="shared" si="70"/>
        <v>90</v>
      </c>
      <c r="M2294" s="16">
        <f t="shared" si="71"/>
        <v>110.00000000000001</v>
      </c>
    </row>
    <row r="2295" spans="2:13" x14ac:dyDescent="0.3">
      <c r="B2295" s="10">
        <v>20</v>
      </c>
      <c r="C2295" s="11" t="s">
        <v>13</v>
      </c>
      <c r="D2295" s="11" t="s">
        <v>2886</v>
      </c>
      <c r="E2295" s="11">
        <v>2941</v>
      </c>
      <c r="F2295" s="17">
        <v>44985.761898148201</v>
      </c>
      <c r="G2295" s="14" t="s">
        <v>2887</v>
      </c>
      <c r="H2295" s="13">
        <v>909</v>
      </c>
      <c r="I2295" s="14">
        <v>99999</v>
      </c>
      <c r="J2295" s="15" t="str">
        <f>_xlfn.XLOOKUP(C2295,'0. Master Data Group Name'!B:B,'0. Master Data Group Name'!C:C)</f>
        <v>EQP-LAWPACK1</v>
      </c>
      <c r="K2295" s="16">
        <f>IFERROR(ROUNDDOWN(_xlfn.XLOOKUP(E2295,[2]All!$B:$B,[2]All!$K:$K),0),"")</f>
        <v>217</v>
      </c>
      <c r="L2295" s="16">
        <f t="shared" si="70"/>
        <v>195.3</v>
      </c>
      <c r="M2295" s="16">
        <f t="shared" si="71"/>
        <v>238.70000000000002</v>
      </c>
    </row>
    <row r="2296" spans="2:13" x14ac:dyDescent="0.3">
      <c r="B2296" s="10">
        <v>20</v>
      </c>
      <c r="C2296" s="11" t="s">
        <v>13</v>
      </c>
      <c r="D2296" s="11" t="s">
        <v>2886</v>
      </c>
      <c r="E2296" s="11">
        <v>2941</v>
      </c>
      <c r="F2296" s="17">
        <v>44986.293020833298</v>
      </c>
      <c r="G2296" s="14" t="s">
        <v>2888</v>
      </c>
      <c r="H2296" s="13">
        <v>372</v>
      </c>
      <c r="I2296" s="14">
        <v>2941</v>
      </c>
      <c r="J2296" s="15" t="str">
        <f>_xlfn.XLOOKUP(C2296,'0. Master Data Group Name'!B:B,'0. Master Data Group Name'!C:C)</f>
        <v>EQP-LAWPACK1</v>
      </c>
      <c r="K2296" s="16">
        <f>IFERROR(ROUNDDOWN(_xlfn.XLOOKUP(E2296,[2]All!$B:$B,[2]All!$K:$K),0),"")</f>
        <v>217</v>
      </c>
      <c r="L2296" s="16">
        <f t="shared" si="70"/>
        <v>195.3</v>
      </c>
      <c r="M2296" s="16">
        <f t="shared" si="71"/>
        <v>238.70000000000002</v>
      </c>
    </row>
    <row r="2297" spans="2:13" x14ac:dyDescent="0.3">
      <c r="B2297" s="10">
        <v>20</v>
      </c>
      <c r="C2297" s="11" t="s">
        <v>13</v>
      </c>
      <c r="D2297" s="11" t="s">
        <v>2886</v>
      </c>
      <c r="E2297" s="11">
        <v>2661</v>
      </c>
      <c r="F2297" s="17">
        <v>44986.376412037003</v>
      </c>
      <c r="G2297" s="14" t="s">
        <v>2889</v>
      </c>
      <c r="H2297" s="13">
        <v>1947</v>
      </c>
      <c r="I2297" s="14">
        <v>2661</v>
      </c>
      <c r="J2297" s="15" t="str">
        <f>_xlfn.XLOOKUP(C2297,'0. Master Data Group Name'!B:B,'0. Master Data Group Name'!C:C)</f>
        <v>EQP-LAWPACK1</v>
      </c>
      <c r="K2297" s="16">
        <f>IFERROR(ROUNDDOWN(_xlfn.XLOOKUP(E2297,[2]All!$B:$B,[2]All!$K:$K),0),"")</f>
        <v>217</v>
      </c>
      <c r="L2297" s="16">
        <f t="shared" si="70"/>
        <v>195.3</v>
      </c>
      <c r="M2297" s="16">
        <f t="shared" si="71"/>
        <v>238.70000000000002</v>
      </c>
    </row>
    <row r="2298" spans="2:13" x14ac:dyDescent="0.3">
      <c r="B2298" s="10">
        <v>20</v>
      </c>
      <c r="C2298" s="11" t="s">
        <v>13</v>
      </c>
      <c r="D2298" s="11" t="s">
        <v>2886</v>
      </c>
      <c r="E2298" s="11">
        <v>2670</v>
      </c>
      <c r="F2298" s="17">
        <v>44986.791018518503</v>
      </c>
      <c r="G2298" s="14" t="s">
        <v>2890</v>
      </c>
      <c r="H2298" s="13">
        <v>825</v>
      </c>
      <c r="I2298" s="14">
        <v>2670</v>
      </c>
      <c r="J2298" s="15" t="str">
        <f>_xlfn.XLOOKUP(C2298,'0. Master Data Group Name'!B:B,'0. Master Data Group Name'!C:C)</f>
        <v>EQP-LAWPACK1</v>
      </c>
      <c r="K2298" s="16">
        <f>IFERROR(ROUNDDOWN(_xlfn.XLOOKUP(E2298,[2]All!$B:$B,[2]All!$K:$K),0),"")</f>
        <v>217</v>
      </c>
      <c r="L2298" s="16">
        <f t="shared" si="70"/>
        <v>195.3</v>
      </c>
      <c r="M2298" s="16">
        <f t="shared" si="71"/>
        <v>238.70000000000002</v>
      </c>
    </row>
    <row r="2299" spans="2:13" x14ac:dyDescent="0.3">
      <c r="B2299" s="10">
        <v>20</v>
      </c>
      <c r="C2299" s="11" t="s">
        <v>13</v>
      </c>
      <c r="D2299" s="11" t="s">
        <v>2891</v>
      </c>
      <c r="E2299" s="11">
        <v>99999</v>
      </c>
      <c r="F2299" s="17">
        <v>44986.960856481499</v>
      </c>
      <c r="G2299" s="14" t="s">
        <v>2892</v>
      </c>
      <c r="H2299" s="13">
        <v>0</v>
      </c>
      <c r="I2299" s="14">
        <v>99999</v>
      </c>
      <c r="J2299" s="15" t="str">
        <f>_xlfn.XLOOKUP(C2299,'0. Master Data Group Name'!B:B,'0. Master Data Group Name'!C:C)</f>
        <v>EQP-LAWPACK1</v>
      </c>
      <c r="K2299" s="16" t="str">
        <f>IFERROR(ROUNDDOWN(_xlfn.XLOOKUP(E2299,[2]All!$B:$B,[2]All!$K:$K),0),"")</f>
        <v/>
      </c>
      <c r="L2299" s="16" t="str">
        <f t="shared" si="70"/>
        <v/>
      </c>
      <c r="M2299" s="16" t="str">
        <f t="shared" si="71"/>
        <v/>
      </c>
    </row>
    <row r="2300" spans="2:13" x14ac:dyDescent="0.3">
      <c r="B2300" s="10">
        <v>20</v>
      </c>
      <c r="C2300" s="11" t="s">
        <v>13</v>
      </c>
      <c r="D2300" s="11" t="s">
        <v>2893</v>
      </c>
      <c r="E2300" s="11">
        <v>27905</v>
      </c>
      <c r="F2300" s="17">
        <v>44987.292141203703</v>
      </c>
      <c r="G2300" s="14" t="s">
        <v>2894</v>
      </c>
      <c r="H2300" s="13">
        <v>3583</v>
      </c>
      <c r="I2300" s="14">
        <v>99999</v>
      </c>
      <c r="J2300" s="15" t="str">
        <f>_xlfn.XLOOKUP(C2300,'0. Master Data Group Name'!B:B,'0. Master Data Group Name'!C:C)</f>
        <v>EQP-LAWPACK1</v>
      </c>
      <c r="K2300" s="16">
        <f>IFERROR(ROUNDDOWN(_xlfn.XLOOKUP(E2300,[2]All!$B:$B,[2]All!$K:$K),0),"")</f>
        <v>260</v>
      </c>
      <c r="L2300" s="16">
        <f t="shared" si="70"/>
        <v>234</v>
      </c>
      <c r="M2300" s="16">
        <f t="shared" si="71"/>
        <v>286</v>
      </c>
    </row>
    <row r="2301" spans="2:13" x14ac:dyDescent="0.3">
      <c r="B2301" s="10">
        <v>20</v>
      </c>
      <c r="C2301" s="11" t="s">
        <v>13</v>
      </c>
      <c r="D2301" s="11" t="s">
        <v>2873</v>
      </c>
      <c r="E2301" s="11">
        <v>24961</v>
      </c>
      <c r="F2301" s="17">
        <v>44984.472905092603</v>
      </c>
      <c r="G2301" s="14" t="s">
        <v>2895</v>
      </c>
      <c r="H2301" s="13">
        <v>1260</v>
      </c>
      <c r="I2301" s="14">
        <v>24961</v>
      </c>
      <c r="J2301" s="15" t="str">
        <f>_xlfn.XLOOKUP(C2301,'0. Master Data Group Name'!B:B,'0. Master Data Group Name'!C:C)</f>
        <v>EQP-LAWPACK1</v>
      </c>
      <c r="K2301" s="16">
        <f>IFERROR(ROUNDDOWN(_xlfn.XLOOKUP(E2301,[2]All!$B:$B,[2]All!$K:$K),0),"")</f>
        <v>364</v>
      </c>
      <c r="L2301" s="16">
        <f t="shared" si="70"/>
        <v>327.60000000000002</v>
      </c>
      <c r="M2301" s="16">
        <f t="shared" si="71"/>
        <v>400.40000000000003</v>
      </c>
    </row>
    <row r="2302" spans="2:13" x14ac:dyDescent="0.3">
      <c r="B2302" s="10">
        <v>20</v>
      </c>
      <c r="C2302" s="11" t="s">
        <v>13</v>
      </c>
      <c r="D2302" s="11" t="s">
        <v>2896</v>
      </c>
      <c r="E2302" s="11">
        <v>1064</v>
      </c>
      <c r="F2302" s="17">
        <v>44988.750462962998</v>
      </c>
      <c r="G2302" s="14" t="s">
        <v>2897</v>
      </c>
      <c r="H2302" s="13">
        <v>1091</v>
      </c>
      <c r="I2302" s="14">
        <v>99999</v>
      </c>
      <c r="J2302" s="15" t="str">
        <f>_xlfn.XLOOKUP(C2302,'0. Master Data Group Name'!B:B,'0. Master Data Group Name'!C:C)</f>
        <v>EQP-LAWPACK1</v>
      </c>
      <c r="K2302" s="16">
        <f>IFERROR(ROUNDDOWN(_xlfn.XLOOKUP(E2302,[2]All!$B:$B,[2]All!$K:$K),0),"")</f>
        <v>269</v>
      </c>
      <c r="L2302" s="16">
        <f t="shared" si="70"/>
        <v>242.1</v>
      </c>
      <c r="M2302" s="16">
        <f t="shared" si="71"/>
        <v>295.90000000000003</v>
      </c>
    </row>
    <row r="2303" spans="2:13" x14ac:dyDescent="0.3">
      <c r="B2303" s="10">
        <v>20</v>
      </c>
      <c r="C2303" s="11" t="s">
        <v>13</v>
      </c>
      <c r="D2303" s="11" t="s">
        <v>2896</v>
      </c>
      <c r="E2303" s="11">
        <v>2940</v>
      </c>
      <c r="F2303" s="17">
        <v>44991.291296296302</v>
      </c>
      <c r="G2303" s="14" t="s">
        <v>2898</v>
      </c>
      <c r="H2303" s="13">
        <v>9</v>
      </c>
      <c r="I2303" s="14">
        <v>2940</v>
      </c>
      <c r="J2303" s="15" t="str">
        <f>_xlfn.XLOOKUP(C2303,'0. Master Data Group Name'!B:B,'0. Master Data Group Name'!C:C)</f>
        <v>EQP-LAWPACK1</v>
      </c>
      <c r="K2303" s="16">
        <f>IFERROR(ROUNDDOWN(_xlfn.XLOOKUP(E2303,[2]All!$B:$B,[2]All!$K:$K),0),"")</f>
        <v>217</v>
      </c>
      <c r="L2303" s="16">
        <f t="shared" si="70"/>
        <v>195.3</v>
      </c>
      <c r="M2303" s="16">
        <f t="shared" si="71"/>
        <v>238.70000000000002</v>
      </c>
    </row>
    <row r="2304" spans="2:13" x14ac:dyDescent="0.3">
      <c r="B2304" s="10">
        <v>20</v>
      </c>
      <c r="C2304" s="11" t="s">
        <v>13</v>
      </c>
      <c r="D2304" s="11" t="s">
        <v>2896</v>
      </c>
      <c r="E2304" s="11">
        <v>27905</v>
      </c>
      <c r="F2304" s="17">
        <v>44991.505983796298</v>
      </c>
      <c r="G2304" s="14" t="s">
        <v>2899</v>
      </c>
      <c r="H2304" s="13">
        <v>268</v>
      </c>
      <c r="I2304" s="14">
        <v>27905</v>
      </c>
      <c r="J2304" s="15" t="str">
        <f>_xlfn.XLOOKUP(C2304,'0. Master Data Group Name'!B:B,'0. Master Data Group Name'!C:C)</f>
        <v>EQP-LAWPACK1</v>
      </c>
      <c r="K2304" s="16">
        <f>IFERROR(ROUNDDOWN(_xlfn.XLOOKUP(E2304,[2]All!$B:$B,[2]All!$K:$K),0),"")</f>
        <v>260</v>
      </c>
      <c r="L2304" s="16">
        <f t="shared" si="70"/>
        <v>234</v>
      </c>
      <c r="M2304" s="16">
        <f t="shared" si="71"/>
        <v>286</v>
      </c>
    </row>
    <row r="2305" spans="2:13" x14ac:dyDescent="0.3">
      <c r="B2305" s="10">
        <v>20</v>
      </c>
      <c r="C2305" s="11" t="s">
        <v>13</v>
      </c>
      <c r="D2305" s="11" t="s">
        <v>2896</v>
      </c>
      <c r="E2305" s="11">
        <v>2940</v>
      </c>
      <c r="F2305" s="17">
        <v>44991.530162037001</v>
      </c>
      <c r="G2305" s="14" t="s">
        <v>2900</v>
      </c>
      <c r="H2305" s="13">
        <v>1499</v>
      </c>
      <c r="I2305" s="14">
        <v>2940</v>
      </c>
      <c r="J2305" s="15" t="str">
        <f>_xlfn.XLOOKUP(C2305,'0. Master Data Group Name'!B:B,'0. Master Data Group Name'!C:C)</f>
        <v>EQP-LAWPACK1</v>
      </c>
      <c r="K2305" s="16">
        <f>IFERROR(ROUNDDOWN(_xlfn.XLOOKUP(E2305,[2]All!$B:$B,[2]All!$K:$K),0),"")</f>
        <v>217</v>
      </c>
      <c r="L2305" s="16">
        <f t="shared" si="70"/>
        <v>195.3</v>
      </c>
      <c r="M2305" s="16">
        <f t="shared" si="71"/>
        <v>238.70000000000002</v>
      </c>
    </row>
    <row r="2306" spans="2:13" x14ac:dyDescent="0.3">
      <c r="B2306" s="10">
        <v>20</v>
      </c>
      <c r="C2306" s="11" t="s">
        <v>13</v>
      </c>
      <c r="D2306" s="11" t="s">
        <v>2901</v>
      </c>
      <c r="E2306" s="11">
        <v>2670</v>
      </c>
      <c r="F2306" s="17">
        <v>44991.870625000003</v>
      </c>
      <c r="G2306" s="14" t="s">
        <v>2902</v>
      </c>
      <c r="H2306" s="13">
        <v>451</v>
      </c>
      <c r="I2306" s="14">
        <v>2670</v>
      </c>
      <c r="J2306" s="15" t="str">
        <f>_xlfn.XLOOKUP(C2306,'0. Master Data Group Name'!B:B,'0. Master Data Group Name'!C:C)</f>
        <v>EQP-LAWPACK1</v>
      </c>
      <c r="K2306" s="16">
        <f>IFERROR(ROUNDDOWN(_xlfn.XLOOKUP(E2306,[2]All!$B:$B,[2]All!$K:$K),0),"")</f>
        <v>217</v>
      </c>
      <c r="L2306" s="16">
        <f t="shared" si="70"/>
        <v>195.3</v>
      </c>
      <c r="M2306" s="16">
        <f t="shared" si="71"/>
        <v>238.70000000000002</v>
      </c>
    </row>
    <row r="2307" spans="2:13" x14ac:dyDescent="0.3">
      <c r="B2307" s="10">
        <v>20</v>
      </c>
      <c r="C2307" s="11" t="s">
        <v>13</v>
      </c>
      <c r="D2307" s="11" t="s">
        <v>2901</v>
      </c>
      <c r="E2307" s="11">
        <v>2946</v>
      </c>
      <c r="F2307" s="17">
        <v>44992.290196759299</v>
      </c>
      <c r="G2307" s="14" t="s">
        <v>2903</v>
      </c>
      <c r="H2307" s="13">
        <v>1488</v>
      </c>
      <c r="I2307" s="14">
        <v>2946</v>
      </c>
      <c r="J2307" s="15" t="str">
        <f>_xlfn.XLOOKUP(C2307,'0. Master Data Group Name'!B:B,'0. Master Data Group Name'!C:C)</f>
        <v>EQP-LAWPACK1</v>
      </c>
      <c r="K2307" s="16">
        <f>IFERROR(ROUNDDOWN(_xlfn.XLOOKUP(E2307,[2]All!$B:$B,[2]All!$K:$K),0),"")</f>
        <v>217</v>
      </c>
      <c r="L2307" s="16">
        <f t="shared" si="70"/>
        <v>195.3</v>
      </c>
      <c r="M2307" s="16">
        <f t="shared" si="71"/>
        <v>238.70000000000002</v>
      </c>
    </row>
    <row r="2308" spans="2:13" x14ac:dyDescent="0.3">
      <c r="B2308" s="10">
        <v>20</v>
      </c>
      <c r="C2308" s="11" t="s">
        <v>13</v>
      </c>
      <c r="D2308" s="11" t="s">
        <v>2901</v>
      </c>
      <c r="E2308" s="11">
        <v>7941</v>
      </c>
      <c r="F2308" s="17">
        <v>44992.622962963003</v>
      </c>
      <c r="G2308" s="14" t="s">
        <v>2905</v>
      </c>
      <c r="H2308" s="13">
        <v>1456</v>
      </c>
      <c r="I2308" s="14">
        <v>7941</v>
      </c>
      <c r="J2308" s="15" t="str">
        <f>_xlfn.XLOOKUP(C2308,'0. Master Data Group Name'!B:B,'0. Master Data Group Name'!C:C)</f>
        <v>EQP-LAWPACK1</v>
      </c>
      <c r="K2308" s="16">
        <f>IFERROR(ROUNDDOWN(_xlfn.XLOOKUP(E2308,[2]All!$B:$B,[2]All!$K:$K),0),"")</f>
        <v>349</v>
      </c>
      <c r="L2308" s="16">
        <f t="shared" ref="L2308:L2371" si="72">IFERROR(K2308*0.9,"")</f>
        <v>314.10000000000002</v>
      </c>
      <c r="M2308" s="16">
        <f t="shared" ref="M2308:M2371" si="73">IFERROR(K2308*1.1,"")</f>
        <v>383.90000000000003</v>
      </c>
    </row>
    <row r="2309" spans="2:13" x14ac:dyDescent="0.3">
      <c r="B2309" s="10">
        <v>20</v>
      </c>
      <c r="C2309" s="11" t="s">
        <v>13</v>
      </c>
      <c r="D2309" s="11" t="s">
        <v>2904</v>
      </c>
      <c r="E2309" s="11">
        <v>7940</v>
      </c>
      <c r="F2309" s="17">
        <v>44992.844849537003</v>
      </c>
      <c r="G2309" s="14" t="s">
        <v>2906</v>
      </c>
      <c r="H2309" s="13">
        <v>925</v>
      </c>
      <c r="I2309" s="14">
        <v>99999</v>
      </c>
      <c r="J2309" s="15" t="str">
        <f>_xlfn.XLOOKUP(C2309,'0. Master Data Group Name'!B:B,'0. Master Data Group Name'!C:C)</f>
        <v>EQP-LAWPACK1</v>
      </c>
      <c r="K2309" s="16">
        <f>IFERROR(ROUNDDOWN(_xlfn.XLOOKUP(E2309,[2]All!$B:$B,[2]All!$K:$K),0),"")</f>
        <v>188</v>
      </c>
      <c r="L2309" s="16">
        <f t="shared" si="72"/>
        <v>169.20000000000002</v>
      </c>
      <c r="M2309" s="16">
        <f t="shared" si="73"/>
        <v>206.8</v>
      </c>
    </row>
    <row r="2310" spans="2:13" x14ac:dyDescent="0.3">
      <c r="B2310" s="10">
        <v>20</v>
      </c>
      <c r="C2310" s="11" t="s">
        <v>13</v>
      </c>
      <c r="D2310" s="11" t="s">
        <v>2904</v>
      </c>
      <c r="E2310" s="11">
        <v>7940</v>
      </c>
      <c r="F2310" s="17">
        <v>44993.293923611098</v>
      </c>
      <c r="G2310" s="14" t="s">
        <v>2907</v>
      </c>
      <c r="H2310" s="13">
        <v>672</v>
      </c>
      <c r="I2310" s="14">
        <v>7940</v>
      </c>
      <c r="J2310" s="15" t="str">
        <f>_xlfn.XLOOKUP(C2310,'0. Master Data Group Name'!B:B,'0. Master Data Group Name'!C:C)</f>
        <v>EQP-LAWPACK1</v>
      </c>
      <c r="K2310" s="16">
        <f>IFERROR(ROUNDDOWN(_xlfn.XLOOKUP(E2310,[2]All!$B:$B,[2]All!$K:$K),0),"")</f>
        <v>188</v>
      </c>
      <c r="L2310" s="16">
        <f t="shared" si="72"/>
        <v>169.20000000000002</v>
      </c>
      <c r="M2310" s="16">
        <f t="shared" si="73"/>
        <v>206.8</v>
      </c>
    </row>
    <row r="2311" spans="2:13" x14ac:dyDescent="0.3">
      <c r="B2311" s="10">
        <v>20</v>
      </c>
      <c r="C2311" s="11" t="s">
        <v>13</v>
      </c>
      <c r="D2311" s="11" t="s">
        <v>2904</v>
      </c>
      <c r="E2311" s="11">
        <v>2675</v>
      </c>
      <c r="F2311" s="17">
        <v>44993.399016203701</v>
      </c>
      <c r="G2311" s="14" t="s">
        <v>2908</v>
      </c>
      <c r="H2311" s="13">
        <v>382</v>
      </c>
      <c r="I2311" s="14">
        <v>2675</v>
      </c>
      <c r="J2311" s="15" t="str">
        <f>_xlfn.XLOOKUP(C2311,'0. Master Data Group Name'!B:B,'0. Master Data Group Name'!C:C)</f>
        <v>EQP-LAWPACK1</v>
      </c>
      <c r="K2311" s="16">
        <f>IFERROR(ROUNDDOWN(_xlfn.XLOOKUP(E2311,[2]All!$B:$B,[2]All!$K:$K),0),"")</f>
        <v>217</v>
      </c>
      <c r="L2311" s="16">
        <f t="shared" si="72"/>
        <v>195.3</v>
      </c>
      <c r="M2311" s="16">
        <f t="shared" si="73"/>
        <v>238.70000000000002</v>
      </c>
    </row>
    <row r="2312" spans="2:13" x14ac:dyDescent="0.3">
      <c r="B2312" s="10">
        <v>31</v>
      </c>
      <c r="C2312" s="11" t="s">
        <v>836</v>
      </c>
      <c r="D2312" s="11" t="s">
        <v>2909</v>
      </c>
      <c r="E2312" s="11">
        <v>12228</v>
      </c>
      <c r="F2312" s="17">
        <v>44985.294363425899</v>
      </c>
      <c r="G2312" s="14" t="s">
        <v>2910</v>
      </c>
      <c r="H2312" s="13">
        <v>4584</v>
      </c>
      <c r="I2312" s="14">
        <v>12258</v>
      </c>
      <c r="J2312" s="15" t="str">
        <f>_xlfn.XLOOKUP(C2312,'0. Master Data Group Name'!B:B,'0. Master Data Group Name'!C:C)</f>
        <v>SW-COMAS-PACKL</v>
      </c>
      <c r="K2312" s="16">
        <f>IFERROR(ROUNDDOWN(_xlfn.XLOOKUP(E2312,[2]All!$B:$B,[2]All!$K:$K),0),"")</f>
        <v>100</v>
      </c>
      <c r="L2312" s="16">
        <f t="shared" si="72"/>
        <v>90</v>
      </c>
      <c r="M2312" s="16">
        <f t="shared" si="73"/>
        <v>110.00000000000001</v>
      </c>
    </row>
    <row r="2313" spans="2:13" x14ac:dyDescent="0.3">
      <c r="B2313" s="10">
        <v>20</v>
      </c>
      <c r="C2313" s="11" t="s">
        <v>13</v>
      </c>
      <c r="D2313" s="11" t="s">
        <v>2909</v>
      </c>
      <c r="E2313" s="11">
        <v>2661</v>
      </c>
      <c r="F2313" s="17">
        <v>44993.633449074099</v>
      </c>
      <c r="G2313" s="14" t="s">
        <v>2911</v>
      </c>
      <c r="H2313" s="13">
        <v>0</v>
      </c>
      <c r="I2313" s="14">
        <v>27405</v>
      </c>
      <c r="J2313" s="15" t="str">
        <f>_xlfn.XLOOKUP(C2313,'0. Master Data Group Name'!B:B,'0. Master Data Group Name'!C:C)</f>
        <v>EQP-LAWPACK1</v>
      </c>
      <c r="K2313" s="16">
        <f>IFERROR(ROUNDDOWN(_xlfn.XLOOKUP(E2313,[2]All!$B:$B,[2]All!$K:$K),0),"")</f>
        <v>217</v>
      </c>
      <c r="L2313" s="16">
        <f t="shared" si="72"/>
        <v>195.3</v>
      </c>
      <c r="M2313" s="16">
        <f t="shared" si="73"/>
        <v>238.70000000000002</v>
      </c>
    </row>
    <row r="2314" spans="2:13" x14ac:dyDescent="0.3">
      <c r="B2314" s="10">
        <v>31</v>
      </c>
      <c r="C2314" s="11" t="s">
        <v>836</v>
      </c>
      <c r="D2314" s="11" t="s">
        <v>2909</v>
      </c>
      <c r="E2314" s="11">
        <v>15228</v>
      </c>
      <c r="F2314" s="17">
        <v>44994.281979166699</v>
      </c>
      <c r="G2314" s="14" t="s">
        <v>2912</v>
      </c>
      <c r="H2314" s="13">
        <v>402</v>
      </c>
      <c r="I2314" s="14">
        <v>12228</v>
      </c>
      <c r="J2314" s="15" t="str">
        <f>_xlfn.XLOOKUP(C2314,'0. Master Data Group Name'!B:B,'0. Master Data Group Name'!C:C)</f>
        <v>SW-COMAS-PACKL</v>
      </c>
      <c r="K2314" s="16">
        <f>IFERROR(ROUNDDOWN(_xlfn.XLOOKUP(E2314,[2]All!$B:$B,[2]All!$K:$K),0),"")</f>
        <v>200</v>
      </c>
      <c r="L2314" s="16">
        <f t="shared" si="72"/>
        <v>180</v>
      </c>
      <c r="M2314" s="16">
        <f t="shared" si="73"/>
        <v>220.00000000000003</v>
      </c>
    </row>
    <row r="2315" spans="2:13" x14ac:dyDescent="0.3">
      <c r="B2315" s="10">
        <v>20</v>
      </c>
      <c r="C2315" s="11" t="s">
        <v>13</v>
      </c>
      <c r="D2315" s="11" t="s">
        <v>2909</v>
      </c>
      <c r="E2315" s="11">
        <v>27405</v>
      </c>
      <c r="F2315" s="17">
        <v>44994.498541666697</v>
      </c>
      <c r="G2315" s="14" t="s">
        <v>2913</v>
      </c>
      <c r="H2315" s="13">
        <v>6</v>
      </c>
      <c r="I2315" s="14">
        <v>27805</v>
      </c>
      <c r="J2315" s="15" t="str">
        <f>_xlfn.XLOOKUP(C2315,'0. Master Data Group Name'!B:B,'0. Master Data Group Name'!C:C)</f>
        <v>EQP-LAWPACK1</v>
      </c>
      <c r="K2315" s="16">
        <f>IFERROR(ROUNDDOWN(_xlfn.XLOOKUP(E2315,[2]All!$B:$B,[2]All!$K:$K),0),"")</f>
        <v>260</v>
      </c>
      <c r="L2315" s="16">
        <f t="shared" si="72"/>
        <v>234</v>
      </c>
      <c r="M2315" s="16">
        <f t="shared" si="73"/>
        <v>286</v>
      </c>
    </row>
    <row r="2316" spans="2:13" x14ac:dyDescent="0.3">
      <c r="B2316" s="10">
        <v>31</v>
      </c>
      <c r="C2316" s="11" t="s">
        <v>836</v>
      </c>
      <c r="D2316" s="11" t="s">
        <v>2914</v>
      </c>
      <c r="E2316" s="11">
        <v>12228</v>
      </c>
      <c r="F2316" s="17">
        <v>44994.519803240699</v>
      </c>
      <c r="G2316" s="14" t="s">
        <v>2915</v>
      </c>
      <c r="H2316" s="13">
        <v>317</v>
      </c>
      <c r="I2316" s="14">
        <v>15228</v>
      </c>
      <c r="J2316" s="15" t="str">
        <f>_xlfn.XLOOKUP(C2316,'0. Master Data Group Name'!B:B,'0. Master Data Group Name'!C:C)</f>
        <v>SW-COMAS-PACKL</v>
      </c>
      <c r="K2316" s="16">
        <f>IFERROR(ROUNDDOWN(_xlfn.XLOOKUP(E2316,[2]All!$B:$B,[2]All!$K:$K),0),"")</f>
        <v>100</v>
      </c>
      <c r="L2316" s="16">
        <f t="shared" si="72"/>
        <v>90</v>
      </c>
      <c r="M2316" s="16">
        <f t="shared" si="73"/>
        <v>110.00000000000001</v>
      </c>
    </row>
    <row r="2317" spans="2:13" x14ac:dyDescent="0.3">
      <c r="B2317" s="10">
        <v>31</v>
      </c>
      <c r="C2317" s="11" t="s">
        <v>836</v>
      </c>
      <c r="D2317" s="11" t="s">
        <v>2914</v>
      </c>
      <c r="E2317" s="11">
        <v>12228</v>
      </c>
      <c r="F2317" s="17">
        <v>44995.238807870403</v>
      </c>
      <c r="G2317" s="14" t="s">
        <v>2916</v>
      </c>
      <c r="H2317" s="13">
        <v>0</v>
      </c>
      <c r="I2317" s="14">
        <v>15228</v>
      </c>
      <c r="J2317" s="15" t="str">
        <f>_xlfn.XLOOKUP(C2317,'0. Master Data Group Name'!B:B,'0. Master Data Group Name'!C:C)</f>
        <v>SW-COMAS-PACKL</v>
      </c>
      <c r="K2317" s="16">
        <f>IFERROR(ROUNDDOWN(_xlfn.XLOOKUP(E2317,[2]All!$B:$B,[2]All!$K:$K),0),"")</f>
        <v>100</v>
      </c>
      <c r="L2317" s="16">
        <f t="shared" si="72"/>
        <v>90</v>
      </c>
      <c r="M2317" s="16">
        <f t="shared" si="73"/>
        <v>110.00000000000001</v>
      </c>
    </row>
    <row r="2318" spans="2:13" x14ac:dyDescent="0.3">
      <c r="B2318" s="10">
        <v>20</v>
      </c>
      <c r="C2318" s="11" t="s">
        <v>13</v>
      </c>
      <c r="D2318" s="11" t="s">
        <v>2914</v>
      </c>
      <c r="E2318" s="11">
        <v>27905</v>
      </c>
      <c r="F2318" s="17">
        <v>44994.621446759302</v>
      </c>
      <c r="G2318" s="14" t="s">
        <v>2917</v>
      </c>
      <c r="H2318" s="13">
        <v>2109</v>
      </c>
      <c r="I2318" s="14">
        <v>99999</v>
      </c>
      <c r="J2318" s="15" t="str">
        <f>_xlfn.XLOOKUP(C2318,'0. Master Data Group Name'!B:B,'0. Master Data Group Name'!C:C)</f>
        <v>EQP-LAWPACK1</v>
      </c>
      <c r="K2318" s="16">
        <f>IFERROR(ROUNDDOWN(_xlfn.XLOOKUP(E2318,[2]All!$B:$B,[2]All!$K:$K),0),"")</f>
        <v>260</v>
      </c>
      <c r="L2318" s="16">
        <f t="shared" si="72"/>
        <v>234</v>
      </c>
      <c r="M2318" s="16">
        <f t="shared" si="73"/>
        <v>286</v>
      </c>
    </row>
    <row r="2319" spans="2:13" x14ac:dyDescent="0.3">
      <c r="B2319" s="10">
        <v>20</v>
      </c>
      <c r="C2319" s="11" t="s">
        <v>13</v>
      </c>
      <c r="D2319" s="11" t="s">
        <v>2918</v>
      </c>
      <c r="E2319" s="11">
        <v>27905</v>
      </c>
      <c r="F2319" s="17">
        <v>44996.2871759259</v>
      </c>
      <c r="G2319" s="14" t="s">
        <v>2919</v>
      </c>
      <c r="H2319" s="13">
        <v>2109</v>
      </c>
      <c r="I2319" s="14">
        <v>99999</v>
      </c>
      <c r="J2319" s="15" t="str">
        <f>_xlfn.XLOOKUP(C2319,'0. Master Data Group Name'!B:B,'0. Master Data Group Name'!C:C)</f>
        <v>EQP-LAWPACK1</v>
      </c>
      <c r="K2319" s="16">
        <f>IFERROR(ROUNDDOWN(_xlfn.XLOOKUP(E2319,[2]All!$B:$B,[2]All!$K:$K),0),"")</f>
        <v>260</v>
      </c>
      <c r="L2319" s="16">
        <f t="shared" si="72"/>
        <v>234</v>
      </c>
      <c r="M2319" s="16">
        <f t="shared" si="73"/>
        <v>286</v>
      </c>
    </row>
    <row r="2320" spans="2:13" x14ac:dyDescent="0.3">
      <c r="B2320" s="10">
        <v>20</v>
      </c>
      <c r="C2320" s="11" t="s">
        <v>13</v>
      </c>
      <c r="D2320" s="11" t="s">
        <v>2920</v>
      </c>
      <c r="E2320" s="11">
        <v>2670</v>
      </c>
      <c r="F2320" s="17">
        <v>44996.288217592599</v>
      </c>
      <c r="G2320" s="14" t="s">
        <v>2921</v>
      </c>
      <c r="H2320" s="13">
        <v>1563</v>
      </c>
      <c r="I2320" s="14">
        <v>2670</v>
      </c>
      <c r="J2320" s="15" t="str">
        <f>_xlfn.XLOOKUP(C2320,'0. Master Data Group Name'!B:B,'0. Master Data Group Name'!C:C)</f>
        <v>EQP-LAWPACK1</v>
      </c>
      <c r="K2320" s="16">
        <f>IFERROR(ROUNDDOWN(_xlfn.XLOOKUP(E2320,[2]All!$B:$B,[2]All!$K:$K),0),"")</f>
        <v>217</v>
      </c>
      <c r="L2320" s="16">
        <f t="shared" si="72"/>
        <v>195.3</v>
      </c>
      <c r="M2320" s="16">
        <f t="shared" si="73"/>
        <v>238.70000000000002</v>
      </c>
    </row>
    <row r="2321" spans="2:13" x14ac:dyDescent="0.3">
      <c r="B2321" s="10">
        <v>31</v>
      </c>
      <c r="C2321" s="11" t="s">
        <v>836</v>
      </c>
      <c r="D2321" s="11" t="s">
        <v>2920</v>
      </c>
      <c r="E2321" s="11">
        <v>12258</v>
      </c>
      <c r="F2321" s="17">
        <v>44995.278032407397</v>
      </c>
      <c r="G2321" s="14" t="s">
        <v>2922</v>
      </c>
      <c r="H2321" s="13">
        <v>607</v>
      </c>
      <c r="I2321" s="14">
        <v>12228</v>
      </c>
      <c r="J2321" s="15" t="str">
        <f>_xlfn.XLOOKUP(C2321,'0. Master Data Group Name'!B:B,'0. Master Data Group Name'!C:C)</f>
        <v>SW-COMAS-PACKL</v>
      </c>
      <c r="K2321" s="16">
        <f>IFERROR(ROUNDDOWN(_xlfn.XLOOKUP(E2321,[2]All!$B:$B,[2]All!$K:$K),0),"")</f>
        <v>69</v>
      </c>
      <c r="L2321" s="16">
        <f t="shared" si="72"/>
        <v>62.1</v>
      </c>
      <c r="M2321" s="16">
        <f t="shared" si="73"/>
        <v>75.900000000000006</v>
      </c>
    </row>
    <row r="2322" spans="2:13" x14ac:dyDescent="0.3">
      <c r="B2322" s="10">
        <v>20</v>
      </c>
      <c r="C2322" s="11" t="s">
        <v>13</v>
      </c>
      <c r="D2322" s="11" t="s">
        <v>2920</v>
      </c>
      <c r="E2322" s="11">
        <v>2661</v>
      </c>
      <c r="F2322" s="17">
        <v>44998.293287036999</v>
      </c>
      <c r="G2322" s="14" t="s">
        <v>2923</v>
      </c>
      <c r="H2322" s="13">
        <v>2889</v>
      </c>
      <c r="I2322" s="14">
        <v>2661</v>
      </c>
      <c r="J2322" s="15" t="str">
        <f>_xlfn.XLOOKUP(C2322,'0. Master Data Group Name'!B:B,'0. Master Data Group Name'!C:C)</f>
        <v>EQP-LAWPACK1</v>
      </c>
      <c r="K2322" s="16">
        <f>IFERROR(ROUNDDOWN(_xlfn.XLOOKUP(E2322,[2]All!$B:$B,[2]All!$K:$K),0),"")</f>
        <v>217</v>
      </c>
      <c r="L2322" s="16">
        <f t="shared" si="72"/>
        <v>195.3</v>
      </c>
      <c r="M2322" s="16">
        <f t="shared" si="73"/>
        <v>238.70000000000002</v>
      </c>
    </row>
    <row r="2323" spans="2:13" x14ac:dyDescent="0.3">
      <c r="B2323" s="10">
        <v>20</v>
      </c>
      <c r="C2323" s="11" t="s">
        <v>13</v>
      </c>
      <c r="D2323" s="11" t="s">
        <v>2920</v>
      </c>
      <c r="E2323" s="11">
        <v>99999</v>
      </c>
      <c r="F2323" s="17">
        <v>44998.963888888902</v>
      </c>
      <c r="G2323" s="14" t="s">
        <v>2924</v>
      </c>
      <c r="H2323" s="13">
        <v>0</v>
      </c>
      <c r="I2323" s="14">
        <v>99999</v>
      </c>
      <c r="J2323" s="15" t="str">
        <f>_xlfn.XLOOKUP(C2323,'0. Master Data Group Name'!B:B,'0. Master Data Group Name'!C:C)</f>
        <v>EQP-LAWPACK1</v>
      </c>
      <c r="K2323" s="16" t="str">
        <f>IFERROR(ROUNDDOWN(_xlfn.XLOOKUP(E2323,[2]All!$B:$B,[2]All!$K:$K),0),"")</f>
        <v/>
      </c>
      <c r="L2323" s="16" t="str">
        <f t="shared" si="72"/>
        <v/>
      </c>
      <c r="M2323" s="16" t="str">
        <f t="shared" si="73"/>
        <v/>
      </c>
    </row>
    <row r="2324" spans="2:13" x14ac:dyDescent="0.3">
      <c r="B2324" s="10">
        <v>20</v>
      </c>
      <c r="C2324" s="11" t="s">
        <v>13</v>
      </c>
      <c r="D2324" s="11" t="s">
        <v>2920</v>
      </c>
      <c r="E2324" s="11">
        <v>99999</v>
      </c>
      <c r="F2324" s="17">
        <v>44998.964108796303</v>
      </c>
      <c r="G2324" s="14" t="s">
        <v>2925</v>
      </c>
      <c r="H2324" s="13">
        <v>0</v>
      </c>
      <c r="I2324" s="14">
        <v>99999</v>
      </c>
      <c r="J2324" s="15" t="str">
        <f>_xlfn.XLOOKUP(C2324,'0. Master Data Group Name'!B:B,'0. Master Data Group Name'!C:C)</f>
        <v>EQP-LAWPACK1</v>
      </c>
      <c r="K2324" s="16" t="str">
        <f>IFERROR(ROUNDDOWN(_xlfn.XLOOKUP(E2324,[2]All!$B:$B,[2]All!$K:$K),0),"")</f>
        <v/>
      </c>
      <c r="L2324" s="16" t="str">
        <f t="shared" si="72"/>
        <v/>
      </c>
      <c r="M2324" s="16" t="str">
        <f t="shared" si="73"/>
        <v/>
      </c>
    </row>
    <row r="2325" spans="2:13" x14ac:dyDescent="0.3">
      <c r="B2325" s="10">
        <v>20</v>
      </c>
      <c r="C2325" s="11" t="s">
        <v>13</v>
      </c>
      <c r="D2325" s="11" t="s">
        <v>2926</v>
      </c>
      <c r="E2325" s="11">
        <v>99999</v>
      </c>
      <c r="F2325" s="17">
        <v>44998.964467592603</v>
      </c>
      <c r="G2325" s="14" t="s">
        <v>2927</v>
      </c>
      <c r="H2325" s="13">
        <v>0</v>
      </c>
      <c r="I2325" s="14">
        <v>99999</v>
      </c>
      <c r="J2325" s="15" t="str">
        <f>_xlfn.XLOOKUP(C2325,'0. Master Data Group Name'!B:B,'0. Master Data Group Name'!C:C)</f>
        <v>EQP-LAWPACK1</v>
      </c>
      <c r="K2325" s="16" t="str">
        <f>IFERROR(ROUNDDOWN(_xlfn.XLOOKUP(E2325,[2]All!$B:$B,[2]All!$K:$K),0),"")</f>
        <v/>
      </c>
      <c r="L2325" s="16" t="str">
        <f t="shared" si="72"/>
        <v/>
      </c>
      <c r="M2325" s="16" t="str">
        <f t="shared" si="73"/>
        <v/>
      </c>
    </row>
    <row r="2326" spans="2:13" x14ac:dyDescent="0.3">
      <c r="B2326" s="10">
        <v>31</v>
      </c>
      <c r="C2326" s="11" t="s">
        <v>836</v>
      </c>
      <c r="D2326" s="11" t="s">
        <v>2926</v>
      </c>
      <c r="E2326" s="11">
        <v>12228</v>
      </c>
      <c r="F2326" s="17">
        <v>44998.303171296298</v>
      </c>
      <c r="G2326" s="14" t="s">
        <v>2928</v>
      </c>
      <c r="H2326" s="13">
        <v>430</v>
      </c>
      <c r="I2326" s="14">
        <v>12258</v>
      </c>
      <c r="J2326" s="15" t="str">
        <f>_xlfn.XLOOKUP(C2326,'0. Master Data Group Name'!B:B,'0. Master Data Group Name'!C:C)</f>
        <v>SW-COMAS-PACKL</v>
      </c>
      <c r="K2326" s="16">
        <f>IFERROR(ROUNDDOWN(_xlfn.XLOOKUP(E2326,[2]All!$B:$B,[2]All!$K:$K),0),"")</f>
        <v>100</v>
      </c>
      <c r="L2326" s="16">
        <f t="shared" si="72"/>
        <v>90</v>
      </c>
      <c r="M2326" s="16">
        <f t="shared" si="73"/>
        <v>110.00000000000001</v>
      </c>
    </row>
    <row r="2327" spans="2:13" x14ac:dyDescent="0.3">
      <c r="B2327" s="10">
        <v>20</v>
      </c>
      <c r="C2327" s="11" t="s">
        <v>13</v>
      </c>
      <c r="D2327" s="11" t="s">
        <v>2926</v>
      </c>
      <c r="E2327" s="11">
        <v>27905</v>
      </c>
      <c r="F2327" s="17">
        <v>44999.2869444444</v>
      </c>
      <c r="G2327" s="14" t="s">
        <v>2929</v>
      </c>
      <c r="H2327" s="13">
        <v>2865</v>
      </c>
      <c r="I2327" s="14">
        <v>27905</v>
      </c>
      <c r="J2327" s="15" t="str">
        <f>_xlfn.XLOOKUP(C2327,'0. Master Data Group Name'!B:B,'0. Master Data Group Name'!C:C)</f>
        <v>EQP-LAWPACK1</v>
      </c>
      <c r="K2327" s="16">
        <f>IFERROR(ROUNDDOWN(_xlfn.XLOOKUP(E2327,[2]All!$B:$B,[2]All!$K:$K),0),"")</f>
        <v>260</v>
      </c>
      <c r="L2327" s="16">
        <f t="shared" si="72"/>
        <v>234</v>
      </c>
      <c r="M2327" s="16">
        <f t="shared" si="73"/>
        <v>286</v>
      </c>
    </row>
    <row r="2328" spans="2:13" x14ac:dyDescent="0.3">
      <c r="B2328" s="10">
        <v>20</v>
      </c>
      <c r="C2328" s="11" t="s">
        <v>13</v>
      </c>
      <c r="D2328" s="11" t="s">
        <v>2930</v>
      </c>
      <c r="E2328" s="11">
        <v>27405</v>
      </c>
      <c r="F2328" s="17">
        <v>44999.7444791667</v>
      </c>
      <c r="G2328" s="14" t="s">
        <v>2931</v>
      </c>
      <c r="H2328" s="13">
        <v>1393</v>
      </c>
      <c r="I2328" s="14">
        <v>99999</v>
      </c>
      <c r="J2328" s="15" t="str">
        <f>_xlfn.XLOOKUP(C2328,'0. Master Data Group Name'!B:B,'0. Master Data Group Name'!C:C)</f>
        <v>EQP-LAWPACK1</v>
      </c>
      <c r="K2328" s="16">
        <f>IFERROR(ROUNDDOWN(_xlfn.XLOOKUP(E2328,[2]All!$B:$B,[2]All!$K:$K),0),"")</f>
        <v>260</v>
      </c>
      <c r="L2328" s="16">
        <f t="shared" si="72"/>
        <v>234</v>
      </c>
      <c r="M2328" s="16">
        <f t="shared" si="73"/>
        <v>286</v>
      </c>
    </row>
    <row r="2329" spans="2:13" x14ac:dyDescent="0.3">
      <c r="B2329" s="10">
        <v>31</v>
      </c>
      <c r="C2329" s="11" t="s">
        <v>836</v>
      </c>
      <c r="D2329" s="11" t="s">
        <v>2930</v>
      </c>
      <c r="E2329" s="11">
        <v>12228</v>
      </c>
      <c r="F2329" s="17">
        <v>44999.285358796304</v>
      </c>
      <c r="G2329" s="14" t="s">
        <v>2932</v>
      </c>
      <c r="H2329" s="13">
        <v>593</v>
      </c>
      <c r="I2329" s="14">
        <v>12258</v>
      </c>
      <c r="J2329" s="15" t="str">
        <f>_xlfn.XLOOKUP(C2329,'0. Master Data Group Name'!B:B,'0. Master Data Group Name'!C:C)</f>
        <v>SW-COMAS-PACKL</v>
      </c>
      <c r="K2329" s="16">
        <f>IFERROR(ROUNDDOWN(_xlfn.XLOOKUP(E2329,[2]All!$B:$B,[2]All!$K:$K),0),"")</f>
        <v>100</v>
      </c>
      <c r="L2329" s="16">
        <f t="shared" si="72"/>
        <v>90</v>
      </c>
      <c r="M2329" s="16">
        <f t="shared" si="73"/>
        <v>110.00000000000001</v>
      </c>
    </row>
    <row r="2330" spans="2:13" x14ac:dyDescent="0.3">
      <c r="B2330" s="10">
        <v>20</v>
      </c>
      <c r="C2330" s="11" t="s">
        <v>13</v>
      </c>
      <c r="D2330" s="11" t="s">
        <v>2930</v>
      </c>
      <c r="E2330" s="11">
        <v>2941</v>
      </c>
      <c r="F2330" s="17">
        <v>45000.406712962998</v>
      </c>
      <c r="G2330" s="14" t="s">
        <v>2933</v>
      </c>
      <c r="H2330" s="13">
        <v>2317</v>
      </c>
      <c r="I2330" s="14">
        <v>2941</v>
      </c>
      <c r="J2330" s="15" t="str">
        <f>_xlfn.XLOOKUP(C2330,'0. Master Data Group Name'!B:B,'0. Master Data Group Name'!C:C)</f>
        <v>EQP-LAWPACK1</v>
      </c>
      <c r="K2330" s="16">
        <f>IFERROR(ROUNDDOWN(_xlfn.XLOOKUP(E2330,[2]All!$B:$B,[2]All!$K:$K),0),"")</f>
        <v>217</v>
      </c>
      <c r="L2330" s="16">
        <f t="shared" si="72"/>
        <v>195.3</v>
      </c>
      <c r="M2330" s="16">
        <f t="shared" si="73"/>
        <v>238.70000000000002</v>
      </c>
    </row>
    <row r="2331" spans="2:13" x14ac:dyDescent="0.3">
      <c r="B2331" s="10">
        <v>31</v>
      </c>
      <c r="C2331" s="11" t="s">
        <v>836</v>
      </c>
      <c r="D2331" s="11" t="s">
        <v>2934</v>
      </c>
      <c r="E2331" s="11">
        <v>12258</v>
      </c>
      <c r="F2331" s="17">
        <v>45000.311354166697</v>
      </c>
      <c r="G2331" s="14" t="s">
        <v>2935</v>
      </c>
      <c r="H2331" s="13">
        <v>590</v>
      </c>
      <c r="I2331" s="14">
        <v>12228</v>
      </c>
      <c r="J2331" s="15" t="str">
        <f>_xlfn.XLOOKUP(C2331,'0. Master Data Group Name'!B:B,'0. Master Data Group Name'!C:C)</f>
        <v>SW-COMAS-PACKL</v>
      </c>
      <c r="K2331" s="16">
        <f>IFERROR(ROUNDDOWN(_xlfn.XLOOKUP(E2331,[2]All!$B:$B,[2]All!$K:$K),0),"")</f>
        <v>69</v>
      </c>
      <c r="L2331" s="16">
        <f t="shared" si="72"/>
        <v>62.1</v>
      </c>
      <c r="M2331" s="16">
        <f t="shared" si="73"/>
        <v>75.900000000000006</v>
      </c>
    </row>
    <row r="2332" spans="2:13" x14ac:dyDescent="0.3">
      <c r="B2332" s="10">
        <v>20</v>
      </c>
      <c r="C2332" s="11" t="s">
        <v>13</v>
      </c>
      <c r="D2332" s="11" t="s">
        <v>2934</v>
      </c>
      <c r="E2332" s="11">
        <v>2940</v>
      </c>
      <c r="F2332" s="17">
        <v>45000.860821759299</v>
      </c>
      <c r="G2332" s="14" t="s">
        <v>2936</v>
      </c>
      <c r="H2332" s="13">
        <v>590</v>
      </c>
      <c r="I2332" s="14">
        <v>2940</v>
      </c>
      <c r="J2332" s="15" t="str">
        <f>_xlfn.XLOOKUP(C2332,'0. Master Data Group Name'!B:B,'0. Master Data Group Name'!C:C)</f>
        <v>EQP-LAWPACK1</v>
      </c>
      <c r="K2332" s="16">
        <f>IFERROR(ROUNDDOWN(_xlfn.XLOOKUP(E2332,[2]All!$B:$B,[2]All!$K:$K),0),"")</f>
        <v>217</v>
      </c>
      <c r="L2332" s="16">
        <f t="shared" si="72"/>
        <v>195.3</v>
      </c>
      <c r="M2332" s="16">
        <f t="shared" si="73"/>
        <v>238.70000000000002</v>
      </c>
    </row>
    <row r="2333" spans="2:13" x14ac:dyDescent="0.3">
      <c r="B2333" s="10">
        <v>31</v>
      </c>
      <c r="C2333" s="11" t="s">
        <v>836</v>
      </c>
      <c r="D2333" s="11" t="s">
        <v>2934</v>
      </c>
      <c r="E2333" s="11">
        <v>15228</v>
      </c>
      <c r="F2333" s="17">
        <v>45001.277037036998</v>
      </c>
      <c r="G2333" s="14" t="s">
        <v>2937</v>
      </c>
      <c r="H2333" s="13">
        <v>27</v>
      </c>
      <c r="I2333" s="14">
        <v>12258</v>
      </c>
      <c r="J2333" s="15" t="str">
        <f>_xlfn.XLOOKUP(C2333,'0. Master Data Group Name'!B:B,'0. Master Data Group Name'!C:C)</f>
        <v>SW-COMAS-PACKL</v>
      </c>
      <c r="K2333" s="16">
        <f>IFERROR(ROUNDDOWN(_xlfn.XLOOKUP(E2333,[2]All!$B:$B,[2]All!$K:$K),0),"")</f>
        <v>200</v>
      </c>
      <c r="L2333" s="16">
        <f t="shared" si="72"/>
        <v>180</v>
      </c>
      <c r="M2333" s="16">
        <f t="shared" si="73"/>
        <v>220.00000000000003</v>
      </c>
    </row>
    <row r="2334" spans="2:13" x14ac:dyDescent="0.3">
      <c r="B2334" s="10">
        <v>20</v>
      </c>
      <c r="C2334" s="11" t="s">
        <v>13</v>
      </c>
      <c r="D2334" s="11" t="s">
        <v>2934</v>
      </c>
      <c r="E2334" s="11">
        <v>2991</v>
      </c>
      <c r="F2334" s="17">
        <v>45001.294282407398</v>
      </c>
      <c r="G2334" s="14" t="s">
        <v>2938</v>
      </c>
      <c r="H2334" s="13">
        <v>530</v>
      </c>
      <c r="I2334" s="14">
        <v>2991</v>
      </c>
      <c r="J2334" s="15" t="str">
        <f>_xlfn.XLOOKUP(C2334,'0. Master Data Group Name'!B:B,'0. Master Data Group Name'!C:C)</f>
        <v>EQP-LAWPACK1</v>
      </c>
      <c r="K2334" s="16">
        <f>IFERROR(ROUNDDOWN(_xlfn.XLOOKUP(E2334,[2]All!$B:$B,[2]All!$K:$K),0),"")</f>
        <v>217</v>
      </c>
      <c r="L2334" s="16">
        <f t="shared" si="72"/>
        <v>195.3</v>
      </c>
      <c r="M2334" s="16">
        <f t="shared" si="73"/>
        <v>238.70000000000002</v>
      </c>
    </row>
    <row r="2335" spans="2:13" x14ac:dyDescent="0.3">
      <c r="B2335" s="10">
        <v>20</v>
      </c>
      <c r="C2335" s="11" t="s">
        <v>13</v>
      </c>
      <c r="D2335" s="11" t="s">
        <v>2934</v>
      </c>
      <c r="E2335" s="11">
        <v>2946</v>
      </c>
      <c r="F2335" s="17">
        <v>45001.405428240701</v>
      </c>
      <c r="G2335" s="14" t="s">
        <v>2939</v>
      </c>
      <c r="H2335" s="13">
        <v>1402</v>
      </c>
      <c r="I2335" s="14">
        <v>2946</v>
      </c>
      <c r="J2335" s="15" t="str">
        <f>_xlfn.XLOOKUP(C2335,'0. Master Data Group Name'!B:B,'0. Master Data Group Name'!C:C)</f>
        <v>EQP-LAWPACK1</v>
      </c>
      <c r="K2335" s="16">
        <f>IFERROR(ROUNDDOWN(_xlfn.XLOOKUP(E2335,[2]All!$B:$B,[2]All!$K:$K),0),"")</f>
        <v>217</v>
      </c>
      <c r="L2335" s="16">
        <f t="shared" si="72"/>
        <v>195.3</v>
      </c>
      <c r="M2335" s="16">
        <f t="shared" si="73"/>
        <v>238.70000000000002</v>
      </c>
    </row>
    <row r="2336" spans="2:13" x14ac:dyDescent="0.3">
      <c r="B2336" s="10">
        <v>20</v>
      </c>
      <c r="C2336" s="11" t="s">
        <v>13</v>
      </c>
      <c r="D2336" s="11" t="s">
        <v>2930</v>
      </c>
      <c r="E2336" s="11">
        <v>2941</v>
      </c>
      <c r="F2336" s="17">
        <v>45000.292476851901</v>
      </c>
      <c r="G2336" s="14" t="s">
        <v>2941</v>
      </c>
      <c r="H2336" s="13">
        <v>468</v>
      </c>
      <c r="I2336" s="14">
        <v>2941</v>
      </c>
      <c r="J2336" s="15" t="str">
        <f>_xlfn.XLOOKUP(C2336,'0. Master Data Group Name'!B:B,'0. Master Data Group Name'!C:C)</f>
        <v>EQP-LAWPACK1</v>
      </c>
      <c r="K2336" s="16">
        <f>IFERROR(ROUNDDOWN(_xlfn.XLOOKUP(E2336,[2]All!$B:$B,[2]All!$K:$K),0),"")</f>
        <v>217</v>
      </c>
      <c r="L2336" s="16">
        <f t="shared" si="72"/>
        <v>195.3</v>
      </c>
      <c r="M2336" s="16">
        <f t="shared" si="73"/>
        <v>238.70000000000002</v>
      </c>
    </row>
    <row r="2337" spans="2:13" x14ac:dyDescent="0.3">
      <c r="B2337" s="10">
        <v>20</v>
      </c>
      <c r="C2337" s="11" t="s">
        <v>13</v>
      </c>
      <c r="D2337" s="11" t="s">
        <v>2940</v>
      </c>
      <c r="E2337" s="11">
        <v>1165</v>
      </c>
      <c r="F2337" s="17">
        <v>45001.690057870401</v>
      </c>
      <c r="G2337" s="14" t="s">
        <v>2942</v>
      </c>
      <c r="H2337" s="13">
        <v>1402</v>
      </c>
      <c r="I2337" s="14">
        <v>99999</v>
      </c>
      <c r="J2337" s="15" t="str">
        <f>_xlfn.XLOOKUP(C2337,'0. Master Data Group Name'!B:B,'0. Master Data Group Name'!C:C)</f>
        <v>EQP-LAWPACK1</v>
      </c>
      <c r="K2337" s="16">
        <f>IFERROR(ROUNDDOWN(_xlfn.XLOOKUP(E2337,[2]All!$B:$B,[2]All!$K:$K),0),"")</f>
        <v>269</v>
      </c>
      <c r="L2337" s="16">
        <f t="shared" si="72"/>
        <v>242.1</v>
      </c>
      <c r="M2337" s="16">
        <f t="shared" si="73"/>
        <v>295.90000000000003</v>
      </c>
    </row>
    <row r="2338" spans="2:13" x14ac:dyDescent="0.3">
      <c r="B2338" s="10">
        <v>20</v>
      </c>
      <c r="C2338" s="11" t="s">
        <v>13</v>
      </c>
      <c r="D2338" s="11" t="s">
        <v>2943</v>
      </c>
      <c r="E2338" s="11">
        <v>2661</v>
      </c>
      <c r="F2338" s="17">
        <v>45005.295046296298</v>
      </c>
      <c r="G2338" s="14" t="s">
        <v>2944</v>
      </c>
      <c r="H2338" s="13">
        <v>1656</v>
      </c>
      <c r="I2338" s="14">
        <v>2661</v>
      </c>
      <c r="J2338" s="15" t="str">
        <f>_xlfn.XLOOKUP(C2338,'0. Master Data Group Name'!B:B,'0. Master Data Group Name'!C:C)</f>
        <v>EQP-LAWPACK1</v>
      </c>
      <c r="K2338" s="16">
        <f>IFERROR(ROUNDDOWN(_xlfn.XLOOKUP(E2338,[2]All!$B:$B,[2]All!$K:$K),0),"")</f>
        <v>217</v>
      </c>
      <c r="L2338" s="16">
        <f t="shared" si="72"/>
        <v>195.3</v>
      </c>
      <c r="M2338" s="16">
        <f t="shared" si="73"/>
        <v>238.70000000000002</v>
      </c>
    </row>
    <row r="2339" spans="2:13" x14ac:dyDescent="0.3">
      <c r="B2339" s="10">
        <v>20</v>
      </c>
      <c r="C2339" s="11" t="s">
        <v>13</v>
      </c>
      <c r="D2339" s="11" t="s">
        <v>2945</v>
      </c>
      <c r="E2339" s="11">
        <v>2670</v>
      </c>
      <c r="F2339" s="17">
        <v>45005.645011574103</v>
      </c>
      <c r="G2339" s="14" t="s">
        <v>2946</v>
      </c>
      <c r="H2339" s="13">
        <v>1518</v>
      </c>
      <c r="I2339" s="14">
        <v>2670</v>
      </c>
      <c r="J2339" s="15" t="str">
        <f>_xlfn.XLOOKUP(C2339,'0. Master Data Group Name'!B:B,'0. Master Data Group Name'!C:C)</f>
        <v>EQP-LAWPACK1</v>
      </c>
      <c r="K2339" s="16">
        <f>IFERROR(ROUNDDOWN(_xlfn.XLOOKUP(E2339,[2]All!$B:$B,[2]All!$K:$K),0),"")</f>
        <v>217</v>
      </c>
      <c r="L2339" s="16">
        <f t="shared" si="72"/>
        <v>195.3</v>
      </c>
      <c r="M2339" s="16">
        <f t="shared" si="73"/>
        <v>238.70000000000002</v>
      </c>
    </row>
    <row r="2340" spans="2:13" x14ac:dyDescent="0.3">
      <c r="B2340" s="10">
        <v>20</v>
      </c>
      <c r="C2340" s="11" t="s">
        <v>13</v>
      </c>
      <c r="D2340" s="11" t="s">
        <v>2945</v>
      </c>
      <c r="E2340" s="11">
        <v>2991</v>
      </c>
      <c r="F2340" s="17">
        <v>45006.296215277798</v>
      </c>
      <c r="G2340" s="14" t="s">
        <v>2947</v>
      </c>
      <c r="H2340" s="13">
        <v>5</v>
      </c>
      <c r="I2340" s="14">
        <v>2991</v>
      </c>
      <c r="J2340" s="15" t="str">
        <f>_xlfn.XLOOKUP(C2340,'0. Master Data Group Name'!B:B,'0. Master Data Group Name'!C:C)</f>
        <v>EQP-LAWPACK1</v>
      </c>
      <c r="K2340" s="16">
        <f>IFERROR(ROUNDDOWN(_xlfn.XLOOKUP(E2340,[2]All!$B:$B,[2]All!$K:$K),0),"")</f>
        <v>217</v>
      </c>
      <c r="L2340" s="16">
        <f t="shared" si="72"/>
        <v>195.3</v>
      </c>
      <c r="M2340" s="16">
        <f t="shared" si="73"/>
        <v>238.70000000000002</v>
      </c>
    </row>
    <row r="2341" spans="2:13" x14ac:dyDescent="0.3">
      <c r="B2341" s="10">
        <v>20</v>
      </c>
      <c r="C2341" s="11" t="s">
        <v>13</v>
      </c>
      <c r="D2341" s="11" t="s">
        <v>2945</v>
      </c>
      <c r="E2341" s="11">
        <v>2991</v>
      </c>
      <c r="F2341" s="17">
        <v>45006.304027777798</v>
      </c>
      <c r="G2341" s="14" t="s">
        <v>2948</v>
      </c>
      <c r="H2341" s="13">
        <v>850</v>
      </c>
      <c r="I2341" s="14">
        <v>2991</v>
      </c>
      <c r="J2341" s="15" t="str">
        <f>_xlfn.XLOOKUP(C2341,'0. Master Data Group Name'!B:B,'0. Master Data Group Name'!C:C)</f>
        <v>EQP-LAWPACK1</v>
      </c>
      <c r="K2341" s="16">
        <f>IFERROR(ROUNDDOWN(_xlfn.XLOOKUP(E2341,[2]All!$B:$B,[2]All!$K:$K),0),"")</f>
        <v>217</v>
      </c>
      <c r="L2341" s="16">
        <f t="shared" si="72"/>
        <v>195.3</v>
      </c>
      <c r="M2341" s="16">
        <f t="shared" si="73"/>
        <v>238.70000000000002</v>
      </c>
    </row>
    <row r="2342" spans="2:13" x14ac:dyDescent="0.3">
      <c r="B2342" s="10">
        <v>20</v>
      </c>
      <c r="C2342" s="11" t="s">
        <v>13</v>
      </c>
      <c r="D2342" s="11" t="s">
        <v>2945</v>
      </c>
      <c r="E2342" s="11">
        <v>23905</v>
      </c>
      <c r="F2342" s="17">
        <v>45006.474548611099</v>
      </c>
      <c r="G2342" s="14" t="s">
        <v>2949</v>
      </c>
      <c r="H2342" s="13">
        <v>1244</v>
      </c>
      <c r="I2342" s="14">
        <v>23905</v>
      </c>
      <c r="J2342" s="15" t="str">
        <f>_xlfn.XLOOKUP(C2342,'0. Master Data Group Name'!B:B,'0. Master Data Group Name'!C:C)</f>
        <v>EQP-LAWPACK1</v>
      </c>
      <c r="K2342" s="16">
        <f>IFERROR(ROUNDDOWN(_xlfn.XLOOKUP(E2342,[2]All!$B:$B,[2]All!$K:$K),0),"")</f>
        <v>364</v>
      </c>
      <c r="L2342" s="16">
        <f t="shared" si="72"/>
        <v>327.60000000000002</v>
      </c>
      <c r="M2342" s="16">
        <f t="shared" si="73"/>
        <v>400.40000000000003</v>
      </c>
    </row>
    <row r="2343" spans="2:13" x14ac:dyDescent="0.3">
      <c r="B2343" s="10">
        <v>20</v>
      </c>
      <c r="C2343" s="11" t="s">
        <v>13</v>
      </c>
      <c r="D2343" s="11" t="s">
        <v>2945</v>
      </c>
      <c r="E2343" s="11">
        <v>24670</v>
      </c>
      <c r="F2343" s="17">
        <v>45006.624664351897</v>
      </c>
      <c r="G2343" s="14" t="s">
        <v>2950</v>
      </c>
      <c r="H2343" s="13">
        <v>1283</v>
      </c>
      <c r="I2343" s="14">
        <v>24670</v>
      </c>
      <c r="J2343" s="15" t="str">
        <f>_xlfn.XLOOKUP(C2343,'0. Master Data Group Name'!B:B,'0. Master Data Group Name'!C:C)</f>
        <v>EQP-LAWPACK1</v>
      </c>
      <c r="K2343" s="16">
        <f>IFERROR(ROUNDDOWN(_xlfn.XLOOKUP(E2343,[2]All!$B:$B,[2]All!$K:$K),0),"")</f>
        <v>364</v>
      </c>
      <c r="L2343" s="16">
        <f t="shared" si="72"/>
        <v>327.60000000000002</v>
      </c>
      <c r="M2343" s="16">
        <f t="shared" si="73"/>
        <v>400.40000000000003</v>
      </c>
    </row>
    <row r="2344" spans="2:13" x14ac:dyDescent="0.3">
      <c r="B2344" s="10">
        <v>20</v>
      </c>
      <c r="C2344" s="11" t="s">
        <v>13</v>
      </c>
      <c r="D2344" s="11" t="s">
        <v>2945</v>
      </c>
      <c r="E2344" s="11">
        <v>7940</v>
      </c>
      <c r="F2344" s="17">
        <v>45006.811111111099</v>
      </c>
      <c r="G2344" s="14" t="s">
        <v>2951</v>
      </c>
      <c r="H2344" s="13">
        <v>607</v>
      </c>
      <c r="I2344" s="14">
        <v>7940</v>
      </c>
      <c r="J2344" s="15" t="str">
        <f>_xlfn.XLOOKUP(C2344,'0. Master Data Group Name'!B:B,'0. Master Data Group Name'!C:C)</f>
        <v>EQP-LAWPACK1</v>
      </c>
      <c r="K2344" s="16">
        <f>IFERROR(ROUNDDOWN(_xlfn.XLOOKUP(E2344,[2]All!$B:$B,[2]All!$K:$K),0),"")</f>
        <v>188</v>
      </c>
      <c r="L2344" s="16">
        <f t="shared" si="72"/>
        <v>169.20000000000002</v>
      </c>
      <c r="M2344" s="16">
        <f t="shared" si="73"/>
        <v>206.8</v>
      </c>
    </row>
    <row r="2345" spans="2:13" x14ac:dyDescent="0.3">
      <c r="B2345" s="10">
        <v>20</v>
      </c>
      <c r="C2345" s="11" t="s">
        <v>13</v>
      </c>
      <c r="D2345" s="11" t="s">
        <v>2952</v>
      </c>
      <c r="E2345" s="11">
        <v>7941</v>
      </c>
      <c r="F2345" s="17">
        <v>45006.900092592601</v>
      </c>
      <c r="G2345" s="14" t="s">
        <v>2953</v>
      </c>
      <c r="H2345" s="13">
        <v>518</v>
      </c>
      <c r="I2345" s="14">
        <v>99999</v>
      </c>
      <c r="J2345" s="15" t="str">
        <f>_xlfn.XLOOKUP(C2345,'0. Master Data Group Name'!B:B,'0. Master Data Group Name'!C:C)</f>
        <v>EQP-LAWPACK1</v>
      </c>
      <c r="K2345" s="16">
        <f>IFERROR(ROUNDDOWN(_xlfn.XLOOKUP(E2345,[2]All!$B:$B,[2]All!$K:$K),0),"")</f>
        <v>349</v>
      </c>
      <c r="L2345" s="16">
        <f t="shared" si="72"/>
        <v>314.10000000000002</v>
      </c>
      <c r="M2345" s="16">
        <f t="shared" si="73"/>
        <v>383.90000000000003</v>
      </c>
    </row>
    <row r="2346" spans="2:13" x14ac:dyDescent="0.3">
      <c r="B2346" s="10">
        <v>20</v>
      </c>
      <c r="C2346" s="11" t="s">
        <v>13</v>
      </c>
      <c r="D2346" s="11" t="s">
        <v>2952</v>
      </c>
      <c r="E2346" s="11">
        <v>2666</v>
      </c>
      <c r="F2346" s="17">
        <v>45007.292881944399</v>
      </c>
      <c r="G2346" s="14" t="s">
        <v>2954</v>
      </c>
      <c r="H2346" s="13">
        <v>860</v>
      </c>
      <c r="I2346" s="14">
        <v>2666</v>
      </c>
      <c r="J2346" s="15" t="str">
        <f>_xlfn.XLOOKUP(C2346,'0. Master Data Group Name'!B:B,'0. Master Data Group Name'!C:C)</f>
        <v>EQP-LAWPACK1</v>
      </c>
      <c r="K2346" s="16">
        <f>IFERROR(ROUNDDOWN(_xlfn.XLOOKUP(E2346,[2]All!$B:$B,[2]All!$K:$K),0),"")</f>
        <v>217</v>
      </c>
      <c r="L2346" s="16">
        <f t="shared" si="72"/>
        <v>195.3</v>
      </c>
      <c r="M2346" s="16">
        <f t="shared" si="73"/>
        <v>238.70000000000002</v>
      </c>
    </row>
    <row r="2347" spans="2:13" x14ac:dyDescent="0.3">
      <c r="B2347" s="10">
        <v>20</v>
      </c>
      <c r="C2347" s="11" t="s">
        <v>13</v>
      </c>
      <c r="D2347" s="11" t="s">
        <v>2952</v>
      </c>
      <c r="E2347" s="11">
        <v>2661</v>
      </c>
      <c r="F2347" s="17">
        <v>45007.4761111111</v>
      </c>
      <c r="G2347" s="14" t="s">
        <v>2955</v>
      </c>
      <c r="H2347" s="13">
        <v>1757</v>
      </c>
      <c r="I2347" s="14">
        <v>2661</v>
      </c>
      <c r="J2347" s="15" t="str">
        <f>_xlfn.XLOOKUP(C2347,'0. Master Data Group Name'!B:B,'0. Master Data Group Name'!C:C)</f>
        <v>EQP-LAWPACK1</v>
      </c>
      <c r="K2347" s="16">
        <f>IFERROR(ROUNDDOWN(_xlfn.XLOOKUP(E2347,[2]All!$B:$B,[2]All!$K:$K),0),"")</f>
        <v>217</v>
      </c>
      <c r="L2347" s="16">
        <f t="shared" si="72"/>
        <v>195.3</v>
      </c>
      <c r="M2347" s="16">
        <f t="shared" si="73"/>
        <v>238.70000000000002</v>
      </c>
    </row>
    <row r="2348" spans="2:13" x14ac:dyDescent="0.3">
      <c r="B2348" s="10">
        <v>31</v>
      </c>
      <c r="C2348" s="11" t="s">
        <v>836</v>
      </c>
      <c r="D2348" s="11" t="s">
        <v>2956</v>
      </c>
      <c r="E2348" s="11">
        <v>12228</v>
      </c>
      <c r="F2348" s="17">
        <v>45005.296990740702</v>
      </c>
      <c r="G2348" s="14" t="s">
        <v>2957</v>
      </c>
      <c r="H2348" s="13">
        <v>1840</v>
      </c>
      <c r="I2348" s="14">
        <v>12258</v>
      </c>
      <c r="J2348" s="15" t="str">
        <f>_xlfn.XLOOKUP(C2348,'0. Master Data Group Name'!B:B,'0. Master Data Group Name'!C:C)</f>
        <v>SW-COMAS-PACKL</v>
      </c>
      <c r="K2348" s="16">
        <f>IFERROR(ROUNDDOWN(_xlfn.XLOOKUP(E2348,[2]All!$B:$B,[2]All!$K:$K),0),"")</f>
        <v>100</v>
      </c>
      <c r="L2348" s="16">
        <f t="shared" si="72"/>
        <v>90</v>
      </c>
      <c r="M2348" s="16">
        <f t="shared" si="73"/>
        <v>110.00000000000001</v>
      </c>
    </row>
    <row r="2349" spans="2:13" x14ac:dyDescent="0.3">
      <c r="B2349" s="10">
        <v>20</v>
      </c>
      <c r="C2349" s="11" t="s">
        <v>13</v>
      </c>
      <c r="D2349" s="11" t="s">
        <v>2956</v>
      </c>
      <c r="E2349" s="11">
        <v>2670</v>
      </c>
      <c r="F2349" s="17">
        <v>45007.861400463</v>
      </c>
      <c r="G2349" s="14" t="s">
        <v>2958</v>
      </c>
      <c r="H2349" s="13">
        <v>404</v>
      </c>
      <c r="I2349" s="14">
        <v>2670</v>
      </c>
      <c r="J2349" s="15" t="str">
        <f>_xlfn.XLOOKUP(C2349,'0. Master Data Group Name'!B:B,'0. Master Data Group Name'!C:C)</f>
        <v>EQP-LAWPACK1</v>
      </c>
      <c r="K2349" s="16">
        <f>IFERROR(ROUNDDOWN(_xlfn.XLOOKUP(E2349,[2]All!$B:$B,[2]All!$K:$K),0),"")</f>
        <v>217</v>
      </c>
      <c r="L2349" s="16">
        <f t="shared" si="72"/>
        <v>195.3</v>
      </c>
      <c r="M2349" s="16">
        <f t="shared" si="73"/>
        <v>238.70000000000002</v>
      </c>
    </row>
    <row r="2350" spans="2:13" x14ac:dyDescent="0.3">
      <c r="B2350" s="10">
        <v>31</v>
      </c>
      <c r="C2350" s="11" t="s">
        <v>836</v>
      </c>
      <c r="D2350" s="11" t="s">
        <v>2956</v>
      </c>
      <c r="E2350" s="11">
        <v>12258</v>
      </c>
      <c r="F2350" s="17">
        <v>45008.289745370399</v>
      </c>
      <c r="G2350" s="14" t="s">
        <v>2959</v>
      </c>
      <c r="H2350" s="13">
        <v>406</v>
      </c>
      <c r="I2350" s="14">
        <v>15228</v>
      </c>
      <c r="J2350" s="15" t="str">
        <f>_xlfn.XLOOKUP(C2350,'0. Master Data Group Name'!B:B,'0. Master Data Group Name'!C:C)</f>
        <v>SW-COMAS-PACKL</v>
      </c>
      <c r="K2350" s="16">
        <f>IFERROR(ROUNDDOWN(_xlfn.XLOOKUP(E2350,[2]All!$B:$B,[2]All!$K:$K),0),"")</f>
        <v>69</v>
      </c>
      <c r="L2350" s="16">
        <f t="shared" si="72"/>
        <v>62.1</v>
      </c>
      <c r="M2350" s="16">
        <f t="shared" si="73"/>
        <v>75.900000000000006</v>
      </c>
    </row>
    <row r="2351" spans="2:13" x14ac:dyDescent="0.3">
      <c r="B2351" s="10">
        <v>31</v>
      </c>
      <c r="C2351" s="11" t="s">
        <v>836</v>
      </c>
      <c r="D2351" s="11" t="s">
        <v>2943</v>
      </c>
      <c r="E2351" s="11">
        <v>15228</v>
      </c>
      <c r="F2351" s="17">
        <v>45001.325023148202</v>
      </c>
      <c r="G2351" s="14" t="s">
        <v>2960</v>
      </c>
      <c r="H2351" s="13">
        <v>0</v>
      </c>
      <c r="I2351" s="14">
        <v>12258</v>
      </c>
      <c r="J2351" s="15" t="str">
        <f>_xlfn.XLOOKUP(C2351,'0. Master Data Group Name'!B:B,'0. Master Data Group Name'!C:C)</f>
        <v>SW-COMAS-PACKL</v>
      </c>
      <c r="K2351" s="16">
        <f>IFERROR(ROUNDDOWN(_xlfn.XLOOKUP(E2351,[2]All!$B:$B,[2]All!$K:$K),0),"")</f>
        <v>200</v>
      </c>
      <c r="L2351" s="16">
        <f t="shared" si="72"/>
        <v>180</v>
      </c>
      <c r="M2351" s="16">
        <f t="shared" si="73"/>
        <v>220.00000000000003</v>
      </c>
    </row>
    <row r="2352" spans="2:13" x14ac:dyDescent="0.3">
      <c r="B2352" s="10">
        <v>20</v>
      </c>
      <c r="C2352" s="11" t="s">
        <v>13</v>
      </c>
      <c r="D2352" s="11" t="s">
        <v>2956</v>
      </c>
      <c r="E2352" s="11">
        <v>2670</v>
      </c>
      <c r="F2352" s="17">
        <v>45008.295891203699</v>
      </c>
      <c r="G2352" s="14" t="s">
        <v>2961</v>
      </c>
      <c r="H2352" s="13">
        <v>1578</v>
      </c>
      <c r="I2352" s="14">
        <v>2670</v>
      </c>
      <c r="J2352" s="15" t="str">
        <f>_xlfn.XLOOKUP(C2352,'0. Master Data Group Name'!B:B,'0. Master Data Group Name'!C:C)</f>
        <v>EQP-LAWPACK1</v>
      </c>
      <c r="K2352" s="16">
        <f>IFERROR(ROUNDDOWN(_xlfn.XLOOKUP(E2352,[2]All!$B:$B,[2]All!$K:$K),0),"")</f>
        <v>217</v>
      </c>
      <c r="L2352" s="16">
        <f t="shared" si="72"/>
        <v>195.3</v>
      </c>
      <c r="M2352" s="16">
        <f t="shared" si="73"/>
        <v>238.70000000000002</v>
      </c>
    </row>
    <row r="2353" spans="2:13" x14ac:dyDescent="0.3">
      <c r="B2353" s="10">
        <v>20</v>
      </c>
      <c r="C2353" s="11" t="s">
        <v>13</v>
      </c>
      <c r="D2353" s="11" t="s">
        <v>2956</v>
      </c>
      <c r="E2353" s="11">
        <v>24670</v>
      </c>
      <c r="F2353" s="17">
        <v>45008.634201388901</v>
      </c>
      <c r="G2353" s="14" t="s">
        <v>2962</v>
      </c>
      <c r="H2353" s="13">
        <v>1574</v>
      </c>
      <c r="I2353" s="14">
        <v>24670</v>
      </c>
      <c r="J2353" s="15" t="str">
        <f>_xlfn.XLOOKUP(C2353,'0. Master Data Group Name'!B:B,'0. Master Data Group Name'!C:C)</f>
        <v>EQP-LAWPACK1</v>
      </c>
      <c r="K2353" s="16">
        <f>IFERROR(ROUNDDOWN(_xlfn.XLOOKUP(E2353,[2]All!$B:$B,[2]All!$K:$K),0),"")</f>
        <v>364</v>
      </c>
      <c r="L2353" s="16">
        <f t="shared" si="72"/>
        <v>327.60000000000002</v>
      </c>
      <c r="M2353" s="16">
        <f t="shared" si="73"/>
        <v>400.40000000000003</v>
      </c>
    </row>
    <row r="2354" spans="2:13" x14ac:dyDescent="0.3">
      <c r="B2354" s="10">
        <v>20</v>
      </c>
      <c r="C2354" s="11" t="s">
        <v>13</v>
      </c>
      <c r="D2354" s="11" t="s">
        <v>2963</v>
      </c>
      <c r="E2354" s="11">
        <v>24661</v>
      </c>
      <c r="F2354" s="17">
        <v>45008.853055555599</v>
      </c>
      <c r="G2354" s="14" t="s">
        <v>2964</v>
      </c>
      <c r="H2354" s="13">
        <v>811</v>
      </c>
      <c r="I2354" s="14">
        <v>99999</v>
      </c>
      <c r="J2354" s="15" t="str">
        <f>_xlfn.XLOOKUP(C2354,'0. Master Data Group Name'!B:B,'0. Master Data Group Name'!C:C)</f>
        <v>EQP-LAWPACK1</v>
      </c>
      <c r="K2354" s="16">
        <f>IFERROR(ROUNDDOWN(_xlfn.XLOOKUP(E2354,[2]All!$B:$B,[2]All!$K:$K),0),"")</f>
        <v>364</v>
      </c>
      <c r="L2354" s="16">
        <f t="shared" si="72"/>
        <v>327.60000000000002</v>
      </c>
      <c r="M2354" s="16">
        <f t="shared" si="73"/>
        <v>400.40000000000003</v>
      </c>
    </row>
    <row r="2355" spans="2:13" x14ac:dyDescent="0.3">
      <c r="B2355" s="10">
        <v>31</v>
      </c>
      <c r="C2355" s="11" t="s">
        <v>836</v>
      </c>
      <c r="D2355" s="11" t="s">
        <v>2965</v>
      </c>
      <c r="E2355" s="11">
        <v>12228</v>
      </c>
      <c r="F2355" s="17">
        <v>45008.606805555602</v>
      </c>
      <c r="G2355" s="14" t="s">
        <v>2966</v>
      </c>
      <c r="H2355" s="13">
        <v>142</v>
      </c>
      <c r="I2355" s="14">
        <v>12258</v>
      </c>
      <c r="J2355" s="15" t="str">
        <f>_xlfn.XLOOKUP(C2355,'0. Master Data Group Name'!B:B,'0. Master Data Group Name'!C:C)</f>
        <v>SW-COMAS-PACKL</v>
      </c>
      <c r="K2355" s="16">
        <f>IFERROR(ROUNDDOWN(_xlfn.XLOOKUP(E2355,[2]All!$B:$B,[2]All!$K:$K),0),"")</f>
        <v>100</v>
      </c>
      <c r="L2355" s="16">
        <f t="shared" si="72"/>
        <v>90</v>
      </c>
      <c r="M2355" s="16">
        <f t="shared" si="73"/>
        <v>110.00000000000001</v>
      </c>
    </row>
    <row r="2356" spans="2:13" x14ac:dyDescent="0.3">
      <c r="B2356" s="10">
        <v>31</v>
      </c>
      <c r="C2356" s="11" t="s">
        <v>836</v>
      </c>
      <c r="D2356" s="11" t="s">
        <v>2965</v>
      </c>
      <c r="E2356" s="11">
        <v>12228</v>
      </c>
      <c r="F2356" s="17">
        <v>45010.2989467593</v>
      </c>
      <c r="G2356" s="14" t="s">
        <v>2967</v>
      </c>
      <c r="H2356" s="13">
        <v>0</v>
      </c>
      <c r="I2356" s="14">
        <v>12258</v>
      </c>
      <c r="J2356" s="15" t="str">
        <f>_xlfn.XLOOKUP(C2356,'0. Master Data Group Name'!B:B,'0. Master Data Group Name'!C:C)</f>
        <v>SW-COMAS-PACKL</v>
      </c>
      <c r="K2356" s="16">
        <f>IFERROR(ROUNDDOWN(_xlfn.XLOOKUP(E2356,[2]All!$B:$B,[2]All!$K:$K),0),"")</f>
        <v>100</v>
      </c>
      <c r="L2356" s="16">
        <f t="shared" si="72"/>
        <v>90</v>
      </c>
      <c r="M2356" s="16">
        <f t="shared" si="73"/>
        <v>110.00000000000001</v>
      </c>
    </row>
    <row r="2357" spans="2:13" x14ac:dyDescent="0.3">
      <c r="B2357" s="10">
        <v>20</v>
      </c>
      <c r="C2357" s="11" t="s">
        <v>13</v>
      </c>
      <c r="D2357" s="11" t="s">
        <v>2968</v>
      </c>
      <c r="E2357" s="11">
        <v>2661</v>
      </c>
      <c r="F2357" s="17">
        <v>45010.288449074098</v>
      </c>
      <c r="G2357" s="14" t="s">
        <v>2969</v>
      </c>
      <c r="H2357" s="13">
        <v>1672</v>
      </c>
      <c r="I2357" s="14">
        <v>2661</v>
      </c>
      <c r="J2357" s="15" t="str">
        <f>_xlfn.XLOOKUP(C2357,'0. Master Data Group Name'!B:B,'0. Master Data Group Name'!C:C)</f>
        <v>EQP-LAWPACK1</v>
      </c>
      <c r="K2357" s="16">
        <f>IFERROR(ROUNDDOWN(_xlfn.XLOOKUP(E2357,[2]All!$B:$B,[2]All!$K:$K),0),"")</f>
        <v>217</v>
      </c>
      <c r="L2357" s="16">
        <f t="shared" si="72"/>
        <v>195.3</v>
      </c>
      <c r="M2357" s="16">
        <f t="shared" si="73"/>
        <v>238.70000000000002</v>
      </c>
    </row>
    <row r="2358" spans="2:13" x14ac:dyDescent="0.3">
      <c r="B2358" s="10">
        <v>31</v>
      </c>
      <c r="C2358" s="11" t="s">
        <v>836</v>
      </c>
      <c r="D2358" s="11" t="s">
        <v>2968</v>
      </c>
      <c r="E2358" s="11">
        <v>12228</v>
      </c>
      <c r="F2358" s="17">
        <v>45010.301354166702</v>
      </c>
      <c r="G2358" s="14" t="s">
        <v>2970</v>
      </c>
      <c r="H2358" s="13">
        <v>355</v>
      </c>
      <c r="I2358" s="14">
        <v>12228</v>
      </c>
      <c r="J2358" s="15" t="str">
        <f>_xlfn.XLOOKUP(C2358,'0. Master Data Group Name'!B:B,'0. Master Data Group Name'!C:C)</f>
        <v>SW-COMAS-PACKL</v>
      </c>
      <c r="K2358" s="16">
        <f>IFERROR(ROUNDDOWN(_xlfn.XLOOKUP(E2358,[2]All!$B:$B,[2]All!$K:$K),0),"")</f>
        <v>100</v>
      </c>
      <c r="L2358" s="16">
        <f t="shared" si="72"/>
        <v>90</v>
      </c>
      <c r="M2358" s="16">
        <f t="shared" si="73"/>
        <v>110.00000000000001</v>
      </c>
    </row>
    <row r="2359" spans="2:13" x14ac:dyDescent="0.3">
      <c r="B2359" s="10">
        <v>31</v>
      </c>
      <c r="C2359" s="11" t="s">
        <v>836</v>
      </c>
      <c r="D2359" s="11" t="s">
        <v>2968</v>
      </c>
      <c r="E2359" s="11">
        <v>15228</v>
      </c>
      <c r="F2359" s="17">
        <v>45012.333518518499</v>
      </c>
      <c r="G2359" s="14" t="s">
        <v>2971</v>
      </c>
      <c r="H2359" s="13">
        <v>514</v>
      </c>
      <c r="I2359" s="14">
        <v>12228</v>
      </c>
      <c r="J2359" s="15" t="str">
        <f>_xlfn.XLOOKUP(C2359,'0. Master Data Group Name'!B:B,'0. Master Data Group Name'!C:C)</f>
        <v>SW-COMAS-PACKL</v>
      </c>
      <c r="K2359" s="16">
        <f>IFERROR(ROUNDDOWN(_xlfn.XLOOKUP(E2359,[2]All!$B:$B,[2]All!$K:$K),0),"")</f>
        <v>200</v>
      </c>
      <c r="L2359" s="16">
        <f t="shared" si="72"/>
        <v>180</v>
      </c>
      <c r="M2359" s="16">
        <f t="shared" si="73"/>
        <v>220.00000000000003</v>
      </c>
    </row>
    <row r="2360" spans="2:13" x14ac:dyDescent="0.3">
      <c r="B2360" s="10">
        <v>31</v>
      </c>
      <c r="C2360" s="11" t="s">
        <v>836</v>
      </c>
      <c r="D2360" s="11" t="s">
        <v>2968</v>
      </c>
      <c r="E2360" s="11">
        <v>12228</v>
      </c>
      <c r="F2360" s="17">
        <v>45012.613715277803</v>
      </c>
      <c r="G2360" s="14" t="s">
        <v>2972</v>
      </c>
      <c r="H2360" s="13">
        <v>161</v>
      </c>
      <c r="I2360" s="14">
        <v>15228</v>
      </c>
      <c r="J2360" s="15" t="str">
        <f>_xlfn.XLOOKUP(C2360,'0. Master Data Group Name'!B:B,'0. Master Data Group Name'!C:C)</f>
        <v>SW-COMAS-PACKL</v>
      </c>
      <c r="K2360" s="16">
        <f>IFERROR(ROUNDDOWN(_xlfn.XLOOKUP(E2360,[2]All!$B:$B,[2]All!$K:$K),0),"")</f>
        <v>100</v>
      </c>
      <c r="L2360" s="16">
        <f t="shared" si="72"/>
        <v>90</v>
      </c>
      <c r="M2360" s="16">
        <f t="shared" si="73"/>
        <v>110.00000000000001</v>
      </c>
    </row>
    <row r="2361" spans="2:13" x14ac:dyDescent="0.3">
      <c r="B2361" s="10">
        <v>31</v>
      </c>
      <c r="C2361" s="11" t="s">
        <v>836</v>
      </c>
      <c r="D2361" s="11" t="s">
        <v>2968</v>
      </c>
      <c r="E2361" s="11">
        <v>12228</v>
      </c>
      <c r="F2361" s="17">
        <v>45012.883402777799</v>
      </c>
      <c r="G2361" s="14" t="s">
        <v>2973</v>
      </c>
      <c r="H2361" s="13">
        <v>0</v>
      </c>
      <c r="I2361" s="14">
        <v>15228</v>
      </c>
      <c r="J2361" s="15" t="str">
        <f>_xlfn.XLOOKUP(C2361,'0. Master Data Group Name'!B:B,'0. Master Data Group Name'!C:C)</f>
        <v>SW-COMAS-PACKL</v>
      </c>
      <c r="K2361" s="16">
        <f>IFERROR(ROUNDDOWN(_xlfn.XLOOKUP(E2361,[2]All!$B:$B,[2]All!$K:$K),0),"")</f>
        <v>100</v>
      </c>
      <c r="L2361" s="16">
        <f t="shared" si="72"/>
        <v>90</v>
      </c>
      <c r="M2361" s="16">
        <f t="shared" si="73"/>
        <v>110.00000000000001</v>
      </c>
    </row>
    <row r="2362" spans="2:13" x14ac:dyDescent="0.3">
      <c r="B2362" s="10">
        <v>20</v>
      </c>
      <c r="C2362" s="11" t="s">
        <v>13</v>
      </c>
      <c r="D2362" s="11" t="s">
        <v>2974</v>
      </c>
      <c r="E2362" s="11">
        <v>27405</v>
      </c>
      <c r="F2362" s="17">
        <v>45012.290844907402</v>
      </c>
      <c r="G2362" s="14" t="s">
        <v>2975</v>
      </c>
      <c r="H2362" s="13">
        <v>2648</v>
      </c>
      <c r="I2362" s="14">
        <v>27405</v>
      </c>
      <c r="J2362" s="15" t="str">
        <f>_xlfn.XLOOKUP(C2362,'0. Master Data Group Name'!B:B,'0. Master Data Group Name'!C:C)</f>
        <v>EQP-LAWPACK1</v>
      </c>
      <c r="K2362" s="16">
        <f>IFERROR(ROUNDDOWN(_xlfn.XLOOKUP(E2362,[2]All!$B:$B,[2]All!$K:$K),0),"")</f>
        <v>260</v>
      </c>
      <c r="L2362" s="16">
        <f t="shared" si="72"/>
        <v>234</v>
      </c>
      <c r="M2362" s="16">
        <f t="shared" si="73"/>
        <v>286</v>
      </c>
    </row>
    <row r="2363" spans="2:13" x14ac:dyDescent="0.3">
      <c r="B2363" s="10">
        <v>20</v>
      </c>
      <c r="C2363" s="11" t="s">
        <v>13</v>
      </c>
      <c r="D2363" s="11" t="s">
        <v>2974</v>
      </c>
      <c r="E2363" s="11">
        <v>2940</v>
      </c>
      <c r="F2363" s="17">
        <v>45013.294236111098</v>
      </c>
      <c r="G2363" s="14" t="s">
        <v>2976</v>
      </c>
      <c r="H2363" s="13">
        <v>562</v>
      </c>
      <c r="I2363" s="14">
        <v>2940</v>
      </c>
      <c r="J2363" s="15" t="str">
        <f>_xlfn.XLOOKUP(C2363,'0. Master Data Group Name'!B:B,'0. Master Data Group Name'!C:C)</f>
        <v>EQP-LAWPACK1</v>
      </c>
      <c r="K2363" s="16">
        <f>IFERROR(ROUNDDOWN(_xlfn.XLOOKUP(E2363,[2]All!$B:$B,[2]All!$K:$K),0),"")</f>
        <v>217</v>
      </c>
      <c r="L2363" s="16">
        <f t="shared" si="72"/>
        <v>195.3</v>
      </c>
      <c r="M2363" s="16">
        <f t="shared" si="73"/>
        <v>238.70000000000002</v>
      </c>
    </row>
    <row r="2364" spans="2:13" x14ac:dyDescent="0.3">
      <c r="B2364" s="10">
        <v>20</v>
      </c>
      <c r="C2364" s="11" t="s">
        <v>13</v>
      </c>
      <c r="D2364" s="11" t="s">
        <v>2977</v>
      </c>
      <c r="E2364" s="11">
        <v>7940</v>
      </c>
      <c r="F2364" s="17">
        <v>45013.419872685197</v>
      </c>
      <c r="G2364" s="14" t="s">
        <v>2978</v>
      </c>
      <c r="H2364" s="13">
        <v>4350</v>
      </c>
      <c r="I2364" s="14">
        <v>7940</v>
      </c>
      <c r="J2364" s="15" t="str">
        <f>_xlfn.XLOOKUP(C2364,'0. Master Data Group Name'!B:B,'0. Master Data Group Name'!C:C)</f>
        <v>EQP-LAWPACK1</v>
      </c>
      <c r="K2364" s="16">
        <f>IFERROR(ROUNDDOWN(_xlfn.XLOOKUP(E2364,[2]All!$B:$B,[2]All!$K:$K),0),"")</f>
        <v>188</v>
      </c>
      <c r="L2364" s="16">
        <f t="shared" si="72"/>
        <v>169.20000000000002</v>
      </c>
      <c r="M2364" s="16">
        <f t="shared" si="73"/>
        <v>206.8</v>
      </c>
    </row>
    <row r="2365" spans="2:13" x14ac:dyDescent="0.3">
      <c r="B2365" s="10">
        <v>20</v>
      </c>
      <c r="C2365" s="11" t="s">
        <v>13</v>
      </c>
      <c r="D2365" s="11" t="s">
        <v>2979</v>
      </c>
      <c r="E2365" s="11">
        <v>96605</v>
      </c>
      <c r="F2365" s="17">
        <v>45014.290972222203</v>
      </c>
      <c r="G2365" s="14" t="s">
        <v>2980</v>
      </c>
      <c r="H2365" s="13">
        <v>5131</v>
      </c>
      <c r="I2365" s="14">
        <v>96605</v>
      </c>
      <c r="J2365" s="15" t="str">
        <f>_xlfn.XLOOKUP(C2365,'0. Master Data Group Name'!B:B,'0. Master Data Group Name'!C:C)</f>
        <v>EQP-LAWPACK1</v>
      </c>
      <c r="K2365" s="16">
        <f>IFERROR(ROUNDDOWN(_xlfn.XLOOKUP(E2365,[2]All!$B:$B,[2]All!$K:$K),0),"")</f>
        <v>347</v>
      </c>
      <c r="L2365" s="16">
        <f t="shared" si="72"/>
        <v>312.3</v>
      </c>
      <c r="M2365" s="16">
        <f t="shared" si="73"/>
        <v>381.70000000000005</v>
      </c>
    </row>
    <row r="2366" spans="2:13" x14ac:dyDescent="0.3">
      <c r="B2366" s="10">
        <v>20</v>
      </c>
      <c r="C2366" s="11" t="s">
        <v>13</v>
      </c>
      <c r="D2366" s="11" t="s">
        <v>2979</v>
      </c>
      <c r="E2366" s="11">
        <v>27905</v>
      </c>
      <c r="F2366" s="17">
        <v>45015.263159722199</v>
      </c>
      <c r="G2366" s="14" t="s">
        <v>2981</v>
      </c>
      <c r="H2366" s="13">
        <v>2117</v>
      </c>
      <c r="I2366" s="14">
        <v>27905</v>
      </c>
      <c r="J2366" s="15" t="str">
        <f>_xlfn.XLOOKUP(C2366,'0. Master Data Group Name'!B:B,'0. Master Data Group Name'!C:C)</f>
        <v>EQP-LAWPACK1</v>
      </c>
      <c r="K2366" s="16">
        <f>IFERROR(ROUNDDOWN(_xlfn.XLOOKUP(E2366,[2]All!$B:$B,[2]All!$K:$K),0),"")</f>
        <v>260</v>
      </c>
      <c r="L2366" s="16">
        <f t="shared" si="72"/>
        <v>234</v>
      </c>
      <c r="M2366" s="16">
        <f t="shared" si="73"/>
        <v>286</v>
      </c>
    </row>
    <row r="2367" spans="2:13" x14ac:dyDescent="0.3">
      <c r="B2367" s="10">
        <v>20</v>
      </c>
      <c r="C2367" s="11" t="s">
        <v>13</v>
      </c>
      <c r="D2367" s="11" t="s">
        <v>2979</v>
      </c>
      <c r="E2367" s="11">
        <v>27805</v>
      </c>
      <c r="F2367" s="17">
        <v>45015.685081018499</v>
      </c>
      <c r="G2367" s="14" t="s">
        <v>2982</v>
      </c>
      <c r="H2367" s="13">
        <v>183</v>
      </c>
      <c r="I2367" s="14">
        <v>27805</v>
      </c>
      <c r="J2367" s="15" t="str">
        <f>_xlfn.XLOOKUP(C2367,'0. Master Data Group Name'!B:B,'0. Master Data Group Name'!C:C)</f>
        <v>EQP-LAWPACK1</v>
      </c>
      <c r="K2367" s="16">
        <f>IFERROR(ROUNDDOWN(_xlfn.XLOOKUP(E2367,[2]All!$B:$B,[2]All!$K:$K),0),"")</f>
        <v>260</v>
      </c>
      <c r="L2367" s="16">
        <f t="shared" si="72"/>
        <v>234</v>
      </c>
      <c r="M2367" s="16">
        <f t="shared" si="73"/>
        <v>286</v>
      </c>
    </row>
    <row r="2368" spans="2:13" x14ac:dyDescent="0.3">
      <c r="B2368" s="10">
        <v>20</v>
      </c>
      <c r="C2368" s="11" t="s">
        <v>13</v>
      </c>
      <c r="D2368" s="11" t="s">
        <v>2983</v>
      </c>
      <c r="E2368" s="11">
        <v>27405</v>
      </c>
      <c r="F2368" s="17">
        <v>45015.717905092599</v>
      </c>
      <c r="G2368" s="14" t="s">
        <v>2984</v>
      </c>
      <c r="H2368" s="13">
        <v>1692</v>
      </c>
      <c r="I2368" s="14">
        <v>27405</v>
      </c>
      <c r="J2368" s="15" t="str">
        <f>_xlfn.XLOOKUP(C2368,'0. Master Data Group Name'!B:B,'0. Master Data Group Name'!C:C)</f>
        <v>EQP-LAWPACK1</v>
      </c>
      <c r="K2368" s="16">
        <f>IFERROR(ROUNDDOWN(_xlfn.XLOOKUP(E2368,[2]All!$B:$B,[2]All!$K:$K),0),"")</f>
        <v>260</v>
      </c>
      <c r="L2368" s="16">
        <f t="shared" si="72"/>
        <v>234</v>
      </c>
      <c r="M2368" s="16">
        <f t="shared" si="73"/>
        <v>286</v>
      </c>
    </row>
    <row r="2369" spans="2:13" x14ac:dyDescent="0.3">
      <c r="B2369" s="10">
        <v>20</v>
      </c>
      <c r="C2369" s="11" t="s">
        <v>13</v>
      </c>
      <c r="D2369" s="11" t="s">
        <v>2985</v>
      </c>
      <c r="E2369" s="11">
        <v>27905</v>
      </c>
      <c r="F2369" s="17">
        <v>45019.2785069444</v>
      </c>
      <c r="G2369" s="14" t="s">
        <v>2986</v>
      </c>
      <c r="H2369" s="13">
        <v>3223</v>
      </c>
      <c r="I2369" s="14">
        <v>27905</v>
      </c>
      <c r="J2369" s="15" t="str">
        <f>_xlfn.XLOOKUP(C2369,'0. Master Data Group Name'!B:B,'0. Master Data Group Name'!C:C)</f>
        <v>EQP-LAWPACK1</v>
      </c>
      <c r="K2369" s="16">
        <f>IFERROR(ROUNDDOWN(_xlfn.XLOOKUP(E2369,[2]All!$B:$B,[2]All!$K:$K),0),"")</f>
        <v>260</v>
      </c>
      <c r="L2369" s="16">
        <f t="shared" si="72"/>
        <v>234</v>
      </c>
      <c r="M2369" s="16">
        <f t="shared" si="73"/>
        <v>286</v>
      </c>
    </row>
    <row r="2370" spans="2:13" x14ac:dyDescent="0.3">
      <c r="B2370" s="10">
        <v>20</v>
      </c>
      <c r="C2370" s="11" t="s">
        <v>13</v>
      </c>
      <c r="D2370" s="11" t="s">
        <v>2987</v>
      </c>
      <c r="E2370" s="11">
        <v>27405</v>
      </c>
      <c r="F2370" s="17">
        <v>45019.790069444403</v>
      </c>
      <c r="G2370" s="14" t="s">
        <v>2988</v>
      </c>
      <c r="H2370" s="13">
        <v>1142</v>
      </c>
      <c r="I2370" s="14">
        <v>27405</v>
      </c>
      <c r="J2370" s="15" t="str">
        <f>_xlfn.XLOOKUP(C2370,'0. Master Data Group Name'!B:B,'0. Master Data Group Name'!C:C)</f>
        <v>EQP-LAWPACK1</v>
      </c>
      <c r="K2370" s="16">
        <f>IFERROR(ROUNDDOWN(_xlfn.XLOOKUP(E2370,[2]All!$B:$B,[2]All!$K:$K),0),"")</f>
        <v>260</v>
      </c>
      <c r="L2370" s="16">
        <f t="shared" si="72"/>
        <v>234</v>
      </c>
      <c r="M2370" s="16">
        <f t="shared" si="73"/>
        <v>286</v>
      </c>
    </row>
    <row r="2371" spans="2:13" x14ac:dyDescent="0.3">
      <c r="B2371" s="10">
        <v>20</v>
      </c>
      <c r="C2371" s="11" t="s">
        <v>13</v>
      </c>
      <c r="D2371" s="11" t="s">
        <v>2987</v>
      </c>
      <c r="E2371" s="11">
        <v>27905</v>
      </c>
      <c r="F2371" s="17">
        <v>45020.292789351901</v>
      </c>
      <c r="G2371" s="14" t="s">
        <v>2989</v>
      </c>
      <c r="H2371" s="13">
        <v>1710</v>
      </c>
      <c r="I2371" s="14">
        <v>27905</v>
      </c>
      <c r="J2371" s="15" t="str">
        <f>_xlfn.XLOOKUP(C2371,'0. Master Data Group Name'!B:B,'0. Master Data Group Name'!C:C)</f>
        <v>EQP-LAWPACK1</v>
      </c>
      <c r="K2371" s="16">
        <f>IFERROR(ROUNDDOWN(_xlfn.XLOOKUP(E2371,[2]All!$B:$B,[2]All!$K:$K),0),"")</f>
        <v>260</v>
      </c>
      <c r="L2371" s="16">
        <f t="shared" si="72"/>
        <v>234</v>
      </c>
      <c r="M2371" s="16">
        <f t="shared" si="73"/>
        <v>286</v>
      </c>
    </row>
    <row r="2372" spans="2:13" x14ac:dyDescent="0.3">
      <c r="B2372" s="10">
        <v>20</v>
      </c>
      <c r="C2372" s="11" t="s">
        <v>13</v>
      </c>
      <c r="D2372" s="11" t="s">
        <v>2987</v>
      </c>
      <c r="E2372" s="11">
        <v>27805</v>
      </c>
      <c r="F2372" s="17">
        <v>45020.605023148099</v>
      </c>
      <c r="G2372" s="14" t="s">
        <v>2990</v>
      </c>
      <c r="H2372" s="13">
        <v>60</v>
      </c>
      <c r="I2372" s="14">
        <v>27405</v>
      </c>
      <c r="J2372" s="15" t="str">
        <f>_xlfn.XLOOKUP(C2372,'0. Master Data Group Name'!B:B,'0. Master Data Group Name'!C:C)</f>
        <v>EQP-LAWPACK1</v>
      </c>
      <c r="K2372" s="16">
        <f>IFERROR(ROUNDDOWN(_xlfn.XLOOKUP(E2372,[2]All!$B:$B,[2]All!$K:$K),0),"")</f>
        <v>260</v>
      </c>
      <c r="L2372" s="16">
        <f t="shared" ref="L2372:L2435" si="74">IFERROR(K2372*0.9,"")</f>
        <v>234</v>
      </c>
      <c r="M2372" s="16">
        <f t="shared" ref="M2372:M2435" si="75">IFERROR(K2372*1.1,"")</f>
        <v>286</v>
      </c>
    </row>
    <row r="2373" spans="2:13" x14ac:dyDescent="0.3">
      <c r="B2373" s="10">
        <v>31</v>
      </c>
      <c r="C2373" s="11" t="s">
        <v>836</v>
      </c>
      <c r="D2373" s="11" t="s">
        <v>2987</v>
      </c>
      <c r="E2373" s="11">
        <v>12228</v>
      </c>
      <c r="F2373" s="17">
        <v>45012.8900810185</v>
      </c>
      <c r="G2373" s="14" t="s">
        <v>2991</v>
      </c>
      <c r="H2373" s="13">
        <v>3837</v>
      </c>
      <c r="I2373" s="14">
        <v>15228</v>
      </c>
      <c r="J2373" s="15" t="str">
        <f>_xlfn.XLOOKUP(C2373,'0. Master Data Group Name'!B:B,'0. Master Data Group Name'!C:C)</f>
        <v>SW-COMAS-PACKL</v>
      </c>
      <c r="K2373" s="16">
        <f>IFERROR(ROUNDDOWN(_xlfn.XLOOKUP(E2373,[2]All!$B:$B,[2]All!$K:$K),0),"")</f>
        <v>100</v>
      </c>
      <c r="L2373" s="16">
        <f t="shared" si="74"/>
        <v>90</v>
      </c>
      <c r="M2373" s="16">
        <f t="shared" si="75"/>
        <v>110.00000000000001</v>
      </c>
    </row>
    <row r="2374" spans="2:13" x14ac:dyDescent="0.3">
      <c r="B2374" s="10">
        <v>31</v>
      </c>
      <c r="C2374" s="11" t="s">
        <v>836</v>
      </c>
      <c r="D2374" s="11" t="s">
        <v>2987</v>
      </c>
      <c r="E2374" s="11">
        <v>12228</v>
      </c>
      <c r="F2374" s="17">
        <v>45020.738506944399</v>
      </c>
      <c r="G2374" s="14" t="s">
        <v>2992</v>
      </c>
      <c r="H2374" s="13">
        <v>0</v>
      </c>
      <c r="I2374" s="14">
        <v>15228</v>
      </c>
      <c r="J2374" s="15" t="str">
        <f>_xlfn.XLOOKUP(C2374,'0. Master Data Group Name'!B:B,'0. Master Data Group Name'!C:C)</f>
        <v>SW-COMAS-PACKL</v>
      </c>
      <c r="K2374" s="16">
        <f>IFERROR(ROUNDDOWN(_xlfn.XLOOKUP(E2374,[2]All!$B:$B,[2]All!$K:$K),0),"")</f>
        <v>100</v>
      </c>
      <c r="L2374" s="16">
        <f t="shared" si="74"/>
        <v>90</v>
      </c>
      <c r="M2374" s="16">
        <f t="shared" si="75"/>
        <v>110.00000000000001</v>
      </c>
    </row>
    <row r="2375" spans="2:13" x14ac:dyDescent="0.3">
      <c r="B2375" s="10">
        <v>31</v>
      </c>
      <c r="C2375" s="11" t="s">
        <v>836</v>
      </c>
      <c r="D2375" s="11" t="s">
        <v>2993</v>
      </c>
      <c r="E2375" s="11">
        <v>27405</v>
      </c>
      <c r="F2375" s="17">
        <v>45020.7441203704</v>
      </c>
      <c r="G2375" s="14" t="s">
        <v>2994</v>
      </c>
      <c r="H2375" s="13">
        <v>1</v>
      </c>
      <c r="I2375" s="14">
        <v>27405</v>
      </c>
      <c r="J2375" s="15" t="str">
        <f>_xlfn.XLOOKUP(C2375,'0. Master Data Group Name'!B:B,'0. Master Data Group Name'!C:C)</f>
        <v>SW-COMAS-PACKL</v>
      </c>
      <c r="K2375" s="16">
        <f>IFERROR(ROUNDDOWN(_xlfn.XLOOKUP(E2375,[2]All!$B:$B,[2]All!$K:$K),0),"")</f>
        <v>260</v>
      </c>
      <c r="L2375" s="16">
        <f t="shared" si="74"/>
        <v>234</v>
      </c>
      <c r="M2375" s="16">
        <f t="shared" si="75"/>
        <v>286</v>
      </c>
    </row>
    <row r="2376" spans="2:13" x14ac:dyDescent="0.3">
      <c r="B2376" s="10">
        <v>31</v>
      </c>
      <c r="C2376" s="11" t="s">
        <v>836</v>
      </c>
      <c r="D2376" s="11" t="s">
        <v>2993</v>
      </c>
      <c r="E2376" s="11">
        <v>12228</v>
      </c>
      <c r="F2376" s="17">
        <v>45021.303946759297</v>
      </c>
      <c r="G2376" s="14" t="s">
        <v>2995</v>
      </c>
      <c r="H2376" s="13">
        <v>321</v>
      </c>
      <c r="I2376" s="14">
        <v>27405</v>
      </c>
      <c r="J2376" s="15" t="str">
        <f>_xlfn.XLOOKUP(C2376,'0. Master Data Group Name'!B:B,'0. Master Data Group Name'!C:C)</f>
        <v>SW-COMAS-PACKL</v>
      </c>
      <c r="K2376" s="16">
        <f>IFERROR(ROUNDDOWN(_xlfn.XLOOKUP(E2376,[2]All!$B:$B,[2]All!$K:$K),0),"")</f>
        <v>100</v>
      </c>
      <c r="L2376" s="16">
        <f t="shared" si="74"/>
        <v>90</v>
      </c>
      <c r="M2376" s="16">
        <f t="shared" si="75"/>
        <v>110.00000000000001</v>
      </c>
    </row>
    <row r="2377" spans="2:13" x14ac:dyDescent="0.3">
      <c r="B2377" s="10">
        <v>31</v>
      </c>
      <c r="C2377" s="11" t="s">
        <v>836</v>
      </c>
      <c r="D2377" s="11" t="s">
        <v>2996</v>
      </c>
      <c r="E2377" s="11">
        <v>12258</v>
      </c>
      <c r="F2377" s="17">
        <v>45021.4743171296</v>
      </c>
      <c r="G2377" s="14" t="s">
        <v>2997</v>
      </c>
      <c r="H2377" s="13">
        <v>346</v>
      </c>
      <c r="I2377" s="14">
        <v>12228</v>
      </c>
      <c r="J2377" s="15" t="str">
        <f>_xlfn.XLOOKUP(C2377,'0. Master Data Group Name'!B:B,'0. Master Data Group Name'!C:C)</f>
        <v>SW-COMAS-PACKL</v>
      </c>
      <c r="K2377" s="16">
        <f>IFERROR(ROUNDDOWN(_xlfn.XLOOKUP(E2377,[2]All!$B:$B,[2]All!$K:$K),0),"")</f>
        <v>69</v>
      </c>
      <c r="L2377" s="16">
        <f t="shared" si="74"/>
        <v>62.1</v>
      </c>
      <c r="M2377" s="16">
        <f t="shared" si="75"/>
        <v>75.900000000000006</v>
      </c>
    </row>
    <row r="2378" spans="2:13" x14ac:dyDescent="0.3">
      <c r="B2378" s="10">
        <v>31</v>
      </c>
      <c r="C2378" s="11" t="s">
        <v>836</v>
      </c>
      <c r="D2378" s="11" t="s">
        <v>2996</v>
      </c>
      <c r="E2378" s="11">
        <v>12258</v>
      </c>
      <c r="F2378" s="17">
        <v>45022.291782407403</v>
      </c>
      <c r="G2378" s="14" t="s">
        <v>2998</v>
      </c>
      <c r="H2378" s="13">
        <v>0</v>
      </c>
      <c r="I2378" s="14">
        <v>12228</v>
      </c>
      <c r="J2378" s="15" t="str">
        <f>_xlfn.XLOOKUP(C2378,'0. Master Data Group Name'!B:B,'0. Master Data Group Name'!C:C)</f>
        <v>SW-COMAS-PACKL</v>
      </c>
      <c r="K2378" s="16">
        <f>IFERROR(ROUNDDOWN(_xlfn.XLOOKUP(E2378,[2]All!$B:$B,[2]All!$K:$K),0),"")</f>
        <v>69</v>
      </c>
      <c r="L2378" s="16">
        <f t="shared" si="74"/>
        <v>62.1</v>
      </c>
      <c r="M2378" s="16">
        <f t="shared" si="75"/>
        <v>75.900000000000006</v>
      </c>
    </row>
    <row r="2379" spans="2:13" x14ac:dyDescent="0.3">
      <c r="B2379" s="10">
        <v>20</v>
      </c>
      <c r="C2379" s="11" t="s">
        <v>13</v>
      </c>
      <c r="D2379" s="11" t="s">
        <v>2996</v>
      </c>
      <c r="E2379" s="11">
        <v>27405</v>
      </c>
      <c r="F2379" s="17">
        <v>45020.6969791667</v>
      </c>
      <c r="G2379" s="14" t="s">
        <v>2999</v>
      </c>
      <c r="H2379" s="13">
        <v>115</v>
      </c>
      <c r="I2379" s="14">
        <v>2661</v>
      </c>
      <c r="J2379" s="15" t="str">
        <f>_xlfn.XLOOKUP(C2379,'0. Master Data Group Name'!B:B,'0. Master Data Group Name'!C:C)</f>
        <v>EQP-LAWPACK1</v>
      </c>
      <c r="K2379" s="16">
        <f>IFERROR(ROUNDDOWN(_xlfn.XLOOKUP(E2379,[2]All!$B:$B,[2]All!$K:$K),0),"")</f>
        <v>260</v>
      </c>
      <c r="L2379" s="16">
        <f t="shared" si="74"/>
        <v>234</v>
      </c>
      <c r="M2379" s="16">
        <f t="shared" si="75"/>
        <v>286</v>
      </c>
    </row>
    <row r="2380" spans="2:13" x14ac:dyDescent="0.3">
      <c r="B2380" s="10">
        <v>20</v>
      </c>
      <c r="C2380" s="11" t="s">
        <v>13</v>
      </c>
      <c r="D2380" s="11" t="s">
        <v>3000</v>
      </c>
      <c r="E2380" s="11">
        <v>1165</v>
      </c>
      <c r="F2380" s="17">
        <v>45022.725567129601</v>
      </c>
      <c r="G2380" s="14" t="s">
        <v>3001</v>
      </c>
      <c r="H2380" s="13">
        <v>1177</v>
      </c>
      <c r="I2380" s="14">
        <v>99999</v>
      </c>
      <c r="J2380" s="15" t="str">
        <f>_xlfn.XLOOKUP(C2380,'0. Master Data Group Name'!B:B,'0. Master Data Group Name'!C:C)</f>
        <v>EQP-LAWPACK1</v>
      </c>
      <c r="K2380" s="16">
        <f>IFERROR(ROUNDDOWN(_xlfn.XLOOKUP(E2380,[2]All!$B:$B,[2]All!$K:$K),0),"")</f>
        <v>269</v>
      </c>
      <c r="L2380" s="16">
        <f t="shared" si="74"/>
        <v>242.1</v>
      </c>
      <c r="M2380" s="16">
        <f t="shared" si="75"/>
        <v>295.90000000000003</v>
      </c>
    </row>
    <row r="2381" spans="2:13" x14ac:dyDescent="0.3">
      <c r="B2381" s="10">
        <v>31</v>
      </c>
      <c r="C2381" s="11" t="s">
        <v>836</v>
      </c>
      <c r="D2381" s="11" t="s">
        <v>3000</v>
      </c>
      <c r="E2381" s="11">
        <v>12228</v>
      </c>
      <c r="F2381" s="17">
        <v>45022.304467592599</v>
      </c>
      <c r="G2381" s="14" t="s">
        <v>3002</v>
      </c>
      <c r="H2381" s="13">
        <v>641</v>
      </c>
      <c r="I2381" s="14">
        <v>12258</v>
      </c>
      <c r="J2381" s="15" t="str">
        <f>_xlfn.XLOOKUP(C2381,'0. Master Data Group Name'!B:B,'0. Master Data Group Name'!C:C)</f>
        <v>SW-COMAS-PACKL</v>
      </c>
      <c r="K2381" s="16">
        <f>IFERROR(ROUNDDOWN(_xlfn.XLOOKUP(E2381,[2]All!$B:$B,[2]All!$K:$K),0),"")</f>
        <v>100</v>
      </c>
      <c r="L2381" s="16">
        <f t="shared" si="74"/>
        <v>90</v>
      </c>
      <c r="M2381" s="16">
        <f t="shared" si="75"/>
        <v>110.00000000000001</v>
      </c>
    </row>
    <row r="2382" spans="2:13" x14ac:dyDescent="0.3">
      <c r="B2382" s="10">
        <v>31</v>
      </c>
      <c r="C2382" s="11" t="s">
        <v>836</v>
      </c>
      <c r="D2382" s="11" t="s">
        <v>3003</v>
      </c>
      <c r="E2382" s="11">
        <v>12228</v>
      </c>
      <c r="F2382" s="17">
        <v>45024.311851851897</v>
      </c>
      <c r="G2382" s="14" t="s">
        <v>3004</v>
      </c>
      <c r="H2382" s="13">
        <v>544</v>
      </c>
      <c r="I2382" s="14">
        <v>15228</v>
      </c>
      <c r="J2382" s="15" t="str">
        <f>_xlfn.XLOOKUP(C2382,'0. Master Data Group Name'!B:B,'0. Master Data Group Name'!C:C)</f>
        <v>SW-COMAS-PACKL</v>
      </c>
      <c r="K2382" s="16">
        <f>IFERROR(ROUNDDOWN(_xlfn.XLOOKUP(E2382,[2]All!$B:$B,[2]All!$K:$K),0),"")</f>
        <v>100</v>
      </c>
      <c r="L2382" s="16">
        <f t="shared" si="74"/>
        <v>90</v>
      </c>
      <c r="M2382" s="16">
        <f t="shared" si="75"/>
        <v>110.00000000000001</v>
      </c>
    </row>
    <row r="2383" spans="2:13" x14ac:dyDescent="0.3">
      <c r="B2383" s="10">
        <v>31</v>
      </c>
      <c r="C2383" s="11" t="s">
        <v>836</v>
      </c>
      <c r="D2383" s="11" t="s">
        <v>3003</v>
      </c>
      <c r="E2383" s="11">
        <v>15228</v>
      </c>
      <c r="F2383" s="17">
        <v>45023.309641203698</v>
      </c>
      <c r="G2383" s="14" t="s">
        <v>3005</v>
      </c>
      <c r="H2383" s="13">
        <v>596</v>
      </c>
      <c r="I2383" s="14">
        <v>12228</v>
      </c>
      <c r="J2383" s="15" t="str">
        <f>_xlfn.XLOOKUP(C2383,'0. Master Data Group Name'!B:B,'0. Master Data Group Name'!C:C)</f>
        <v>SW-COMAS-PACKL</v>
      </c>
      <c r="K2383" s="16">
        <f>IFERROR(ROUNDDOWN(_xlfn.XLOOKUP(E2383,[2]All!$B:$B,[2]All!$K:$K),0),"")</f>
        <v>200</v>
      </c>
      <c r="L2383" s="16">
        <f t="shared" si="74"/>
        <v>180</v>
      </c>
      <c r="M2383" s="16">
        <f t="shared" si="75"/>
        <v>220.00000000000003</v>
      </c>
    </row>
    <row r="2384" spans="2:13" x14ac:dyDescent="0.3">
      <c r="B2384" s="10">
        <v>20</v>
      </c>
      <c r="C2384" s="11" t="s">
        <v>13</v>
      </c>
      <c r="D2384" s="11" t="s">
        <v>3006</v>
      </c>
      <c r="E2384" s="11">
        <v>1067</v>
      </c>
      <c r="F2384" s="17">
        <v>45023.861574074101</v>
      </c>
      <c r="G2384" s="14" t="s">
        <v>3007</v>
      </c>
      <c r="H2384" s="13">
        <v>610</v>
      </c>
      <c r="I2384" s="14">
        <v>99999</v>
      </c>
      <c r="J2384" s="15" t="str">
        <f>_xlfn.XLOOKUP(C2384,'0. Master Data Group Name'!B:B,'0. Master Data Group Name'!C:C)</f>
        <v>EQP-LAWPACK1</v>
      </c>
      <c r="K2384" s="16">
        <f>IFERROR(ROUNDDOWN(_xlfn.XLOOKUP(E2384,[2]All!$B:$B,[2]All!$K:$K),0),"")</f>
        <v>269</v>
      </c>
      <c r="L2384" s="16">
        <f t="shared" si="74"/>
        <v>242.1</v>
      </c>
      <c r="M2384" s="16">
        <f t="shared" si="75"/>
        <v>295.90000000000003</v>
      </c>
    </row>
    <row r="2385" spans="2:13" x14ac:dyDescent="0.3">
      <c r="B2385" s="10">
        <v>20</v>
      </c>
      <c r="C2385" s="11" t="s">
        <v>13</v>
      </c>
      <c r="D2385" s="11" t="s">
        <v>3008</v>
      </c>
      <c r="E2385" s="11">
        <v>2670</v>
      </c>
      <c r="F2385" s="17">
        <v>45027.291956018496</v>
      </c>
      <c r="G2385" s="14" t="s">
        <v>3009</v>
      </c>
      <c r="H2385" s="13">
        <v>478</v>
      </c>
      <c r="I2385" s="14">
        <v>2670</v>
      </c>
      <c r="J2385" s="15" t="str">
        <f>_xlfn.XLOOKUP(C2385,'0. Master Data Group Name'!B:B,'0. Master Data Group Name'!C:C)</f>
        <v>EQP-LAWPACK1</v>
      </c>
      <c r="K2385" s="16">
        <f>IFERROR(ROUNDDOWN(_xlfn.XLOOKUP(E2385,[2]All!$B:$B,[2]All!$K:$K),0),"")</f>
        <v>217</v>
      </c>
      <c r="L2385" s="16">
        <f t="shared" si="74"/>
        <v>195.3</v>
      </c>
      <c r="M2385" s="16">
        <f t="shared" si="75"/>
        <v>238.70000000000002</v>
      </c>
    </row>
    <row r="2386" spans="2:13" x14ac:dyDescent="0.3">
      <c r="B2386" s="10">
        <v>20</v>
      </c>
      <c r="C2386" s="11" t="s">
        <v>13</v>
      </c>
      <c r="D2386" s="11" t="s">
        <v>3008</v>
      </c>
      <c r="E2386" s="11">
        <v>24670</v>
      </c>
      <c r="F2386" s="17">
        <v>45027.403530092597</v>
      </c>
      <c r="G2386" s="14" t="s">
        <v>3010</v>
      </c>
      <c r="H2386" s="13">
        <v>1728</v>
      </c>
      <c r="I2386" s="14">
        <v>24670</v>
      </c>
      <c r="J2386" s="15" t="str">
        <f>_xlfn.XLOOKUP(C2386,'0. Master Data Group Name'!B:B,'0. Master Data Group Name'!C:C)</f>
        <v>EQP-LAWPACK1</v>
      </c>
      <c r="K2386" s="16">
        <f>IFERROR(ROUNDDOWN(_xlfn.XLOOKUP(E2386,[2]All!$B:$B,[2]All!$K:$K),0),"")</f>
        <v>364</v>
      </c>
      <c r="L2386" s="16">
        <f t="shared" si="74"/>
        <v>327.60000000000002</v>
      </c>
      <c r="M2386" s="16">
        <f t="shared" si="75"/>
        <v>400.40000000000003</v>
      </c>
    </row>
    <row r="2387" spans="2:13" x14ac:dyDescent="0.3">
      <c r="B2387" s="10">
        <v>20</v>
      </c>
      <c r="C2387" s="11" t="s">
        <v>13</v>
      </c>
      <c r="D2387" s="11" t="s">
        <v>3011</v>
      </c>
      <c r="E2387" s="11">
        <v>7941</v>
      </c>
      <c r="F2387" s="17">
        <v>45027.647824074098</v>
      </c>
      <c r="G2387" s="14" t="s">
        <v>3012</v>
      </c>
      <c r="H2387" s="13">
        <v>2419</v>
      </c>
      <c r="I2387" s="14">
        <v>99999</v>
      </c>
      <c r="J2387" s="15" t="str">
        <f>_xlfn.XLOOKUP(C2387,'0. Master Data Group Name'!B:B,'0. Master Data Group Name'!C:C)</f>
        <v>EQP-LAWPACK1</v>
      </c>
      <c r="K2387" s="16">
        <f>IFERROR(ROUNDDOWN(_xlfn.XLOOKUP(E2387,[2]All!$B:$B,[2]All!$K:$K),0),"")</f>
        <v>349</v>
      </c>
      <c r="L2387" s="16">
        <f t="shared" si="74"/>
        <v>314.10000000000002</v>
      </c>
      <c r="M2387" s="16">
        <f t="shared" si="75"/>
        <v>383.90000000000003</v>
      </c>
    </row>
    <row r="2388" spans="2:13" x14ac:dyDescent="0.3">
      <c r="B2388" s="10">
        <v>20</v>
      </c>
      <c r="C2388" s="11" t="s">
        <v>13</v>
      </c>
      <c r="D2388" s="11" t="s">
        <v>3006</v>
      </c>
      <c r="E2388" s="11">
        <v>2661</v>
      </c>
      <c r="F2388" s="17">
        <v>45026.293692129599</v>
      </c>
      <c r="G2388" s="14" t="s">
        <v>3013</v>
      </c>
      <c r="H2388" s="13">
        <v>1670</v>
      </c>
      <c r="I2388" s="14">
        <v>2661</v>
      </c>
      <c r="J2388" s="15" t="str">
        <f>_xlfn.XLOOKUP(C2388,'0. Master Data Group Name'!B:B,'0. Master Data Group Name'!C:C)</f>
        <v>EQP-LAWPACK1</v>
      </c>
      <c r="K2388" s="16">
        <f>IFERROR(ROUNDDOWN(_xlfn.XLOOKUP(E2388,[2]All!$B:$B,[2]All!$K:$K),0),"")</f>
        <v>217</v>
      </c>
      <c r="L2388" s="16">
        <f t="shared" si="74"/>
        <v>195.3</v>
      </c>
      <c r="M2388" s="16">
        <f t="shared" si="75"/>
        <v>238.70000000000002</v>
      </c>
    </row>
    <row r="2389" spans="2:13" x14ac:dyDescent="0.3">
      <c r="B2389" s="10">
        <v>20</v>
      </c>
      <c r="C2389" s="11" t="s">
        <v>13</v>
      </c>
      <c r="D2389" s="11" t="s">
        <v>3015</v>
      </c>
      <c r="E2389" s="11">
        <v>27905</v>
      </c>
      <c r="F2389" s="17">
        <v>45030.259108796301</v>
      </c>
      <c r="G2389" s="14" t="s">
        <v>3016</v>
      </c>
      <c r="H2389" s="13">
        <v>7</v>
      </c>
      <c r="I2389" s="14">
        <v>27905</v>
      </c>
      <c r="J2389" s="15" t="str">
        <f>_xlfn.XLOOKUP(C2389,'0. Master Data Group Name'!B:B,'0. Master Data Group Name'!C:C)</f>
        <v>EQP-LAWPACK1</v>
      </c>
      <c r="K2389" s="16">
        <f>IFERROR(ROUNDDOWN(_xlfn.XLOOKUP(E2389,[2]All!$B:$B,[2]All!$K:$K),0),"")</f>
        <v>260</v>
      </c>
      <c r="L2389" s="16">
        <f t="shared" si="74"/>
        <v>234</v>
      </c>
      <c r="M2389" s="16">
        <f t="shared" si="75"/>
        <v>286</v>
      </c>
    </row>
    <row r="2390" spans="2:13" x14ac:dyDescent="0.3">
      <c r="B2390" s="10">
        <v>31</v>
      </c>
      <c r="C2390" s="11" t="s">
        <v>836</v>
      </c>
      <c r="D2390" s="11" t="s">
        <v>3015</v>
      </c>
      <c r="E2390" s="11">
        <v>12228</v>
      </c>
      <c r="F2390" s="17">
        <v>45026.318703703699</v>
      </c>
      <c r="G2390" s="14" t="s">
        <v>3017</v>
      </c>
      <c r="H2390" s="13">
        <v>2042</v>
      </c>
      <c r="I2390" s="14">
        <v>15228</v>
      </c>
      <c r="J2390" s="15" t="str">
        <f>_xlfn.XLOOKUP(C2390,'0. Master Data Group Name'!B:B,'0. Master Data Group Name'!C:C)</f>
        <v>SW-COMAS-PACKL</v>
      </c>
      <c r="K2390" s="16">
        <f>IFERROR(ROUNDDOWN(_xlfn.XLOOKUP(E2390,[2]All!$B:$B,[2]All!$K:$K),0),"")</f>
        <v>100</v>
      </c>
      <c r="L2390" s="16">
        <f t="shared" si="74"/>
        <v>90</v>
      </c>
      <c r="M2390" s="16">
        <f t="shared" si="75"/>
        <v>110.00000000000001</v>
      </c>
    </row>
    <row r="2391" spans="2:13" x14ac:dyDescent="0.3">
      <c r="B2391" s="10">
        <v>31</v>
      </c>
      <c r="C2391" s="11" t="s">
        <v>836</v>
      </c>
      <c r="D2391" s="11" t="s">
        <v>3015</v>
      </c>
      <c r="E2391" s="11">
        <v>12258</v>
      </c>
      <c r="F2391" s="17">
        <v>45030.297048611101</v>
      </c>
      <c r="G2391" s="14" t="s">
        <v>3018</v>
      </c>
      <c r="H2391" s="13">
        <v>304</v>
      </c>
      <c r="I2391" s="14">
        <v>12228</v>
      </c>
      <c r="J2391" s="15" t="str">
        <f>_xlfn.XLOOKUP(C2391,'0. Master Data Group Name'!B:B,'0. Master Data Group Name'!C:C)</f>
        <v>SW-COMAS-PACKL</v>
      </c>
      <c r="K2391" s="16">
        <f>IFERROR(ROUNDDOWN(_xlfn.XLOOKUP(E2391,[2]All!$B:$B,[2]All!$K:$K),0),"")</f>
        <v>69</v>
      </c>
      <c r="L2391" s="16">
        <f t="shared" si="74"/>
        <v>62.1</v>
      </c>
      <c r="M2391" s="16">
        <f t="shared" si="75"/>
        <v>75.900000000000006</v>
      </c>
    </row>
    <row r="2392" spans="2:13" x14ac:dyDescent="0.3">
      <c r="B2392" s="10">
        <v>20</v>
      </c>
      <c r="C2392" s="11" t="s">
        <v>13</v>
      </c>
      <c r="D2392" s="11" t="s">
        <v>3015</v>
      </c>
      <c r="E2392" s="11">
        <v>27905</v>
      </c>
      <c r="F2392" s="17">
        <v>45030.2669328704</v>
      </c>
      <c r="G2392" s="14" t="s">
        <v>3019</v>
      </c>
      <c r="H2392" s="13">
        <v>1766</v>
      </c>
      <c r="I2392" s="14">
        <v>27905</v>
      </c>
      <c r="J2392" s="15" t="str">
        <f>_xlfn.XLOOKUP(C2392,'0. Master Data Group Name'!B:B,'0. Master Data Group Name'!C:C)</f>
        <v>EQP-LAWPACK1</v>
      </c>
      <c r="K2392" s="16">
        <f>IFERROR(ROUNDDOWN(_xlfn.XLOOKUP(E2392,[2]All!$B:$B,[2]All!$K:$K),0),"")</f>
        <v>260</v>
      </c>
      <c r="L2392" s="16">
        <f t="shared" si="74"/>
        <v>234</v>
      </c>
      <c r="M2392" s="16">
        <f t="shared" si="75"/>
        <v>286</v>
      </c>
    </row>
    <row r="2393" spans="2:13" x14ac:dyDescent="0.3">
      <c r="B2393" s="10">
        <v>31</v>
      </c>
      <c r="C2393" s="11" t="s">
        <v>836</v>
      </c>
      <c r="D2393" s="11" t="s">
        <v>3006</v>
      </c>
      <c r="E2393" s="11">
        <v>12228</v>
      </c>
      <c r="F2393" s="17">
        <v>45024.988912036999</v>
      </c>
      <c r="G2393" s="14" t="s">
        <v>3021</v>
      </c>
      <c r="H2393" s="13">
        <v>0</v>
      </c>
      <c r="I2393" s="14">
        <v>15228</v>
      </c>
      <c r="J2393" s="15" t="str">
        <f>_xlfn.XLOOKUP(C2393,'0. Master Data Group Name'!B:B,'0. Master Data Group Name'!C:C)</f>
        <v>SW-COMAS-PACKL</v>
      </c>
      <c r="K2393" s="16">
        <f>IFERROR(ROUNDDOWN(_xlfn.XLOOKUP(E2393,[2]All!$B:$B,[2]All!$K:$K),0),"")</f>
        <v>100</v>
      </c>
      <c r="L2393" s="16">
        <f t="shared" si="74"/>
        <v>90</v>
      </c>
      <c r="M2393" s="16">
        <f t="shared" si="75"/>
        <v>110.00000000000001</v>
      </c>
    </row>
    <row r="2394" spans="2:13" x14ac:dyDescent="0.3">
      <c r="B2394" s="10">
        <v>20</v>
      </c>
      <c r="C2394" s="11" t="s">
        <v>13</v>
      </c>
      <c r="D2394" s="11" t="s">
        <v>3014</v>
      </c>
      <c r="E2394" s="11">
        <v>27905</v>
      </c>
      <c r="F2394" s="17">
        <v>45028.268472222197</v>
      </c>
      <c r="G2394" s="14" t="s">
        <v>3022</v>
      </c>
      <c r="H2394" s="13">
        <v>912</v>
      </c>
      <c r="I2394" s="14">
        <v>27905</v>
      </c>
      <c r="J2394" s="15" t="str">
        <f>_xlfn.XLOOKUP(C2394,'0. Master Data Group Name'!B:B,'0. Master Data Group Name'!C:C)</f>
        <v>EQP-LAWPACK1</v>
      </c>
      <c r="K2394" s="16">
        <f>IFERROR(ROUNDDOWN(_xlfn.XLOOKUP(E2394,[2]All!$B:$B,[2]All!$K:$K),0),"")</f>
        <v>260</v>
      </c>
      <c r="L2394" s="16">
        <f t="shared" si="74"/>
        <v>234</v>
      </c>
      <c r="M2394" s="16">
        <f t="shared" si="75"/>
        <v>286</v>
      </c>
    </row>
    <row r="2395" spans="2:13" x14ac:dyDescent="0.3">
      <c r="B2395" s="10">
        <v>20</v>
      </c>
      <c r="C2395" s="11" t="s">
        <v>13</v>
      </c>
      <c r="D2395" s="11" t="s">
        <v>3023</v>
      </c>
      <c r="E2395" s="11">
        <v>2991</v>
      </c>
      <c r="F2395" s="17">
        <v>45034.293773148202</v>
      </c>
      <c r="G2395" s="14" t="s">
        <v>3024</v>
      </c>
      <c r="H2395" s="13">
        <v>593</v>
      </c>
      <c r="I2395" s="14">
        <v>2991</v>
      </c>
      <c r="J2395" s="15" t="str">
        <f>_xlfn.XLOOKUP(C2395,'0. Master Data Group Name'!B:B,'0. Master Data Group Name'!C:C)</f>
        <v>EQP-LAWPACK1</v>
      </c>
      <c r="K2395" s="16">
        <f>IFERROR(ROUNDDOWN(_xlfn.XLOOKUP(E2395,[2]All!$B:$B,[2]All!$K:$K),0),"")</f>
        <v>217</v>
      </c>
      <c r="L2395" s="16">
        <f t="shared" si="74"/>
        <v>195.3</v>
      </c>
      <c r="M2395" s="16">
        <f t="shared" si="75"/>
        <v>238.70000000000002</v>
      </c>
    </row>
    <row r="2396" spans="2:13" x14ac:dyDescent="0.3">
      <c r="B2396" s="10">
        <v>20</v>
      </c>
      <c r="C2396" s="11" t="s">
        <v>13</v>
      </c>
      <c r="D2396" s="11" t="s">
        <v>3023</v>
      </c>
      <c r="E2396" s="11">
        <v>2675</v>
      </c>
      <c r="F2396" s="17">
        <v>45034.424525463</v>
      </c>
      <c r="G2396" s="14" t="s">
        <v>3025</v>
      </c>
      <c r="H2396" s="13">
        <v>811</v>
      </c>
      <c r="I2396" s="14">
        <v>2675</v>
      </c>
      <c r="J2396" s="15" t="str">
        <f>_xlfn.XLOOKUP(C2396,'0. Master Data Group Name'!B:B,'0. Master Data Group Name'!C:C)</f>
        <v>EQP-LAWPACK1</v>
      </c>
      <c r="K2396" s="16">
        <f>IFERROR(ROUNDDOWN(_xlfn.XLOOKUP(E2396,[2]All!$B:$B,[2]All!$K:$K),0),"")</f>
        <v>217</v>
      </c>
      <c r="L2396" s="16">
        <f t="shared" si="74"/>
        <v>195.3</v>
      </c>
      <c r="M2396" s="16">
        <f t="shared" si="75"/>
        <v>238.70000000000002</v>
      </c>
    </row>
    <row r="2397" spans="2:13" x14ac:dyDescent="0.3">
      <c r="B2397" s="10">
        <v>20</v>
      </c>
      <c r="C2397" s="11" t="s">
        <v>13</v>
      </c>
      <c r="D2397" s="11" t="s">
        <v>3023</v>
      </c>
      <c r="E2397" s="11">
        <v>2941</v>
      </c>
      <c r="F2397" s="17">
        <v>45034.599710648101</v>
      </c>
      <c r="G2397" s="14" t="s">
        <v>3026</v>
      </c>
      <c r="H2397" s="13">
        <v>467</v>
      </c>
      <c r="I2397" s="14">
        <v>2941</v>
      </c>
      <c r="J2397" s="15" t="str">
        <f>_xlfn.XLOOKUP(C2397,'0. Master Data Group Name'!B:B,'0. Master Data Group Name'!C:C)</f>
        <v>EQP-LAWPACK1</v>
      </c>
      <c r="K2397" s="16">
        <f>IFERROR(ROUNDDOWN(_xlfn.XLOOKUP(E2397,[2]All!$B:$B,[2]All!$K:$K),0),"")</f>
        <v>217</v>
      </c>
      <c r="L2397" s="16">
        <f t="shared" si="74"/>
        <v>195.3</v>
      </c>
      <c r="M2397" s="16">
        <f t="shared" si="75"/>
        <v>238.70000000000002</v>
      </c>
    </row>
    <row r="2398" spans="2:13" x14ac:dyDescent="0.3">
      <c r="B2398" s="10">
        <v>31</v>
      </c>
      <c r="C2398" s="11" t="s">
        <v>836</v>
      </c>
      <c r="D2398" s="11" t="s">
        <v>3023</v>
      </c>
      <c r="E2398" s="11">
        <v>12228</v>
      </c>
      <c r="F2398" s="17">
        <v>45034.286712963003</v>
      </c>
      <c r="G2398" s="14" t="s">
        <v>3027</v>
      </c>
      <c r="H2398" s="13">
        <v>546</v>
      </c>
      <c r="I2398" s="14">
        <v>15228</v>
      </c>
      <c r="J2398" s="15" t="str">
        <f>_xlfn.XLOOKUP(C2398,'0. Master Data Group Name'!B:B,'0. Master Data Group Name'!C:C)</f>
        <v>SW-COMAS-PACKL</v>
      </c>
      <c r="K2398" s="16">
        <f>IFERROR(ROUNDDOWN(_xlfn.XLOOKUP(E2398,[2]All!$B:$B,[2]All!$K:$K),0),"")</f>
        <v>100</v>
      </c>
      <c r="L2398" s="16">
        <f t="shared" si="74"/>
        <v>90</v>
      </c>
      <c r="M2398" s="16">
        <f t="shared" si="75"/>
        <v>110.00000000000001</v>
      </c>
    </row>
    <row r="2399" spans="2:13" x14ac:dyDescent="0.3">
      <c r="B2399" s="10">
        <v>31</v>
      </c>
      <c r="C2399" s="11" t="s">
        <v>836</v>
      </c>
      <c r="D2399" s="11" t="s">
        <v>3020</v>
      </c>
      <c r="E2399" s="11">
        <v>12228</v>
      </c>
      <c r="F2399" s="17">
        <v>45030.612777777802</v>
      </c>
      <c r="G2399" s="14" t="s">
        <v>3028</v>
      </c>
      <c r="H2399" s="13">
        <v>456</v>
      </c>
      <c r="I2399" s="14">
        <v>12258</v>
      </c>
      <c r="J2399" s="15" t="str">
        <f>_xlfn.XLOOKUP(C2399,'0. Master Data Group Name'!B:B,'0. Master Data Group Name'!C:C)</f>
        <v>SW-COMAS-PACKL</v>
      </c>
      <c r="K2399" s="16">
        <f>IFERROR(ROUNDDOWN(_xlfn.XLOOKUP(E2399,[2]All!$B:$B,[2]All!$K:$K),0),"")</f>
        <v>100</v>
      </c>
      <c r="L2399" s="16">
        <f t="shared" si="74"/>
        <v>90</v>
      </c>
      <c r="M2399" s="16">
        <f t="shared" si="75"/>
        <v>110.00000000000001</v>
      </c>
    </row>
    <row r="2400" spans="2:13" x14ac:dyDescent="0.3">
      <c r="B2400" s="10">
        <v>20</v>
      </c>
      <c r="C2400" s="11" t="s">
        <v>13</v>
      </c>
      <c r="D2400" s="11" t="s">
        <v>3029</v>
      </c>
      <c r="E2400" s="11">
        <v>2661</v>
      </c>
      <c r="F2400" s="17">
        <v>45034.719930555599</v>
      </c>
      <c r="G2400" s="14" t="s">
        <v>3030</v>
      </c>
      <c r="H2400" s="13">
        <v>1124</v>
      </c>
      <c r="I2400" s="14">
        <v>99999</v>
      </c>
      <c r="J2400" s="15" t="str">
        <f>_xlfn.XLOOKUP(C2400,'0. Master Data Group Name'!B:B,'0. Master Data Group Name'!C:C)</f>
        <v>EQP-LAWPACK1</v>
      </c>
      <c r="K2400" s="16">
        <f>IFERROR(ROUNDDOWN(_xlfn.XLOOKUP(E2400,[2]All!$B:$B,[2]All!$K:$K),0),"")</f>
        <v>217</v>
      </c>
      <c r="L2400" s="16">
        <f t="shared" si="74"/>
        <v>195.3</v>
      </c>
      <c r="M2400" s="16">
        <f t="shared" si="75"/>
        <v>238.70000000000002</v>
      </c>
    </row>
    <row r="2401" spans="2:13" x14ac:dyDescent="0.3">
      <c r="B2401" s="10">
        <v>31</v>
      </c>
      <c r="C2401" s="11" t="s">
        <v>836</v>
      </c>
      <c r="D2401" s="11" t="s">
        <v>3029</v>
      </c>
      <c r="E2401" s="11">
        <v>12228</v>
      </c>
      <c r="F2401" s="17">
        <v>45034.748553240701</v>
      </c>
      <c r="G2401" s="14" t="s">
        <v>3031</v>
      </c>
      <c r="H2401" s="13">
        <v>26</v>
      </c>
      <c r="I2401" s="14">
        <v>15228</v>
      </c>
      <c r="J2401" s="15" t="str">
        <f>_xlfn.XLOOKUP(C2401,'0. Master Data Group Name'!B:B,'0. Master Data Group Name'!C:C)</f>
        <v>SW-COMAS-PACKL</v>
      </c>
      <c r="K2401" s="16">
        <f>IFERROR(ROUNDDOWN(_xlfn.XLOOKUP(E2401,[2]All!$B:$B,[2]All!$K:$K),0),"")</f>
        <v>100</v>
      </c>
      <c r="L2401" s="16">
        <f t="shared" si="74"/>
        <v>90</v>
      </c>
      <c r="M2401" s="16">
        <f t="shared" si="75"/>
        <v>110.00000000000001</v>
      </c>
    </row>
    <row r="2402" spans="2:13" x14ac:dyDescent="0.3">
      <c r="B2402" s="10">
        <v>31</v>
      </c>
      <c r="C2402" s="11" t="s">
        <v>836</v>
      </c>
      <c r="D2402" s="11" t="s">
        <v>3029</v>
      </c>
      <c r="E2402" s="11">
        <v>12228</v>
      </c>
      <c r="F2402" s="17">
        <v>45035.325520833299</v>
      </c>
      <c r="G2402" s="14" t="s">
        <v>3032</v>
      </c>
      <c r="H2402" s="13">
        <v>29</v>
      </c>
      <c r="I2402" s="14">
        <v>15228</v>
      </c>
      <c r="J2402" s="15" t="str">
        <f>_xlfn.XLOOKUP(C2402,'0. Master Data Group Name'!B:B,'0. Master Data Group Name'!C:C)</f>
        <v>SW-COMAS-PACKL</v>
      </c>
      <c r="K2402" s="16">
        <f>IFERROR(ROUNDDOWN(_xlfn.XLOOKUP(E2402,[2]All!$B:$B,[2]All!$K:$K),0),"")</f>
        <v>100</v>
      </c>
      <c r="L2402" s="16">
        <f t="shared" si="74"/>
        <v>90</v>
      </c>
      <c r="M2402" s="16">
        <f t="shared" si="75"/>
        <v>110.00000000000001</v>
      </c>
    </row>
    <row r="2403" spans="2:13" x14ac:dyDescent="0.3">
      <c r="B2403" s="10">
        <v>31</v>
      </c>
      <c r="C2403" s="11" t="s">
        <v>836</v>
      </c>
      <c r="D2403" s="11" t="s">
        <v>3029</v>
      </c>
      <c r="E2403" s="11">
        <v>12228</v>
      </c>
      <c r="F2403" s="17">
        <v>45035.332777777803</v>
      </c>
      <c r="G2403" s="14" t="s">
        <v>3033</v>
      </c>
      <c r="H2403" s="13">
        <v>46</v>
      </c>
      <c r="I2403" s="14">
        <v>15228</v>
      </c>
      <c r="J2403" s="15" t="str">
        <f>_xlfn.XLOOKUP(C2403,'0. Master Data Group Name'!B:B,'0. Master Data Group Name'!C:C)</f>
        <v>SW-COMAS-PACKL</v>
      </c>
      <c r="K2403" s="16">
        <f>IFERROR(ROUNDDOWN(_xlfn.XLOOKUP(E2403,[2]All!$B:$B,[2]All!$K:$K),0),"")</f>
        <v>100</v>
      </c>
      <c r="L2403" s="16">
        <f t="shared" si="74"/>
        <v>90</v>
      </c>
      <c r="M2403" s="16">
        <f t="shared" si="75"/>
        <v>110.00000000000001</v>
      </c>
    </row>
    <row r="2404" spans="2:13" x14ac:dyDescent="0.3">
      <c r="B2404" s="10">
        <v>31</v>
      </c>
      <c r="C2404" s="11" t="s">
        <v>836</v>
      </c>
      <c r="D2404" s="11" t="s">
        <v>3029</v>
      </c>
      <c r="E2404" s="11">
        <v>12228</v>
      </c>
      <c r="F2404" s="17">
        <v>45035.382187499999</v>
      </c>
      <c r="G2404" s="14" t="s">
        <v>3034</v>
      </c>
      <c r="H2404" s="13">
        <v>0</v>
      </c>
      <c r="I2404" s="14">
        <v>15228</v>
      </c>
      <c r="J2404" s="15" t="str">
        <f>_xlfn.XLOOKUP(C2404,'0. Master Data Group Name'!B:B,'0. Master Data Group Name'!C:C)</f>
        <v>SW-COMAS-PACKL</v>
      </c>
      <c r="K2404" s="16">
        <f>IFERROR(ROUNDDOWN(_xlfn.XLOOKUP(E2404,[2]All!$B:$B,[2]All!$K:$K),0),"")</f>
        <v>100</v>
      </c>
      <c r="L2404" s="16">
        <f t="shared" si="74"/>
        <v>90</v>
      </c>
      <c r="M2404" s="16">
        <f t="shared" si="75"/>
        <v>110.00000000000001</v>
      </c>
    </row>
    <row r="2405" spans="2:13" x14ac:dyDescent="0.3">
      <c r="B2405" s="10">
        <v>31</v>
      </c>
      <c r="C2405" s="11" t="s">
        <v>836</v>
      </c>
      <c r="D2405" s="11" t="s">
        <v>3029</v>
      </c>
      <c r="E2405" s="11">
        <v>12228</v>
      </c>
      <c r="F2405" s="17">
        <v>45035.386921296304</v>
      </c>
      <c r="G2405" s="14" t="s">
        <v>3035</v>
      </c>
      <c r="H2405" s="13">
        <v>13</v>
      </c>
      <c r="I2405" s="14">
        <v>15228</v>
      </c>
      <c r="J2405" s="15" t="str">
        <f>_xlfn.XLOOKUP(C2405,'0. Master Data Group Name'!B:B,'0. Master Data Group Name'!C:C)</f>
        <v>SW-COMAS-PACKL</v>
      </c>
      <c r="K2405" s="16">
        <f>IFERROR(ROUNDDOWN(_xlfn.XLOOKUP(E2405,[2]All!$B:$B,[2]All!$K:$K),0),"")</f>
        <v>100</v>
      </c>
      <c r="L2405" s="16">
        <f t="shared" si="74"/>
        <v>90</v>
      </c>
      <c r="M2405" s="16">
        <f t="shared" si="75"/>
        <v>110.00000000000001</v>
      </c>
    </row>
    <row r="2406" spans="2:13" x14ac:dyDescent="0.3">
      <c r="B2406" s="10">
        <v>20</v>
      </c>
      <c r="C2406" s="11" t="s">
        <v>13</v>
      </c>
      <c r="D2406" s="11" t="s">
        <v>3029</v>
      </c>
      <c r="E2406" s="11">
        <v>2661</v>
      </c>
      <c r="F2406" s="17">
        <v>45035.294097222199</v>
      </c>
      <c r="G2406" s="14" t="s">
        <v>3036</v>
      </c>
      <c r="H2406" s="13">
        <v>1272</v>
      </c>
      <c r="I2406" s="14">
        <v>2661</v>
      </c>
      <c r="J2406" s="15" t="str">
        <f>_xlfn.XLOOKUP(C2406,'0. Master Data Group Name'!B:B,'0. Master Data Group Name'!C:C)</f>
        <v>EQP-LAWPACK1</v>
      </c>
      <c r="K2406" s="16">
        <f>IFERROR(ROUNDDOWN(_xlfn.XLOOKUP(E2406,[2]All!$B:$B,[2]All!$K:$K),0),"")</f>
        <v>217</v>
      </c>
      <c r="L2406" s="16">
        <f t="shared" si="74"/>
        <v>195.3</v>
      </c>
      <c r="M2406" s="16">
        <f t="shared" si="75"/>
        <v>238.70000000000002</v>
      </c>
    </row>
    <row r="2407" spans="2:13" x14ac:dyDescent="0.3">
      <c r="B2407" s="10">
        <v>20</v>
      </c>
      <c r="C2407" s="11" t="s">
        <v>13</v>
      </c>
      <c r="D2407" s="11" t="s">
        <v>3029</v>
      </c>
      <c r="E2407" s="11">
        <v>2670</v>
      </c>
      <c r="F2407" s="17">
        <v>45035.564247685201</v>
      </c>
      <c r="G2407" s="14" t="s">
        <v>3037</v>
      </c>
      <c r="H2407" s="13">
        <v>898</v>
      </c>
      <c r="I2407" s="14">
        <v>2670</v>
      </c>
      <c r="J2407" s="15" t="str">
        <f>_xlfn.XLOOKUP(C2407,'0. Master Data Group Name'!B:B,'0. Master Data Group Name'!C:C)</f>
        <v>EQP-LAWPACK1</v>
      </c>
      <c r="K2407" s="16">
        <f>IFERROR(ROUNDDOWN(_xlfn.XLOOKUP(E2407,[2]All!$B:$B,[2]All!$K:$K),0),"")</f>
        <v>217</v>
      </c>
      <c r="L2407" s="16">
        <f t="shared" si="74"/>
        <v>195.3</v>
      </c>
      <c r="M2407" s="16">
        <f t="shared" si="75"/>
        <v>238.70000000000002</v>
      </c>
    </row>
    <row r="2408" spans="2:13" x14ac:dyDescent="0.3">
      <c r="B2408" s="10">
        <v>20</v>
      </c>
      <c r="C2408" s="11" t="s">
        <v>13</v>
      </c>
      <c r="D2408" s="11" t="s">
        <v>3008</v>
      </c>
      <c r="E2408" s="11">
        <v>2670</v>
      </c>
      <c r="F2408" s="17">
        <v>45026.804965277799</v>
      </c>
      <c r="G2408" s="14" t="s">
        <v>3038</v>
      </c>
      <c r="H2408" s="13">
        <v>819</v>
      </c>
      <c r="I2408" s="14">
        <v>99999</v>
      </c>
      <c r="J2408" s="15" t="str">
        <f>_xlfn.XLOOKUP(C2408,'0. Master Data Group Name'!B:B,'0. Master Data Group Name'!C:C)</f>
        <v>EQP-LAWPACK1</v>
      </c>
      <c r="K2408" s="16">
        <f>IFERROR(ROUNDDOWN(_xlfn.XLOOKUP(E2408,[2]All!$B:$B,[2]All!$K:$K),0),"")</f>
        <v>217</v>
      </c>
      <c r="L2408" s="16">
        <f t="shared" si="74"/>
        <v>195.3</v>
      </c>
      <c r="M2408" s="16">
        <f t="shared" si="75"/>
        <v>238.70000000000002</v>
      </c>
    </row>
    <row r="2409" spans="2:13" x14ac:dyDescent="0.3">
      <c r="B2409" s="10">
        <v>20</v>
      </c>
      <c r="C2409" s="11" t="s">
        <v>13</v>
      </c>
      <c r="D2409" s="11" t="s">
        <v>3039</v>
      </c>
      <c r="E2409" s="11">
        <v>24670</v>
      </c>
      <c r="F2409" s="17">
        <v>45035.760902777802</v>
      </c>
      <c r="G2409" s="14" t="s">
        <v>3040</v>
      </c>
      <c r="H2409" s="13">
        <v>1478</v>
      </c>
      <c r="I2409" s="14">
        <v>99999</v>
      </c>
      <c r="J2409" s="15" t="str">
        <f>_xlfn.XLOOKUP(C2409,'0. Master Data Group Name'!B:B,'0. Master Data Group Name'!C:C)</f>
        <v>EQP-LAWPACK1</v>
      </c>
      <c r="K2409" s="16">
        <f>IFERROR(ROUNDDOWN(_xlfn.XLOOKUP(E2409,[2]All!$B:$B,[2]All!$K:$K),0),"")</f>
        <v>364</v>
      </c>
      <c r="L2409" s="16">
        <f t="shared" si="74"/>
        <v>327.60000000000002</v>
      </c>
      <c r="M2409" s="16">
        <f t="shared" si="75"/>
        <v>400.40000000000003</v>
      </c>
    </row>
    <row r="2410" spans="2:13" x14ac:dyDescent="0.3">
      <c r="B2410" s="10">
        <v>20</v>
      </c>
      <c r="C2410" s="11" t="s">
        <v>13</v>
      </c>
      <c r="D2410" s="11" t="s">
        <v>3039</v>
      </c>
      <c r="E2410" s="11">
        <v>27905</v>
      </c>
      <c r="F2410" s="17">
        <v>45036.291712963</v>
      </c>
      <c r="G2410" s="14" t="s">
        <v>3041</v>
      </c>
      <c r="H2410" s="13">
        <v>1289</v>
      </c>
      <c r="I2410" s="14">
        <v>27905</v>
      </c>
      <c r="J2410" s="15" t="str">
        <f>_xlfn.XLOOKUP(C2410,'0. Master Data Group Name'!B:B,'0. Master Data Group Name'!C:C)</f>
        <v>EQP-LAWPACK1</v>
      </c>
      <c r="K2410" s="16">
        <f>IFERROR(ROUNDDOWN(_xlfn.XLOOKUP(E2410,[2]All!$B:$B,[2]All!$K:$K),0),"")</f>
        <v>260</v>
      </c>
      <c r="L2410" s="16">
        <f t="shared" si="74"/>
        <v>234</v>
      </c>
      <c r="M2410" s="16">
        <f t="shared" si="75"/>
        <v>286</v>
      </c>
    </row>
    <row r="2411" spans="2:13" x14ac:dyDescent="0.3">
      <c r="B2411" s="10">
        <v>20</v>
      </c>
      <c r="C2411" s="11" t="s">
        <v>13</v>
      </c>
      <c r="D2411" s="11" t="s">
        <v>3039</v>
      </c>
      <c r="E2411" s="11">
        <v>27805</v>
      </c>
      <c r="F2411" s="17">
        <v>45036.496527777803</v>
      </c>
      <c r="G2411" s="14" t="s">
        <v>3042</v>
      </c>
      <c r="H2411" s="13">
        <v>872</v>
      </c>
      <c r="I2411" s="14">
        <v>27805</v>
      </c>
      <c r="J2411" s="15" t="str">
        <f>_xlfn.XLOOKUP(C2411,'0. Master Data Group Name'!B:B,'0. Master Data Group Name'!C:C)</f>
        <v>EQP-LAWPACK1</v>
      </c>
      <c r="K2411" s="16">
        <f>IFERROR(ROUNDDOWN(_xlfn.XLOOKUP(E2411,[2]All!$B:$B,[2]All!$K:$K),0),"")</f>
        <v>260</v>
      </c>
      <c r="L2411" s="16">
        <f t="shared" si="74"/>
        <v>234</v>
      </c>
      <c r="M2411" s="16">
        <f t="shared" si="75"/>
        <v>286</v>
      </c>
    </row>
    <row r="2412" spans="2:13" x14ac:dyDescent="0.3">
      <c r="B2412" s="10">
        <v>20</v>
      </c>
      <c r="C2412" s="11" t="s">
        <v>13</v>
      </c>
      <c r="D2412" s="11" t="s">
        <v>3043</v>
      </c>
      <c r="E2412" s="11">
        <v>27405</v>
      </c>
      <c r="F2412" s="17">
        <v>45036.634849536997</v>
      </c>
      <c r="G2412" s="14" t="s">
        <v>3044</v>
      </c>
      <c r="H2412" s="13">
        <v>2027</v>
      </c>
      <c r="I2412" s="14">
        <v>99999</v>
      </c>
      <c r="J2412" s="15" t="str">
        <f>_xlfn.XLOOKUP(C2412,'0. Master Data Group Name'!B:B,'0. Master Data Group Name'!C:C)</f>
        <v>EQP-LAWPACK1</v>
      </c>
      <c r="K2412" s="16">
        <f>IFERROR(ROUNDDOWN(_xlfn.XLOOKUP(E2412,[2]All!$B:$B,[2]All!$K:$K),0),"")</f>
        <v>260</v>
      </c>
      <c r="L2412" s="16">
        <f t="shared" si="74"/>
        <v>234</v>
      </c>
      <c r="M2412" s="16">
        <f t="shared" si="75"/>
        <v>286</v>
      </c>
    </row>
    <row r="2413" spans="2:13" x14ac:dyDescent="0.3">
      <c r="B2413" s="10">
        <v>20</v>
      </c>
      <c r="C2413" s="11" t="s">
        <v>13</v>
      </c>
      <c r="D2413" s="11" t="s">
        <v>3045</v>
      </c>
      <c r="E2413" s="11">
        <v>1067</v>
      </c>
      <c r="F2413" s="17">
        <v>45037.886817129598</v>
      </c>
      <c r="G2413" s="14" t="s">
        <v>3046</v>
      </c>
      <c r="H2413" s="13">
        <v>610</v>
      </c>
      <c r="I2413" s="14">
        <v>99999</v>
      </c>
      <c r="J2413" s="15" t="str">
        <f>_xlfn.XLOOKUP(C2413,'0. Master Data Group Name'!B:B,'0. Master Data Group Name'!C:C)</f>
        <v>EQP-LAWPACK1</v>
      </c>
      <c r="K2413" s="16">
        <f>IFERROR(ROUNDDOWN(_xlfn.XLOOKUP(E2413,[2]All!$B:$B,[2]All!$K:$K),0),"")</f>
        <v>269</v>
      </c>
      <c r="L2413" s="16">
        <f t="shared" si="74"/>
        <v>242.1</v>
      </c>
      <c r="M2413" s="16">
        <f t="shared" si="75"/>
        <v>295.90000000000003</v>
      </c>
    </row>
    <row r="2414" spans="2:13" x14ac:dyDescent="0.3">
      <c r="B2414" s="10">
        <v>31</v>
      </c>
      <c r="C2414" s="11" t="s">
        <v>836</v>
      </c>
      <c r="D2414" s="11" t="s">
        <v>3045</v>
      </c>
      <c r="E2414" s="11">
        <v>12228</v>
      </c>
      <c r="F2414" s="17">
        <v>45035.395601851902</v>
      </c>
      <c r="G2414" s="14" t="s">
        <v>3047</v>
      </c>
      <c r="H2414" s="13">
        <v>696</v>
      </c>
      <c r="I2414" s="14">
        <v>15228</v>
      </c>
      <c r="J2414" s="15" t="str">
        <f>_xlfn.XLOOKUP(C2414,'0. Master Data Group Name'!B:B,'0. Master Data Group Name'!C:C)</f>
        <v>SW-COMAS-PACKL</v>
      </c>
      <c r="K2414" s="16">
        <f>IFERROR(ROUNDDOWN(_xlfn.XLOOKUP(E2414,[2]All!$B:$B,[2]All!$K:$K),0),"")</f>
        <v>100</v>
      </c>
      <c r="L2414" s="16">
        <f t="shared" si="74"/>
        <v>90</v>
      </c>
      <c r="M2414" s="16">
        <f t="shared" si="75"/>
        <v>110.00000000000001</v>
      </c>
    </row>
    <row r="2415" spans="2:13" x14ac:dyDescent="0.3">
      <c r="B2415" s="10">
        <v>31</v>
      </c>
      <c r="C2415" s="11" t="s">
        <v>836</v>
      </c>
      <c r="D2415" s="11" t="s">
        <v>3045</v>
      </c>
      <c r="E2415" s="11">
        <v>12228</v>
      </c>
      <c r="F2415" s="17">
        <v>45040.297615740703</v>
      </c>
      <c r="G2415" s="14" t="s">
        <v>3048</v>
      </c>
      <c r="H2415" s="13">
        <v>0</v>
      </c>
      <c r="I2415" s="14">
        <v>15228</v>
      </c>
      <c r="J2415" s="15" t="str">
        <f>_xlfn.XLOOKUP(C2415,'0. Master Data Group Name'!B:B,'0. Master Data Group Name'!C:C)</f>
        <v>SW-COMAS-PACKL</v>
      </c>
      <c r="K2415" s="16">
        <f>IFERROR(ROUNDDOWN(_xlfn.XLOOKUP(E2415,[2]All!$B:$B,[2]All!$K:$K),0),"")</f>
        <v>100</v>
      </c>
      <c r="L2415" s="16">
        <f t="shared" si="74"/>
        <v>90</v>
      </c>
      <c r="M2415" s="16">
        <f t="shared" si="75"/>
        <v>110.00000000000001</v>
      </c>
    </row>
    <row r="2416" spans="2:13" x14ac:dyDescent="0.3">
      <c r="B2416" s="10">
        <v>20</v>
      </c>
      <c r="C2416" s="11" t="s">
        <v>13</v>
      </c>
      <c r="D2416" s="11" t="s">
        <v>3045</v>
      </c>
      <c r="E2416" s="11">
        <v>24661</v>
      </c>
      <c r="F2416" s="17">
        <v>45040.293611111098</v>
      </c>
      <c r="G2416" s="14" t="s">
        <v>3049</v>
      </c>
      <c r="H2416" s="13">
        <v>2529</v>
      </c>
      <c r="I2416" s="14">
        <v>24661</v>
      </c>
      <c r="J2416" s="15" t="str">
        <f>_xlfn.XLOOKUP(C2416,'0. Master Data Group Name'!B:B,'0. Master Data Group Name'!C:C)</f>
        <v>EQP-LAWPACK1</v>
      </c>
      <c r="K2416" s="16">
        <f>IFERROR(ROUNDDOWN(_xlfn.XLOOKUP(E2416,[2]All!$B:$B,[2]All!$K:$K),0),"")</f>
        <v>364</v>
      </c>
      <c r="L2416" s="16">
        <f t="shared" si="74"/>
        <v>327.60000000000002</v>
      </c>
      <c r="M2416" s="16">
        <f t="shared" si="75"/>
        <v>400.40000000000003</v>
      </c>
    </row>
    <row r="2417" spans="2:13" x14ac:dyDescent="0.3">
      <c r="B2417" s="10">
        <v>20</v>
      </c>
      <c r="C2417" s="11" t="s">
        <v>13</v>
      </c>
      <c r="D2417" s="11" t="s">
        <v>3020</v>
      </c>
      <c r="E2417" s="11">
        <v>27805</v>
      </c>
      <c r="F2417" s="17">
        <v>45030.940671296303</v>
      </c>
      <c r="G2417" s="14" t="s">
        <v>3051</v>
      </c>
      <c r="H2417" s="13">
        <v>34</v>
      </c>
      <c r="I2417" s="14">
        <v>99999</v>
      </c>
      <c r="J2417" s="15" t="str">
        <f>_xlfn.XLOOKUP(C2417,'0. Master Data Group Name'!B:B,'0. Master Data Group Name'!C:C)</f>
        <v>EQP-LAWPACK1</v>
      </c>
      <c r="K2417" s="16">
        <f>IFERROR(ROUNDDOWN(_xlfn.XLOOKUP(E2417,[2]All!$B:$B,[2]All!$K:$K),0),"")</f>
        <v>260</v>
      </c>
      <c r="L2417" s="16">
        <f t="shared" si="74"/>
        <v>234</v>
      </c>
      <c r="M2417" s="16">
        <f t="shared" si="75"/>
        <v>286</v>
      </c>
    </row>
    <row r="2418" spans="2:13" x14ac:dyDescent="0.3">
      <c r="B2418" s="10">
        <v>20</v>
      </c>
      <c r="C2418" s="11" t="s">
        <v>13</v>
      </c>
      <c r="D2418" s="11" t="s">
        <v>3050</v>
      </c>
      <c r="E2418" s="11">
        <v>24670</v>
      </c>
      <c r="F2418" s="17">
        <v>45040.600277777798</v>
      </c>
      <c r="G2418" s="14" t="s">
        <v>3052</v>
      </c>
      <c r="H2418" s="13">
        <v>3036</v>
      </c>
      <c r="I2418" s="14">
        <v>24670</v>
      </c>
      <c r="J2418" s="15" t="str">
        <f>_xlfn.XLOOKUP(C2418,'0. Master Data Group Name'!B:B,'0. Master Data Group Name'!C:C)</f>
        <v>EQP-LAWPACK1</v>
      </c>
      <c r="K2418" s="16">
        <f>IFERROR(ROUNDDOWN(_xlfn.XLOOKUP(E2418,[2]All!$B:$B,[2]All!$K:$K),0),"")</f>
        <v>364</v>
      </c>
      <c r="L2418" s="16">
        <f t="shared" si="74"/>
        <v>327.60000000000002</v>
      </c>
      <c r="M2418" s="16">
        <f t="shared" si="75"/>
        <v>400.40000000000003</v>
      </c>
    </row>
    <row r="2419" spans="2:13" x14ac:dyDescent="0.3">
      <c r="B2419" s="10">
        <v>31</v>
      </c>
      <c r="C2419" s="11" t="s">
        <v>836</v>
      </c>
      <c r="D2419" s="11" t="s">
        <v>3050</v>
      </c>
      <c r="E2419" s="11">
        <v>12258</v>
      </c>
      <c r="F2419" s="17">
        <v>45040.338622685202</v>
      </c>
      <c r="G2419" s="14" t="s">
        <v>3053</v>
      </c>
      <c r="H2419" s="13">
        <v>520</v>
      </c>
      <c r="I2419" s="14">
        <v>12228</v>
      </c>
      <c r="J2419" s="15" t="str">
        <f>_xlfn.XLOOKUP(C2419,'0. Master Data Group Name'!B:B,'0. Master Data Group Name'!C:C)</f>
        <v>SW-COMAS-PACKL</v>
      </c>
      <c r="K2419" s="16">
        <f>IFERROR(ROUNDDOWN(_xlfn.XLOOKUP(E2419,[2]All!$B:$B,[2]All!$K:$K),0),"")</f>
        <v>69</v>
      </c>
      <c r="L2419" s="16">
        <f t="shared" si="74"/>
        <v>62.1</v>
      </c>
      <c r="M2419" s="16">
        <f t="shared" si="75"/>
        <v>75.900000000000006</v>
      </c>
    </row>
    <row r="2420" spans="2:13" x14ac:dyDescent="0.3">
      <c r="B2420" s="10">
        <v>31</v>
      </c>
      <c r="C2420" s="11" t="s">
        <v>836</v>
      </c>
      <c r="D2420" s="11" t="s">
        <v>3050</v>
      </c>
      <c r="E2420" s="11">
        <v>12228</v>
      </c>
      <c r="F2420" s="17">
        <v>45041.292361111096</v>
      </c>
      <c r="G2420" s="14" t="s">
        <v>3054</v>
      </c>
      <c r="H2420" s="13">
        <v>414</v>
      </c>
      <c r="I2420" s="14">
        <v>12258</v>
      </c>
      <c r="J2420" s="15" t="str">
        <f>_xlfn.XLOOKUP(C2420,'0. Master Data Group Name'!B:B,'0. Master Data Group Name'!C:C)</f>
        <v>SW-COMAS-PACKL</v>
      </c>
      <c r="K2420" s="16">
        <f>IFERROR(ROUNDDOWN(_xlfn.XLOOKUP(E2420,[2]All!$B:$B,[2]All!$K:$K),0),"")</f>
        <v>100</v>
      </c>
      <c r="L2420" s="16">
        <f t="shared" si="74"/>
        <v>90</v>
      </c>
      <c r="M2420" s="16">
        <f t="shared" si="75"/>
        <v>110.00000000000001</v>
      </c>
    </row>
    <row r="2421" spans="2:13" x14ac:dyDescent="0.3">
      <c r="B2421" s="10">
        <v>31</v>
      </c>
      <c r="C2421" s="11" t="s">
        <v>836</v>
      </c>
      <c r="D2421" s="11" t="s">
        <v>3050</v>
      </c>
      <c r="E2421" s="11">
        <v>12228</v>
      </c>
      <c r="F2421" s="17">
        <v>45041.6848032407</v>
      </c>
      <c r="G2421" s="14" t="s">
        <v>3055</v>
      </c>
      <c r="H2421" s="13">
        <v>0</v>
      </c>
      <c r="I2421" s="14">
        <v>12258</v>
      </c>
      <c r="J2421" s="15" t="str">
        <f>_xlfn.XLOOKUP(C2421,'0. Master Data Group Name'!B:B,'0. Master Data Group Name'!C:C)</f>
        <v>SW-COMAS-PACKL</v>
      </c>
      <c r="K2421" s="16">
        <f>IFERROR(ROUNDDOWN(_xlfn.XLOOKUP(E2421,[2]All!$B:$B,[2]All!$K:$K),0),"")</f>
        <v>100</v>
      </c>
      <c r="L2421" s="16">
        <f t="shared" si="74"/>
        <v>90</v>
      </c>
      <c r="M2421" s="16">
        <f t="shared" si="75"/>
        <v>110.00000000000001</v>
      </c>
    </row>
    <row r="2422" spans="2:13" x14ac:dyDescent="0.3">
      <c r="B2422" s="10">
        <v>31</v>
      </c>
      <c r="C2422" s="11" t="s">
        <v>836</v>
      </c>
      <c r="D2422" s="11" t="s">
        <v>3050</v>
      </c>
      <c r="E2422" s="11">
        <v>12228</v>
      </c>
      <c r="F2422" s="17">
        <v>45041.690092592602</v>
      </c>
      <c r="G2422" s="14" t="s">
        <v>3056</v>
      </c>
      <c r="H2422" s="13">
        <v>0</v>
      </c>
      <c r="I2422" s="14">
        <v>12258</v>
      </c>
      <c r="J2422" s="15" t="str">
        <f>_xlfn.XLOOKUP(C2422,'0. Master Data Group Name'!B:B,'0. Master Data Group Name'!C:C)</f>
        <v>SW-COMAS-PACKL</v>
      </c>
      <c r="K2422" s="16">
        <f>IFERROR(ROUNDDOWN(_xlfn.XLOOKUP(E2422,[2]All!$B:$B,[2]All!$K:$K),0),"")</f>
        <v>100</v>
      </c>
      <c r="L2422" s="16">
        <f t="shared" si="74"/>
        <v>90</v>
      </c>
      <c r="M2422" s="16">
        <f t="shared" si="75"/>
        <v>110.00000000000001</v>
      </c>
    </row>
    <row r="2423" spans="2:13" x14ac:dyDescent="0.3">
      <c r="B2423" s="10">
        <v>31</v>
      </c>
      <c r="C2423" s="11" t="s">
        <v>836</v>
      </c>
      <c r="D2423" s="11" t="s">
        <v>3050</v>
      </c>
      <c r="E2423" s="11">
        <v>12228</v>
      </c>
      <c r="F2423" s="17">
        <v>45041.692858796298</v>
      </c>
      <c r="G2423" s="14" t="s">
        <v>3057</v>
      </c>
      <c r="H2423" s="13">
        <v>0</v>
      </c>
      <c r="I2423" s="14">
        <v>12258</v>
      </c>
      <c r="J2423" s="15" t="str">
        <f>_xlfn.XLOOKUP(C2423,'0. Master Data Group Name'!B:B,'0. Master Data Group Name'!C:C)</f>
        <v>SW-COMAS-PACKL</v>
      </c>
      <c r="K2423" s="16">
        <f>IFERROR(ROUNDDOWN(_xlfn.XLOOKUP(E2423,[2]All!$B:$B,[2]All!$K:$K),0),"")</f>
        <v>100</v>
      </c>
      <c r="L2423" s="16">
        <f t="shared" si="74"/>
        <v>90</v>
      </c>
      <c r="M2423" s="16">
        <f t="shared" si="75"/>
        <v>110.00000000000001</v>
      </c>
    </row>
    <row r="2424" spans="2:13" x14ac:dyDescent="0.3">
      <c r="B2424" s="10">
        <v>31</v>
      </c>
      <c r="C2424" s="11" t="s">
        <v>836</v>
      </c>
      <c r="D2424" s="11" t="s">
        <v>3050</v>
      </c>
      <c r="E2424" s="11">
        <v>12228</v>
      </c>
      <c r="F2424" s="17">
        <v>45041.697476851798</v>
      </c>
      <c r="G2424" s="14" t="s">
        <v>3058</v>
      </c>
      <c r="H2424" s="13">
        <v>0</v>
      </c>
      <c r="I2424" s="14">
        <v>12258</v>
      </c>
      <c r="J2424" s="15" t="str">
        <f>_xlfn.XLOOKUP(C2424,'0. Master Data Group Name'!B:B,'0. Master Data Group Name'!C:C)</f>
        <v>SW-COMAS-PACKL</v>
      </c>
      <c r="K2424" s="16">
        <f>IFERROR(ROUNDDOWN(_xlfn.XLOOKUP(E2424,[2]All!$B:$B,[2]All!$K:$K),0),"")</f>
        <v>100</v>
      </c>
      <c r="L2424" s="16">
        <f t="shared" si="74"/>
        <v>90</v>
      </c>
      <c r="M2424" s="16">
        <f t="shared" si="75"/>
        <v>110.00000000000001</v>
      </c>
    </row>
    <row r="2425" spans="2:13" x14ac:dyDescent="0.3">
      <c r="B2425" s="10">
        <v>20</v>
      </c>
      <c r="C2425" s="11" t="s">
        <v>13</v>
      </c>
      <c r="D2425" s="11" t="s">
        <v>3050</v>
      </c>
      <c r="E2425" s="11">
        <v>2661</v>
      </c>
      <c r="F2425" s="17">
        <v>45041.292303240698</v>
      </c>
      <c r="G2425" s="14" t="s">
        <v>3059</v>
      </c>
      <c r="H2425" s="13">
        <v>2017</v>
      </c>
      <c r="I2425" s="14">
        <v>2661</v>
      </c>
      <c r="J2425" s="15" t="str">
        <f>_xlfn.XLOOKUP(C2425,'0. Master Data Group Name'!B:B,'0. Master Data Group Name'!C:C)</f>
        <v>EQP-LAWPACK1</v>
      </c>
      <c r="K2425" s="16">
        <f>IFERROR(ROUNDDOWN(_xlfn.XLOOKUP(E2425,[2]All!$B:$B,[2]All!$K:$K),0),"")</f>
        <v>217</v>
      </c>
      <c r="L2425" s="16">
        <f t="shared" si="74"/>
        <v>195.3</v>
      </c>
      <c r="M2425" s="16">
        <f t="shared" si="75"/>
        <v>238.70000000000002</v>
      </c>
    </row>
    <row r="2426" spans="2:13" x14ac:dyDescent="0.3">
      <c r="B2426" s="10">
        <v>31</v>
      </c>
      <c r="C2426" s="11" t="s">
        <v>836</v>
      </c>
      <c r="D2426" s="11" t="s">
        <v>3060</v>
      </c>
      <c r="E2426" s="11">
        <v>12228</v>
      </c>
      <c r="F2426" s="17">
        <v>45041.703784722202</v>
      </c>
      <c r="G2426" s="14" t="s">
        <v>3061</v>
      </c>
      <c r="H2426" s="13">
        <v>56</v>
      </c>
      <c r="I2426" s="14">
        <v>12258</v>
      </c>
      <c r="J2426" s="15" t="str">
        <f>_xlfn.XLOOKUP(C2426,'0. Master Data Group Name'!B:B,'0. Master Data Group Name'!C:C)</f>
        <v>SW-COMAS-PACKL</v>
      </c>
      <c r="K2426" s="16">
        <f>IFERROR(ROUNDDOWN(_xlfn.XLOOKUP(E2426,[2]All!$B:$B,[2]All!$K:$K),0),"")</f>
        <v>100</v>
      </c>
      <c r="L2426" s="16">
        <f t="shared" si="74"/>
        <v>90</v>
      </c>
      <c r="M2426" s="16">
        <f t="shared" si="75"/>
        <v>110.00000000000001</v>
      </c>
    </row>
    <row r="2427" spans="2:13" x14ac:dyDescent="0.3">
      <c r="B2427" s="10">
        <v>20</v>
      </c>
      <c r="C2427" s="11" t="s">
        <v>13</v>
      </c>
      <c r="D2427" s="11" t="s">
        <v>3060</v>
      </c>
      <c r="E2427" s="11">
        <v>2670</v>
      </c>
      <c r="F2427" s="17">
        <v>45041.7323958333</v>
      </c>
      <c r="G2427" s="14" t="s">
        <v>3062</v>
      </c>
      <c r="H2427" s="13">
        <v>1154</v>
      </c>
      <c r="I2427" s="14">
        <v>99999</v>
      </c>
      <c r="J2427" s="15" t="str">
        <f>_xlfn.XLOOKUP(C2427,'0. Master Data Group Name'!B:B,'0. Master Data Group Name'!C:C)</f>
        <v>EQP-LAWPACK1</v>
      </c>
      <c r="K2427" s="16">
        <f>IFERROR(ROUNDDOWN(_xlfn.XLOOKUP(E2427,[2]All!$B:$B,[2]All!$K:$K),0),"")</f>
        <v>217</v>
      </c>
      <c r="L2427" s="16">
        <f t="shared" si="74"/>
        <v>195.3</v>
      </c>
      <c r="M2427" s="16">
        <f t="shared" si="75"/>
        <v>238.70000000000002</v>
      </c>
    </row>
    <row r="2428" spans="2:13" x14ac:dyDescent="0.3">
      <c r="B2428" s="10">
        <v>31</v>
      </c>
      <c r="C2428" s="11" t="s">
        <v>836</v>
      </c>
      <c r="D2428" s="11" t="s">
        <v>3023</v>
      </c>
      <c r="E2428" s="11">
        <v>15228</v>
      </c>
      <c r="F2428" s="17">
        <v>45033.529085648202</v>
      </c>
      <c r="G2428" s="14" t="s">
        <v>3063</v>
      </c>
      <c r="H2428" s="13">
        <v>617</v>
      </c>
      <c r="I2428" s="14">
        <v>15228</v>
      </c>
      <c r="J2428" s="15" t="str">
        <f>_xlfn.XLOOKUP(C2428,'0. Master Data Group Name'!B:B,'0. Master Data Group Name'!C:C)</f>
        <v>SW-COMAS-PACKL</v>
      </c>
      <c r="K2428" s="16">
        <f>IFERROR(ROUNDDOWN(_xlfn.XLOOKUP(E2428,[2]All!$B:$B,[2]All!$K:$K),0),"")</f>
        <v>200</v>
      </c>
      <c r="L2428" s="16">
        <f t="shared" si="74"/>
        <v>180</v>
      </c>
      <c r="M2428" s="16">
        <f t="shared" si="75"/>
        <v>220.00000000000003</v>
      </c>
    </row>
    <row r="2429" spans="2:13" x14ac:dyDescent="0.3">
      <c r="B2429" s="10">
        <v>20</v>
      </c>
      <c r="C2429" s="11" t="s">
        <v>13</v>
      </c>
      <c r="D2429" s="11" t="s">
        <v>3060</v>
      </c>
      <c r="E2429" s="11">
        <v>27905</v>
      </c>
      <c r="F2429" s="17">
        <v>45042.275451388901</v>
      </c>
      <c r="G2429" s="14" t="s">
        <v>3064</v>
      </c>
      <c r="H2429" s="13">
        <v>2024</v>
      </c>
      <c r="I2429" s="14">
        <v>27905</v>
      </c>
      <c r="J2429" s="15" t="str">
        <f>_xlfn.XLOOKUP(C2429,'0. Master Data Group Name'!B:B,'0. Master Data Group Name'!C:C)</f>
        <v>EQP-LAWPACK1</v>
      </c>
      <c r="K2429" s="16">
        <f>IFERROR(ROUNDDOWN(_xlfn.XLOOKUP(E2429,[2]All!$B:$B,[2]All!$K:$K),0),"")</f>
        <v>260</v>
      </c>
      <c r="L2429" s="16">
        <f t="shared" si="74"/>
        <v>234</v>
      </c>
      <c r="M2429" s="16">
        <f t="shared" si="75"/>
        <v>286</v>
      </c>
    </row>
    <row r="2430" spans="2:13" x14ac:dyDescent="0.3">
      <c r="B2430" s="10">
        <v>20</v>
      </c>
      <c r="C2430" s="11" t="s">
        <v>13</v>
      </c>
      <c r="D2430" s="11" t="s">
        <v>3060</v>
      </c>
      <c r="E2430" s="11">
        <v>27805</v>
      </c>
      <c r="F2430" s="17">
        <v>45042.604467592602</v>
      </c>
      <c r="G2430" s="14" t="s">
        <v>3065</v>
      </c>
      <c r="H2430" s="13">
        <v>604</v>
      </c>
      <c r="I2430" s="14">
        <v>27805</v>
      </c>
      <c r="J2430" s="15" t="str">
        <f>_xlfn.XLOOKUP(C2430,'0. Master Data Group Name'!B:B,'0. Master Data Group Name'!C:C)</f>
        <v>EQP-LAWPACK1</v>
      </c>
      <c r="K2430" s="16">
        <f>IFERROR(ROUNDDOWN(_xlfn.XLOOKUP(E2430,[2]All!$B:$B,[2]All!$K:$K),0),"")</f>
        <v>260</v>
      </c>
      <c r="L2430" s="16">
        <f t="shared" si="74"/>
        <v>234</v>
      </c>
      <c r="M2430" s="16">
        <f t="shared" si="75"/>
        <v>286</v>
      </c>
    </row>
    <row r="2431" spans="2:13" x14ac:dyDescent="0.3">
      <c r="B2431" s="10">
        <v>20</v>
      </c>
      <c r="C2431" s="11" t="s">
        <v>13</v>
      </c>
      <c r="D2431" s="11" t="s">
        <v>3066</v>
      </c>
      <c r="E2431" s="11">
        <v>27405</v>
      </c>
      <c r="F2431" s="17">
        <v>45042.697060185201</v>
      </c>
      <c r="G2431" s="14" t="s">
        <v>3067</v>
      </c>
      <c r="H2431" s="13">
        <v>1154</v>
      </c>
      <c r="I2431" s="14">
        <v>27405</v>
      </c>
      <c r="J2431" s="15" t="str">
        <f>_xlfn.XLOOKUP(C2431,'0. Master Data Group Name'!B:B,'0. Master Data Group Name'!C:C)</f>
        <v>EQP-LAWPACK1</v>
      </c>
      <c r="K2431" s="16">
        <f>IFERROR(ROUNDDOWN(_xlfn.XLOOKUP(E2431,[2]All!$B:$B,[2]All!$K:$K),0),"")</f>
        <v>260</v>
      </c>
      <c r="L2431" s="16">
        <f t="shared" si="74"/>
        <v>234</v>
      </c>
      <c r="M2431" s="16">
        <f t="shared" si="75"/>
        <v>286</v>
      </c>
    </row>
    <row r="2432" spans="2:13" x14ac:dyDescent="0.3">
      <c r="B2432" s="10">
        <v>20</v>
      </c>
      <c r="C2432" s="11" t="s">
        <v>13</v>
      </c>
      <c r="D2432" s="11" t="s">
        <v>3066</v>
      </c>
      <c r="E2432" s="11">
        <v>2670</v>
      </c>
      <c r="F2432" s="17">
        <v>45043.226759259298</v>
      </c>
      <c r="G2432" s="14" t="s">
        <v>3068</v>
      </c>
      <c r="H2432" s="13">
        <v>1154</v>
      </c>
      <c r="I2432" s="14">
        <v>99999</v>
      </c>
      <c r="J2432" s="15" t="str">
        <f>_xlfn.XLOOKUP(C2432,'0. Master Data Group Name'!B:B,'0. Master Data Group Name'!C:C)</f>
        <v>EQP-LAWPACK1</v>
      </c>
      <c r="K2432" s="16">
        <f>IFERROR(ROUNDDOWN(_xlfn.XLOOKUP(E2432,[2]All!$B:$B,[2]All!$K:$K),0),"")</f>
        <v>217</v>
      </c>
      <c r="L2432" s="16">
        <f t="shared" si="74"/>
        <v>195.3</v>
      </c>
      <c r="M2432" s="16">
        <f t="shared" si="75"/>
        <v>238.70000000000002</v>
      </c>
    </row>
    <row r="2433" spans="2:13" x14ac:dyDescent="0.3">
      <c r="B2433" s="10">
        <v>20</v>
      </c>
      <c r="C2433" s="11" t="s">
        <v>13</v>
      </c>
      <c r="D2433" s="11" t="s">
        <v>3023</v>
      </c>
      <c r="E2433" s="11">
        <v>2670</v>
      </c>
      <c r="F2433" s="17">
        <v>45033.5769560185</v>
      </c>
      <c r="G2433" s="14" t="s">
        <v>3069</v>
      </c>
      <c r="H2433" s="13">
        <v>33</v>
      </c>
      <c r="I2433" s="14">
        <v>2670</v>
      </c>
      <c r="J2433" s="15" t="str">
        <f>_xlfn.XLOOKUP(C2433,'0. Master Data Group Name'!B:B,'0. Master Data Group Name'!C:C)</f>
        <v>EQP-LAWPACK1</v>
      </c>
      <c r="K2433" s="16">
        <f>IFERROR(ROUNDDOWN(_xlfn.XLOOKUP(E2433,[2]All!$B:$B,[2]All!$K:$K),0),"")</f>
        <v>217</v>
      </c>
      <c r="L2433" s="16">
        <f t="shared" si="74"/>
        <v>195.3</v>
      </c>
      <c r="M2433" s="16">
        <f t="shared" si="75"/>
        <v>238.70000000000002</v>
      </c>
    </row>
    <row r="2434" spans="2:13" x14ac:dyDescent="0.3">
      <c r="B2434" s="10">
        <v>20</v>
      </c>
      <c r="C2434" s="11" t="s">
        <v>13</v>
      </c>
      <c r="D2434" s="11" t="s">
        <v>3023</v>
      </c>
      <c r="E2434" s="11">
        <v>27805</v>
      </c>
      <c r="F2434" s="17">
        <v>45034.292789351901</v>
      </c>
      <c r="G2434" s="14" t="s">
        <v>3070</v>
      </c>
      <c r="H2434" s="13">
        <v>33</v>
      </c>
      <c r="I2434" s="14">
        <v>99999</v>
      </c>
      <c r="J2434" s="15" t="str">
        <f>_xlfn.XLOOKUP(C2434,'0. Master Data Group Name'!B:B,'0. Master Data Group Name'!C:C)</f>
        <v>EQP-LAWPACK1</v>
      </c>
      <c r="K2434" s="16">
        <f>IFERROR(ROUNDDOWN(_xlfn.XLOOKUP(E2434,[2]All!$B:$B,[2]All!$K:$K),0),"")</f>
        <v>260</v>
      </c>
      <c r="L2434" s="16">
        <f t="shared" si="74"/>
        <v>234</v>
      </c>
      <c r="M2434" s="16">
        <f t="shared" si="75"/>
        <v>286</v>
      </c>
    </row>
    <row r="2435" spans="2:13" x14ac:dyDescent="0.3">
      <c r="B2435" s="10">
        <v>31</v>
      </c>
      <c r="C2435" s="11" t="s">
        <v>836</v>
      </c>
      <c r="D2435" s="11" t="s">
        <v>3071</v>
      </c>
      <c r="E2435" s="11">
        <v>12228</v>
      </c>
      <c r="F2435" s="17">
        <v>45042.293206018498</v>
      </c>
      <c r="G2435" s="14" t="s">
        <v>3072</v>
      </c>
      <c r="H2435" s="13">
        <v>1114</v>
      </c>
      <c r="I2435" s="14">
        <v>12258</v>
      </c>
      <c r="J2435" s="15" t="str">
        <f>_xlfn.XLOOKUP(C2435,'0. Master Data Group Name'!B:B,'0. Master Data Group Name'!C:C)</f>
        <v>SW-COMAS-PACKL</v>
      </c>
      <c r="K2435" s="16">
        <f>IFERROR(ROUNDDOWN(_xlfn.XLOOKUP(E2435,[2]All!$B:$B,[2]All!$K:$K),0),"")</f>
        <v>100</v>
      </c>
      <c r="L2435" s="16">
        <f t="shared" si="74"/>
        <v>90</v>
      </c>
      <c r="M2435" s="16">
        <f t="shared" si="75"/>
        <v>110.00000000000001</v>
      </c>
    </row>
    <row r="2436" spans="2:13" x14ac:dyDescent="0.3">
      <c r="B2436" s="10">
        <v>20</v>
      </c>
      <c r="C2436" s="11" t="s">
        <v>13</v>
      </c>
      <c r="D2436" s="11" t="s">
        <v>3071</v>
      </c>
      <c r="E2436" s="11">
        <v>1065</v>
      </c>
      <c r="F2436" s="17">
        <v>45043.622175925899</v>
      </c>
      <c r="G2436" s="14" t="s">
        <v>3073</v>
      </c>
      <c r="H2436" s="13">
        <v>2530</v>
      </c>
      <c r="I2436" s="14">
        <v>99999</v>
      </c>
      <c r="J2436" s="15" t="str">
        <f>_xlfn.XLOOKUP(C2436,'0. Master Data Group Name'!B:B,'0. Master Data Group Name'!C:C)</f>
        <v>EQP-LAWPACK1</v>
      </c>
      <c r="K2436" s="16">
        <f>IFERROR(ROUNDDOWN(_xlfn.XLOOKUP(E2436,[2]All!$B:$B,[2]All!$K:$K),0),"")</f>
        <v>269</v>
      </c>
      <c r="L2436" s="16">
        <f t="shared" ref="L2436:L2499" si="76">IFERROR(K2436*0.9,"")</f>
        <v>242.1</v>
      </c>
      <c r="M2436" s="16">
        <f t="shared" ref="M2436:M2499" si="77">IFERROR(K2436*1.1,"")</f>
        <v>295.90000000000003</v>
      </c>
    </row>
    <row r="2437" spans="2:13" x14ac:dyDescent="0.3">
      <c r="B2437" s="10">
        <v>31</v>
      </c>
      <c r="C2437" s="11" t="s">
        <v>836</v>
      </c>
      <c r="D2437" s="11" t="s">
        <v>3071</v>
      </c>
      <c r="E2437" s="11">
        <v>15228</v>
      </c>
      <c r="F2437" s="17">
        <v>45044.280266203699</v>
      </c>
      <c r="G2437" s="14" t="s">
        <v>3074</v>
      </c>
      <c r="H2437" s="13">
        <v>713</v>
      </c>
      <c r="I2437" s="14">
        <v>12228</v>
      </c>
      <c r="J2437" s="15" t="str">
        <f>_xlfn.XLOOKUP(C2437,'0. Master Data Group Name'!B:B,'0. Master Data Group Name'!C:C)</f>
        <v>SW-COMAS-PACKL</v>
      </c>
      <c r="K2437" s="16">
        <f>IFERROR(ROUNDDOWN(_xlfn.XLOOKUP(E2437,[2]All!$B:$B,[2]All!$K:$K),0),"")</f>
        <v>200</v>
      </c>
      <c r="L2437" s="16">
        <f t="shared" si="76"/>
        <v>180</v>
      </c>
      <c r="M2437" s="16">
        <f t="shared" si="77"/>
        <v>220.00000000000003</v>
      </c>
    </row>
    <row r="2438" spans="2:13" x14ac:dyDescent="0.3">
      <c r="B2438" s="10">
        <v>31</v>
      </c>
      <c r="C2438" s="11" t="s">
        <v>836</v>
      </c>
      <c r="D2438" s="11" t="s">
        <v>3075</v>
      </c>
      <c r="E2438" s="11">
        <v>12228</v>
      </c>
      <c r="F2438" s="17">
        <v>45044.547569444403</v>
      </c>
      <c r="G2438" s="14" t="s">
        <v>3076</v>
      </c>
      <c r="H2438" s="13">
        <v>158</v>
      </c>
      <c r="I2438" s="14">
        <v>15228</v>
      </c>
      <c r="J2438" s="15" t="str">
        <f>_xlfn.XLOOKUP(C2438,'0. Master Data Group Name'!B:B,'0. Master Data Group Name'!C:C)</f>
        <v>SW-COMAS-PACKL</v>
      </c>
      <c r="K2438" s="16">
        <f>IFERROR(ROUNDDOWN(_xlfn.XLOOKUP(E2438,[2]All!$B:$B,[2]All!$K:$K),0),"")</f>
        <v>100</v>
      </c>
      <c r="L2438" s="16">
        <f t="shared" si="76"/>
        <v>90</v>
      </c>
      <c r="M2438" s="16">
        <f t="shared" si="77"/>
        <v>110.00000000000001</v>
      </c>
    </row>
    <row r="2439" spans="2:13" x14ac:dyDescent="0.3">
      <c r="B2439" s="10">
        <v>20</v>
      </c>
      <c r="C2439" s="11" t="s">
        <v>13</v>
      </c>
      <c r="D2439" s="11" t="s">
        <v>3075</v>
      </c>
      <c r="E2439" s="11">
        <v>2675</v>
      </c>
      <c r="F2439" s="17">
        <v>45047.293888888897</v>
      </c>
      <c r="G2439" s="14" t="s">
        <v>3077</v>
      </c>
      <c r="H2439" s="13">
        <v>1301</v>
      </c>
      <c r="I2439" s="14">
        <v>2675</v>
      </c>
      <c r="J2439" s="15" t="str">
        <f>_xlfn.XLOOKUP(C2439,'0. Master Data Group Name'!B:B,'0. Master Data Group Name'!C:C)</f>
        <v>EQP-LAWPACK1</v>
      </c>
      <c r="K2439" s="16">
        <f>IFERROR(ROUNDDOWN(_xlfn.XLOOKUP(E2439,[2]All!$B:$B,[2]All!$K:$K),0),"")</f>
        <v>217</v>
      </c>
      <c r="L2439" s="16">
        <f t="shared" si="76"/>
        <v>195.3</v>
      </c>
      <c r="M2439" s="16">
        <f t="shared" si="77"/>
        <v>238.70000000000002</v>
      </c>
    </row>
    <row r="2440" spans="2:13" x14ac:dyDescent="0.3">
      <c r="B2440" s="10">
        <v>31</v>
      </c>
      <c r="C2440" s="11" t="s">
        <v>836</v>
      </c>
      <c r="D2440" s="11" t="s">
        <v>3075</v>
      </c>
      <c r="E2440" s="11">
        <v>12258</v>
      </c>
      <c r="F2440" s="17">
        <v>45047.311909722201</v>
      </c>
      <c r="G2440" s="14" t="s">
        <v>3078</v>
      </c>
      <c r="H2440" s="13">
        <v>592</v>
      </c>
      <c r="I2440" s="14">
        <v>12228</v>
      </c>
      <c r="J2440" s="15" t="str">
        <f>_xlfn.XLOOKUP(C2440,'0. Master Data Group Name'!B:B,'0. Master Data Group Name'!C:C)</f>
        <v>SW-COMAS-PACKL</v>
      </c>
      <c r="K2440" s="16">
        <f>IFERROR(ROUNDDOWN(_xlfn.XLOOKUP(E2440,[2]All!$B:$B,[2]All!$K:$K),0),"")</f>
        <v>69</v>
      </c>
      <c r="L2440" s="16">
        <f t="shared" si="76"/>
        <v>62.1</v>
      </c>
      <c r="M2440" s="16">
        <f t="shared" si="77"/>
        <v>75.900000000000006</v>
      </c>
    </row>
    <row r="2441" spans="2:13" x14ac:dyDescent="0.3">
      <c r="B2441" s="10">
        <v>20</v>
      </c>
      <c r="C2441" s="11" t="s">
        <v>13</v>
      </c>
      <c r="D2441" s="11" t="s">
        <v>3075</v>
      </c>
      <c r="E2441" s="11">
        <v>2670</v>
      </c>
      <c r="F2441" s="17">
        <v>45047.585046296299</v>
      </c>
      <c r="G2441" s="14" t="s">
        <v>3079</v>
      </c>
      <c r="H2441" s="13">
        <v>1741</v>
      </c>
      <c r="I2441" s="14">
        <v>2670</v>
      </c>
      <c r="J2441" s="15" t="str">
        <f>_xlfn.XLOOKUP(C2441,'0. Master Data Group Name'!B:B,'0. Master Data Group Name'!C:C)</f>
        <v>EQP-LAWPACK1</v>
      </c>
      <c r="K2441" s="16">
        <f>IFERROR(ROUNDDOWN(_xlfn.XLOOKUP(E2441,[2]All!$B:$B,[2]All!$K:$K),0),"")</f>
        <v>217</v>
      </c>
      <c r="L2441" s="16">
        <f t="shared" si="76"/>
        <v>195.3</v>
      </c>
      <c r="M2441" s="16">
        <f t="shared" si="77"/>
        <v>238.70000000000002</v>
      </c>
    </row>
    <row r="2442" spans="2:13" x14ac:dyDescent="0.3">
      <c r="B2442" s="10">
        <v>20</v>
      </c>
      <c r="C2442" s="11" t="s">
        <v>13</v>
      </c>
      <c r="D2442" s="11" t="s">
        <v>3080</v>
      </c>
      <c r="E2442" s="11">
        <v>99999</v>
      </c>
      <c r="F2442" s="17">
        <v>45047.954548611102</v>
      </c>
      <c r="G2442" s="14" t="s">
        <v>3081</v>
      </c>
      <c r="H2442" s="13">
        <v>0</v>
      </c>
      <c r="I2442" s="14">
        <v>99999</v>
      </c>
      <c r="J2442" s="15" t="str">
        <f>_xlfn.XLOOKUP(C2442,'0. Master Data Group Name'!B:B,'0. Master Data Group Name'!C:C)</f>
        <v>EQP-LAWPACK1</v>
      </c>
      <c r="K2442" s="16" t="str">
        <f>IFERROR(ROUNDDOWN(_xlfn.XLOOKUP(E2442,[2]All!$B:$B,[2]All!$K:$K),0),"")</f>
        <v/>
      </c>
      <c r="L2442" s="16" t="str">
        <f t="shared" si="76"/>
        <v/>
      </c>
      <c r="M2442" s="16" t="str">
        <f t="shared" si="77"/>
        <v/>
      </c>
    </row>
    <row r="2443" spans="2:13" x14ac:dyDescent="0.3">
      <c r="B2443" s="10">
        <v>20</v>
      </c>
      <c r="C2443" s="11" t="s">
        <v>13</v>
      </c>
      <c r="D2443" s="11" t="s">
        <v>3082</v>
      </c>
      <c r="E2443" s="11">
        <v>2661</v>
      </c>
      <c r="F2443" s="17">
        <v>45048.294513888897</v>
      </c>
      <c r="G2443" s="14" t="s">
        <v>3083</v>
      </c>
      <c r="H2443" s="13">
        <v>2889</v>
      </c>
      <c r="I2443" s="14">
        <v>99999</v>
      </c>
      <c r="J2443" s="15" t="str">
        <f>_xlfn.XLOOKUP(C2443,'0. Master Data Group Name'!B:B,'0. Master Data Group Name'!C:C)</f>
        <v>EQP-LAWPACK1</v>
      </c>
      <c r="K2443" s="16">
        <f>IFERROR(ROUNDDOWN(_xlfn.XLOOKUP(E2443,[2]All!$B:$B,[2]All!$K:$K),0),"")</f>
        <v>217</v>
      </c>
      <c r="L2443" s="16">
        <f t="shared" si="76"/>
        <v>195.3</v>
      </c>
      <c r="M2443" s="16">
        <f t="shared" si="77"/>
        <v>238.70000000000002</v>
      </c>
    </row>
    <row r="2444" spans="2:13" x14ac:dyDescent="0.3">
      <c r="B2444" s="10">
        <v>31</v>
      </c>
      <c r="C2444" s="11" t="s">
        <v>836</v>
      </c>
      <c r="D2444" s="11" t="s">
        <v>3082</v>
      </c>
      <c r="E2444" s="11">
        <v>12228</v>
      </c>
      <c r="F2444" s="17">
        <v>45047.672210648103</v>
      </c>
      <c r="G2444" s="14" t="s">
        <v>3084</v>
      </c>
      <c r="H2444" s="13">
        <v>667</v>
      </c>
      <c r="I2444" s="14">
        <v>12258</v>
      </c>
      <c r="J2444" s="15" t="str">
        <f>_xlfn.XLOOKUP(C2444,'0. Master Data Group Name'!B:B,'0. Master Data Group Name'!C:C)</f>
        <v>SW-COMAS-PACKL</v>
      </c>
      <c r="K2444" s="16">
        <f>IFERROR(ROUNDDOWN(_xlfn.XLOOKUP(E2444,[2]All!$B:$B,[2]All!$K:$K),0),"")</f>
        <v>100</v>
      </c>
      <c r="L2444" s="16">
        <f t="shared" si="76"/>
        <v>90</v>
      </c>
      <c r="M2444" s="16">
        <f t="shared" si="77"/>
        <v>110.00000000000001</v>
      </c>
    </row>
    <row r="2445" spans="2:13" x14ac:dyDescent="0.3">
      <c r="B2445" s="10">
        <v>20</v>
      </c>
      <c r="C2445" s="11" t="s">
        <v>13</v>
      </c>
      <c r="D2445" s="11" t="s">
        <v>3082</v>
      </c>
      <c r="E2445" s="11">
        <v>27905</v>
      </c>
      <c r="F2445" s="17">
        <v>45049.264537037001</v>
      </c>
      <c r="G2445" s="14" t="s">
        <v>3085</v>
      </c>
      <c r="H2445" s="13">
        <v>1616</v>
      </c>
      <c r="I2445" s="14">
        <v>27905</v>
      </c>
      <c r="J2445" s="15" t="str">
        <f>_xlfn.XLOOKUP(C2445,'0. Master Data Group Name'!B:B,'0. Master Data Group Name'!C:C)</f>
        <v>EQP-LAWPACK1</v>
      </c>
      <c r="K2445" s="16">
        <f>IFERROR(ROUNDDOWN(_xlfn.XLOOKUP(E2445,[2]All!$B:$B,[2]All!$K:$K),0),"")</f>
        <v>260</v>
      </c>
      <c r="L2445" s="16">
        <f t="shared" si="76"/>
        <v>234</v>
      </c>
      <c r="M2445" s="16">
        <f t="shared" si="77"/>
        <v>286</v>
      </c>
    </row>
    <row r="2446" spans="2:13" x14ac:dyDescent="0.3">
      <c r="B2446" s="10">
        <v>20</v>
      </c>
      <c r="C2446" s="11" t="s">
        <v>13</v>
      </c>
      <c r="D2446" s="11" t="s">
        <v>3082</v>
      </c>
      <c r="E2446" s="11">
        <v>2665</v>
      </c>
      <c r="F2446" s="17">
        <v>45049.5632175926</v>
      </c>
      <c r="G2446" s="14" t="s">
        <v>3086</v>
      </c>
      <c r="H2446" s="13">
        <v>55</v>
      </c>
      <c r="I2446" s="14">
        <v>2665</v>
      </c>
      <c r="J2446" s="15" t="str">
        <f>_xlfn.XLOOKUP(C2446,'0. Master Data Group Name'!B:B,'0. Master Data Group Name'!C:C)</f>
        <v>EQP-LAWPACK1</v>
      </c>
      <c r="K2446" s="16">
        <f>IFERROR(ROUNDDOWN(_xlfn.XLOOKUP(E2446,[2]All!$B:$B,[2]All!$K:$K),0),"")</f>
        <v>217</v>
      </c>
      <c r="L2446" s="16">
        <f t="shared" si="76"/>
        <v>195.3</v>
      </c>
      <c r="M2446" s="16">
        <f t="shared" si="77"/>
        <v>238.70000000000002</v>
      </c>
    </row>
    <row r="2447" spans="2:13" x14ac:dyDescent="0.3">
      <c r="B2447" s="10">
        <v>20</v>
      </c>
      <c r="C2447" s="11" t="s">
        <v>13</v>
      </c>
      <c r="D2447" s="11" t="s">
        <v>3082</v>
      </c>
      <c r="E2447" s="11">
        <v>27905</v>
      </c>
      <c r="F2447" s="17">
        <v>45049.597743055601</v>
      </c>
      <c r="G2447" s="14" t="s">
        <v>3087</v>
      </c>
      <c r="H2447" s="13">
        <v>114</v>
      </c>
      <c r="I2447" s="14">
        <v>27905</v>
      </c>
      <c r="J2447" s="15" t="str">
        <f>_xlfn.XLOOKUP(C2447,'0. Master Data Group Name'!B:B,'0. Master Data Group Name'!C:C)</f>
        <v>EQP-LAWPACK1</v>
      </c>
      <c r="K2447" s="16">
        <f>IFERROR(ROUNDDOWN(_xlfn.XLOOKUP(E2447,[2]All!$B:$B,[2]All!$K:$K),0),"")</f>
        <v>260</v>
      </c>
      <c r="L2447" s="16">
        <f t="shared" si="76"/>
        <v>234</v>
      </c>
      <c r="M2447" s="16">
        <f t="shared" si="77"/>
        <v>286</v>
      </c>
    </row>
    <row r="2448" spans="2:13" x14ac:dyDescent="0.3">
      <c r="B2448" s="10">
        <v>20</v>
      </c>
      <c r="C2448" s="11" t="s">
        <v>13</v>
      </c>
      <c r="D2448" s="11" t="s">
        <v>3082</v>
      </c>
      <c r="E2448" s="11">
        <v>27805</v>
      </c>
      <c r="F2448" s="17">
        <v>45049.643148148098</v>
      </c>
      <c r="G2448" s="14" t="s">
        <v>3088</v>
      </c>
      <c r="H2448" s="13">
        <v>787</v>
      </c>
      <c r="I2448" s="14">
        <v>27805</v>
      </c>
      <c r="J2448" s="15" t="str">
        <f>_xlfn.XLOOKUP(C2448,'0. Master Data Group Name'!B:B,'0. Master Data Group Name'!C:C)</f>
        <v>EQP-LAWPACK1</v>
      </c>
      <c r="K2448" s="16">
        <f>IFERROR(ROUNDDOWN(_xlfn.XLOOKUP(E2448,[2]All!$B:$B,[2]All!$K:$K),0),"")</f>
        <v>260</v>
      </c>
      <c r="L2448" s="16">
        <f t="shared" si="76"/>
        <v>234</v>
      </c>
      <c r="M2448" s="16">
        <f t="shared" si="77"/>
        <v>286</v>
      </c>
    </row>
    <row r="2449" spans="2:13" x14ac:dyDescent="0.3">
      <c r="B2449" s="10">
        <v>20</v>
      </c>
      <c r="C2449" s="11" t="s">
        <v>13</v>
      </c>
      <c r="D2449" s="11" t="s">
        <v>3089</v>
      </c>
      <c r="E2449" s="11">
        <v>27405</v>
      </c>
      <c r="F2449" s="17">
        <v>45049.801331018498</v>
      </c>
      <c r="G2449" s="14" t="s">
        <v>3090</v>
      </c>
      <c r="H2449" s="13">
        <v>1062</v>
      </c>
      <c r="I2449" s="14">
        <v>99999</v>
      </c>
      <c r="J2449" s="15" t="str">
        <f>_xlfn.XLOOKUP(C2449,'0. Master Data Group Name'!B:B,'0. Master Data Group Name'!C:C)</f>
        <v>EQP-LAWPACK1</v>
      </c>
      <c r="K2449" s="16">
        <f>IFERROR(ROUNDDOWN(_xlfn.XLOOKUP(E2449,[2]All!$B:$B,[2]All!$K:$K),0),"")</f>
        <v>260</v>
      </c>
      <c r="L2449" s="16">
        <f t="shared" si="76"/>
        <v>234</v>
      </c>
      <c r="M2449" s="16">
        <f t="shared" si="77"/>
        <v>286</v>
      </c>
    </row>
    <row r="2450" spans="2:13" x14ac:dyDescent="0.3">
      <c r="B2450" s="10">
        <v>31</v>
      </c>
      <c r="C2450" s="11" t="s">
        <v>836</v>
      </c>
      <c r="D2450" s="11" t="s">
        <v>3089</v>
      </c>
      <c r="E2450" s="11">
        <v>12258</v>
      </c>
      <c r="F2450" s="17">
        <v>45049.280405092599</v>
      </c>
      <c r="G2450" s="14" t="s">
        <v>3091</v>
      </c>
      <c r="H2450" s="13">
        <v>588</v>
      </c>
      <c r="I2450" s="14">
        <v>12228</v>
      </c>
      <c r="J2450" s="15" t="str">
        <f>_xlfn.XLOOKUP(C2450,'0. Master Data Group Name'!B:B,'0. Master Data Group Name'!C:C)</f>
        <v>SW-COMAS-PACKL</v>
      </c>
      <c r="K2450" s="16">
        <f>IFERROR(ROUNDDOWN(_xlfn.XLOOKUP(E2450,[2]All!$B:$B,[2]All!$K:$K),0),"")</f>
        <v>69</v>
      </c>
      <c r="L2450" s="16">
        <f t="shared" si="76"/>
        <v>62.1</v>
      </c>
      <c r="M2450" s="16">
        <f t="shared" si="77"/>
        <v>75.900000000000006</v>
      </c>
    </row>
    <row r="2451" spans="2:13" x14ac:dyDescent="0.3">
      <c r="B2451" s="10">
        <v>20</v>
      </c>
      <c r="C2451" s="11" t="s">
        <v>13</v>
      </c>
      <c r="D2451" s="11" t="s">
        <v>3089</v>
      </c>
      <c r="E2451" s="11">
        <v>27905</v>
      </c>
      <c r="F2451" s="17">
        <v>45050.247847222199</v>
      </c>
      <c r="G2451" s="14" t="s">
        <v>3092</v>
      </c>
      <c r="H2451" s="13">
        <v>1009</v>
      </c>
      <c r="I2451" s="14">
        <v>27905</v>
      </c>
      <c r="J2451" s="15" t="str">
        <f>_xlfn.XLOOKUP(C2451,'0. Master Data Group Name'!B:B,'0. Master Data Group Name'!C:C)</f>
        <v>EQP-LAWPACK1</v>
      </c>
      <c r="K2451" s="16">
        <f>IFERROR(ROUNDDOWN(_xlfn.XLOOKUP(E2451,[2]All!$B:$B,[2]All!$K:$K),0),"")</f>
        <v>260</v>
      </c>
      <c r="L2451" s="16">
        <f t="shared" si="76"/>
        <v>234</v>
      </c>
      <c r="M2451" s="16">
        <f t="shared" si="77"/>
        <v>286</v>
      </c>
    </row>
    <row r="2452" spans="2:13" x14ac:dyDescent="0.3">
      <c r="B2452" s="10">
        <v>20</v>
      </c>
      <c r="C2452" s="11" t="s">
        <v>13</v>
      </c>
      <c r="D2452" s="11" t="s">
        <v>3089</v>
      </c>
      <c r="E2452" s="11">
        <v>27805</v>
      </c>
      <c r="F2452" s="17">
        <v>45050.452534722201</v>
      </c>
      <c r="G2452" s="14" t="s">
        <v>3093</v>
      </c>
      <c r="H2452" s="13">
        <v>541</v>
      </c>
      <c r="I2452" s="14">
        <v>27805</v>
      </c>
      <c r="J2452" s="15" t="str">
        <f>_xlfn.XLOOKUP(C2452,'0. Master Data Group Name'!B:B,'0. Master Data Group Name'!C:C)</f>
        <v>EQP-LAWPACK1</v>
      </c>
      <c r="K2452" s="16">
        <f>IFERROR(ROUNDDOWN(_xlfn.XLOOKUP(E2452,[2]All!$B:$B,[2]All!$K:$K),0),"")</f>
        <v>260</v>
      </c>
      <c r="L2452" s="16">
        <f t="shared" si="76"/>
        <v>234</v>
      </c>
      <c r="M2452" s="16">
        <f t="shared" si="77"/>
        <v>286</v>
      </c>
    </row>
    <row r="2453" spans="2:13" x14ac:dyDescent="0.3">
      <c r="B2453" s="10">
        <v>20</v>
      </c>
      <c r="C2453" s="11" t="s">
        <v>13</v>
      </c>
      <c r="D2453" s="11" t="s">
        <v>3094</v>
      </c>
      <c r="E2453" s="11">
        <v>27405</v>
      </c>
      <c r="F2453" s="17">
        <v>45050.533738425896</v>
      </c>
      <c r="G2453" s="14" t="s">
        <v>3095</v>
      </c>
      <c r="H2453" s="13">
        <v>2778</v>
      </c>
      <c r="I2453" s="14">
        <v>99999</v>
      </c>
      <c r="J2453" s="15" t="str">
        <f>_xlfn.XLOOKUP(C2453,'0. Master Data Group Name'!B:B,'0. Master Data Group Name'!C:C)</f>
        <v>EQP-LAWPACK1</v>
      </c>
      <c r="K2453" s="16">
        <f>IFERROR(ROUNDDOWN(_xlfn.XLOOKUP(E2453,[2]All!$B:$B,[2]All!$K:$K),0),"")</f>
        <v>260</v>
      </c>
      <c r="L2453" s="16">
        <f t="shared" si="76"/>
        <v>234</v>
      </c>
      <c r="M2453" s="16">
        <f t="shared" si="77"/>
        <v>286</v>
      </c>
    </row>
    <row r="2454" spans="2:13" x14ac:dyDescent="0.3">
      <c r="B2454" s="10">
        <v>20</v>
      </c>
      <c r="C2454" s="11" t="s">
        <v>13</v>
      </c>
      <c r="D2454" s="11" t="s">
        <v>3096</v>
      </c>
      <c r="E2454" s="11">
        <v>99999</v>
      </c>
      <c r="F2454" s="17">
        <v>45051.963645833297</v>
      </c>
      <c r="G2454" s="14" t="s">
        <v>3097</v>
      </c>
      <c r="H2454" s="13">
        <v>0</v>
      </c>
      <c r="I2454" s="14">
        <v>99999</v>
      </c>
      <c r="J2454" s="15" t="str">
        <f>_xlfn.XLOOKUP(C2454,'0. Master Data Group Name'!B:B,'0. Master Data Group Name'!C:C)</f>
        <v>EQP-LAWPACK1</v>
      </c>
      <c r="K2454" s="16" t="str">
        <f>IFERROR(ROUNDDOWN(_xlfn.XLOOKUP(E2454,[2]All!$B:$B,[2]All!$K:$K),0),"")</f>
        <v/>
      </c>
      <c r="L2454" s="16" t="str">
        <f t="shared" si="76"/>
        <v/>
      </c>
      <c r="M2454" s="16" t="str">
        <f t="shared" si="77"/>
        <v/>
      </c>
    </row>
    <row r="2455" spans="2:13" x14ac:dyDescent="0.3">
      <c r="B2455" s="10">
        <v>31</v>
      </c>
      <c r="C2455" s="11" t="s">
        <v>836</v>
      </c>
      <c r="D2455" s="11" t="s">
        <v>3098</v>
      </c>
      <c r="E2455" s="11">
        <v>12228</v>
      </c>
      <c r="F2455" s="17">
        <v>45050.280208333301</v>
      </c>
      <c r="G2455" s="14" t="s">
        <v>3099</v>
      </c>
      <c r="H2455" s="13">
        <v>1465</v>
      </c>
      <c r="I2455" s="14">
        <v>12258</v>
      </c>
      <c r="J2455" s="15" t="str">
        <f>_xlfn.XLOOKUP(C2455,'0. Master Data Group Name'!B:B,'0. Master Data Group Name'!C:C)</f>
        <v>SW-COMAS-PACKL</v>
      </c>
      <c r="K2455" s="16">
        <f>IFERROR(ROUNDDOWN(_xlfn.XLOOKUP(E2455,[2]All!$B:$B,[2]All!$K:$K),0),"")</f>
        <v>100</v>
      </c>
      <c r="L2455" s="16">
        <f t="shared" si="76"/>
        <v>90</v>
      </c>
      <c r="M2455" s="16">
        <f t="shared" si="77"/>
        <v>110.00000000000001</v>
      </c>
    </row>
    <row r="2456" spans="2:13" x14ac:dyDescent="0.3">
      <c r="B2456" s="10">
        <v>20</v>
      </c>
      <c r="C2456" s="11" t="s">
        <v>13</v>
      </c>
      <c r="D2456" s="11" t="s">
        <v>3098</v>
      </c>
      <c r="E2456" s="11">
        <v>2670</v>
      </c>
      <c r="F2456" s="17">
        <v>45054.292546296303</v>
      </c>
      <c r="G2456" s="14" t="s">
        <v>3100</v>
      </c>
      <c r="H2456" s="13">
        <v>2729</v>
      </c>
      <c r="I2456" s="14">
        <v>2670</v>
      </c>
      <c r="J2456" s="15" t="str">
        <f>_xlfn.XLOOKUP(C2456,'0. Master Data Group Name'!B:B,'0. Master Data Group Name'!C:C)</f>
        <v>EQP-LAWPACK1</v>
      </c>
      <c r="K2456" s="16">
        <f>IFERROR(ROUNDDOWN(_xlfn.XLOOKUP(E2456,[2]All!$B:$B,[2]All!$K:$K),0),"")</f>
        <v>217</v>
      </c>
      <c r="L2456" s="16">
        <f t="shared" si="76"/>
        <v>195.3</v>
      </c>
      <c r="M2456" s="16">
        <f t="shared" si="77"/>
        <v>238.70000000000002</v>
      </c>
    </row>
    <row r="2457" spans="2:13" x14ac:dyDescent="0.3">
      <c r="B2457" s="10">
        <v>20</v>
      </c>
      <c r="C2457" s="11" t="s">
        <v>13</v>
      </c>
      <c r="D2457" s="11" t="s">
        <v>3101</v>
      </c>
      <c r="E2457" s="11">
        <v>27905</v>
      </c>
      <c r="F2457" s="17">
        <v>45056.249108796299</v>
      </c>
      <c r="G2457" s="14" t="s">
        <v>3102</v>
      </c>
      <c r="H2457" s="13">
        <v>4381</v>
      </c>
      <c r="I2457" s="14">
        <v>27905</v>
      </c>
      <c r="J2457" s="15" t="str">
        <f>_xlfn.XLOOKUP(C2457,'0. Master Data Group Name'!B:B,'0. Master Data Group Name'!C:C)</f>
        <v>EQP-LAWPACK1</v>
      </c>
      <c r="K2457" s="16">
        <f>IFERROR(ROUNDDOWN(_xlfn.XLOOKUP(E2457,[2]All!$B:$B,[2]All!$K:$K),0),"")</f>
        <v>260</v>
      </c>
      <c r="L2457" s="16">
        <f t="shared" si="76"/>
        <v>234</v>
      </c>
      <c r="M2457" s="16">
        <f t="shared" si="77"/>
        <v>286</v>
      </c>
    </row>
    <row r="2458" spans="2:13" x14ac:dyDescent="0.3">
      <c r="B2458" s="10">
        <v>20</v>
      </c>
      <c r="C2458" s="11" t="s">
        <v>13</v>
      </c>
      <c r="D2458" s="11" t="s">
        <v>3103</v>
      </c>
      <c r="E2458" s="11">
        <v>99999</v>
      </c>
      <c r="F2458" s="17">
        <v>45056.963043981501</v>
      </c>
      <c r="G2458" s="14" t="s">
        <v>3104</v>
      </c>
      <c r="H2458" s="13">
        <v>0</v>
      </c>
      <c r="I2458" s="14">
        <v>99999</v>
      </c>
      <c r="J2458" s="15" t="str">
        <f>_xlfn.XLOOKUP(C2458,'0. Master Data Group Name'!B:B,'0. Master Data Group Name'!C:C)</f>
        <v>EQP-LAWPACK1</v>
      </c>
      <c r="K2458" s="16" t="str">
        <f>IFERROR(ROUNDDOWN(_xlfn.XLOOKUP(E2458,[2]All!$B:$B,[2]All!$K:$K),0),"")</f>
        <v/>
      </c>
      <c r="L2458" s="16" t="str">
        <f t="shared" si="76"/>
        <v/>
      </c>
      <c r="M2458" s="16" t="str">
        <f t="shared" si="77"/>
        <v/>
      </c>
    </row>
    <row r="2459" spans="2:13" x14ac:dyDescent="0.3">
      <c r="B2459" s="10">
        <v>31</v>
      </c>
      <c r="C2459" s="11" t="s">
        <v>836</v>
      </c>
      <c r="D2459" s="11" t="s">
        <v>3103</v>
      </c>
      <c r="E2459" s="11">
        <v>12228</v>
      </c>
      <c r="F2459" s="17">
        <v>45055.178599537001</v>
      </c>
      <c r="G2459" s="14" t="s">
        <v>3105</v>
      </c>
      <c r="H2459" s="13">
        <v>434</v>
      </c>
      <c r="I2459" s="14">
        <v>12258</v>
      </c>
      <c r="J2459" s="15" t="str">
        <f>_xlfn.XLOOKUP(C2459,'0. Master Data Group Name'!B:B,'0. Master Data Group Name'!C:C)</f>
        <v>SW-COMAS-PACKL</v>
      </c>
      <c r="K2459" s="16">
        <f>IFERROR(ROUNDDOWN(_xlfn.XLOOKUP(E2459,[2]All!$B:$B,[2]All!$K:$K),0),"")</f>
        <v>100</v>
      </c>
      <c r="L2459" s="16">
        <f t="shared" si="76"/>
        <v>90</v>
      </c>
      <c r="M2459" s="16">
        <f t="shared" si="77"/>
        <v>110.00000000000001</v>
      </c>
    </row>
    <row r="2460" spans="2:13" x14ac:dyDescent="0.3">
      <c r="B2460" s="10">
        <v>20</v>
      </c>
      <c r="C2460" s="11" t="s">
        <v>13</v>
      </c>
      <c r="D2460" s="11" t="s">
        <v>3103</v>
      </c>
      <c r="E2460" s="11">
        <v>27905</v>
      </c>
      <c r="F2460" s="17">
        <v>45057.2793171296</v>
      </c>
      <c r="G2460" s="14" t="s">
        <v>3106</v>
      </c>
      <c r="H2460" s="13">
        <v>770</v>
      </c>
      <c r="I2460" s="14">
        <v>27905</v>
      </c>
      <c r="J2460" s="15" t="str">
        <f>_xlfn.XLOOKUP(C2460,'0. Master Data Group Name'!B:B,'0. Master Data Group Name'!C:C)</f>
        <v>EQP-LAWPACK1</v>
      </c>
      <c r="K2460" s="16">
        <f>IFERROR(ROUNDDOWN(_xlfn.XLOOKUP(E2460,[2]All!$B:$B,[2]All!$K:$K),0),"")</f>
        <v>260</v>
      </c>
      <c r="L2460" s="16">
        <f t="shared" si="76"/>
        <v>234</v>
      </c>
      <c r="M2460" s="16">
        <f t="shared" si="77"/>
        <v>286</v>
      </c>
    </row>
    <row r="2461" spans="2:13" x14ac:dyDescent="0.3">
      <c r="B2461" s="10">
        <v>20</v>
      </c>
      <c r="C2461" s="11" t="s">
        <v>13</v>
      </c>
      <c r="D2461" s="11" t="s">
        <v>3103</v>
      </c>
      <c r="E2461" s="11">
        <v>27405</v>
      </c>
      <c r="F2461" s="17">
        <v>45057.418541666702</v>
      </c>
      <c r="G2461" s="14" t="s">
        <v>3107</v>
      </c>
      <c r="H2461" s="13">
        <v>3103</v>
      </c>
      <c r="I2461" s="14">
        <v>27405</v>
      </c>
      <c r="J2461" s="15" t="str">
        <f>_xlfn.XLOOKUP(C2461,'0. Master Data Group Name'!B:B,'0. Master Data Group Name'!C:C)</f>
        <v>EQP-LAWPACK1</v>
      </c>
      <c r="K2461" s="16">
        <f>IFERROR(ROUNDDOWN(_xlfn.XLOOKUP(E2461,[2]All!$B:$B,[2]All!$K:$K),0),"")</f>
        <v>260</v>
      </c>
      <c r="L2461" s="16">
        <f t="shared" si="76"/>
        <v>234</v>
      </c>
      <c r="M2461" s="16">
        <f t="shared" si="77"/>
        <v>286</v>
      </c>
    </row>
    <row r="2462" spans="2:13" x14ac:dyDescent="0.3">
      <c r="B2462" s="10">
        <v>20</v>
      </c>
      <c r="C2462" s="11" t="s">
        <v>13</v>
      </c>
      <c r="D2462" s="11" t="s">
        <v>3108</v>
      </c>
      <c r="E2462" s="11">
        <v>27905</v>
      </c>
      <c r="F2462" s="17">
        <v>45057.918622685203</v>
      </c>
      <c r="G2462" s="14" t="s">
        <v>3109</v>
      </c>
      <c r="H2462" s="13">
        <v>191</v>
      </c>
      <c r="I2462" s="14">
        <v>99999</v>
      </c>
      <c r="J2462" s="15" t="str">
        <f>_xlfn.XLOOKUP(C2462,'0. Master Data Group Name'!B:B,'0. Master Data Group Name'!C:C)</f>
        <v>EQP-LAWPACK1</v>
      </c>
      <c r="K2462" s="16">
        <f>IFERROR(ROUNDDOWN(_xlfn.XLOOKUP(E2462,[2]All!$B:$B,[2]All!$K:$K),0),"")</f>
        <v>260</v>
      </c>
      <c r="L2462" s="16">
        <f t="shared" si="76"/>
        <v>234</v>
      </c>
      <c r="M2462" s="16">
        <f t="shared" si="77"/>
        <v>286</v>
      </c>
    </row>
    <row r="2463" spans="2:13" x14ac:dyDescent="0.3">
      <c r="B2463" s="10">
        <v>20</v>
      </c>
      <c r="C2463" s="11" t="s">
        <v>13</v>
      </c>
      <c r="D2463" s="11" t="s">
        <v>3110</v>
      </c>
      <c r="E2463" s="11">
        <v>99999</v>
      </c>
      <c r="F2463" s="17">
        <v>45059.011886574102</v>
      </c>
      <c r="G2463" s="14" t="s">
        <v>3111</v>
      </c>
      <c r="H2463" s="13">
        <v>5</v>
      </c>
      <c r="I2463" s="14">
        <v>99999</v>
      </c>
      <c r="J2463" s="15" t="str">
        <f>_xlfn.XLOOKUP(C2463,'0. Master Data Group Name'!B:B,'0. Master Data Group Name'!C:C)</f>
        <v>EQP-LAWPACK1</v>
      </c>
      <c r="K2463" s="16" t="str">
        <f>IFERROR(ROUNDDOWN(_xlfn.XLOOKUP(E2463,[2]All!$B:$B,[2]All!$K:$K),0),"")</f>
        <v/>
      </c>
      <c r="L2463" s="16" t="str">
        <f t="shared" si="76"/>
        <v/>
      </c>
      <c r="M2463" s="16" t="str">
        <f t="shared" si="77"/>
        <v/>
      </c>
    </row>
    <row r="2464" spans="2:13" x14ac:dyDescent="0.3">
      <c r="B2464" s="10">
        <v>20</v>
      </c>
      <c r="C2464" s="11" t="s">
        <v>13</v>
      </c>
      <c r="D2464" s="11" t="s">
        <v>3110</v>
      </c>
      <c r="E2464" s="11">
        <v>2675</v>
      </c>
      <c r="F2464" s="17">
        <v>45061.413553240702</v>
      </c>
      <c r="G2464" s="14" t="s">
        <v>3112</v>
      </c>
      <c r="H2464" s="13">
        <v>1201</v>
      </c>
      <c r="I2464" s="14">
        <v>2675</v>
      </c>
      <c r="J2464" s="15" t="str">
        <f>_xlfn.XLOOKUP(C2464,'0. Master Data Group Name'!B:B,'0. Master Data Group Name'!C:C)</f>
        <v>EQP-LAWPACK1</v>
      </c>
      <c r="K2464" s="16">
        <f>IFERROR(ROUNDDOWN(_xlfn.XLOOKUP(E2464,[2]All!$B:$B,[2]All!$K:$K),0),"")</f>
        <v>217</v>
      </c>
      <c r="L2464" s="16">
        <f t="shared" si="76"/>
        <v>195.3</v>
      </c>
      <c r="M2464" s="16">
        <f t="shared" si="77"/>
        <v>238.70000000000002</v>
      </c>
    </row>
    <row r="2465" spans="2:13" x14ac:dyDescent="0.3">
      <c r="B2465" s="10">
        <v>20</v>
      </c>
      <c r="C2465" s="11" t="s">
        <v>13</v>
      </c>
      <c r="D2465" s="11" t="s">
        <v>3113</v>
      </c>
      <c r="E2465" s="11">
        <v>2941</v>
      </c>
      <c r="F2465" s="17">
        <v>45061.915381944404</v>
      </c>
      <c r="G2465" s="14" t="s">
        <v>3114</v>
      </c>
      <c r="H2465" s="13">
        <v>71</v>
      </c>
      <c r="I2465" s="14">
        <v>99999</v>
      </c>
      <c r="J2465" s="15" t="str">
        <f>_xlfn.XLOOKUP(C2465,'0. Master Data Group Name'!B:B,'0. Master Data Group Name'!C:C)</f>
        <v>EQP-LAWPACK1</v>
      </c>
      <c r="K2465" s="16">
        <f>IFERROR(ROUNDDOWN(_xlfn.XLOOKUP(E2465,[2]All!$B:$B,[2]All!$K:$K),0),"")</f>
        <v>217</v>
      </c>
      <c r="L2465" s="16">
        <f t="shared" si="76"/>
        <v>195.3</v>
      </c>
      <c r="M2465" s="16">
        <f t="shared" si="77"/>
        <v>238.70000000000002</v>
      </c>
    </row>
    <row r="2466" spans="2:13" x14ac:dyDescent="0.3">
      <c r="B2466" s="10">
        <v>20</v>
      </c>
      <c r="C2466" s="11" t="s">
        <v>13</v>
      </c>
      <c r="D2466" s="11" t="s">
        <v>3113</v>
      </c>
      <c r="E2466" s="11">
        <v>2941</v>
      </c>
      <c r="F2466" s="17">
        <v>45062.297291666699</v>
      </c>
      <c r="G2466" s="14" t="s">
        <v>3115</v>
      </c>
      <c r="H2466" s="13">
        <v>1041</v>
      </c>
      <c r="I2466" s="14">
        <v>2941</v>
      </c>
      <c r="J2466" s="15" t="str">
        <f>_xlfn.XLOOKUP(C2466,'0. Master Data Group Name'!B:B,'0. Master Data Group Name'!C:C)</f>
        <v>EQP-LAWPACK1</v>
      </c>
      <c r="K2466" s="16">
        <f>IFERROR(ROUNDDOWN(_xlfn.XLOOKUP(E2466,[2]All!$B:$B,[2]All!$K:$K),0),"")</f>
        <v>217</v>
      </c>
      <c r="L2466" s="16">
        <f t="shared" si="76"/>
        <v>195.3</v>
      </c>
      <c r="M2466" s="16">
        <f t="shared" si="77"/>
        <v>238.70000000000002</v>
      </c>
    </row>
    <row r="2467" spans="2:13" x14ac:dyDescent="0.3">
      <c r="B2467" s="10">
        <v>31</v>
      </c>
      <c r="C2467" s="11" t="s">
        <v>836</v>
      </c>
      <c r="D2467" s="11" t="s">
        <v>3113</v>
      </c>
      <c r="E2467" s="11">
        <v>12228</v>
      </c>
      <c r="F2467" s="17">
        <v>45057.295590277798</v>
      </c>
      <c r="G2467" s="14" t="s">
        <v>3116</v>
      </c>
      <c r="H2467" s="13">
        <v>329</v>
      </c>
      <c r="I2467" s="14">
        <v>12258</v>
      </c>
      <c r="J2467" s="15" t="str">
        <f>_xlfn.XLOOKUP(C2467,'0. Master Data Group Name'!B:B,'0. Master Data Group Name'!C:C)</f>
        <v>SW-COMAS-PACKL</v>
      </c>
      <c r="K2467" s="16">
        <f>IFERROR(ROUNDDOWN(_xlfn.XLOOKUP(E2467,[2]All!$B:$B,[2]All!$K:$K),0),"")</f>
        <v>100</v>
      </c>
      <c r="L2467" s="16">
        <f t="shared" si="76"/>
        <v>90</v>
      </c>
      <c r="M2467" s="16">
        <f t="shared" si="77"/>
        <v>110.00000000000001</v>
      </c>
    </row>
    <row r="2468" spans="2:13" x14ac:dyDescent="0.3">
      <c r="B2468" s="10">
        <v>20</v>
      </c>
      <c r="C2468" s="11" t="s">
        <v>13</v>
      </c>
      <c r="D2468" s="11" t="s">
        <v>3117</v>
      </c>
      <c r="E2468" s="11">
        <v>2661</v>
      </c>
      <c r="F2468" s="17">
        <v>45062.512986111098</v>
      </c>
      <c r="G2468" s="14" t="s">
        <v>3118</v>
      </c>
      <c r="H2468" s="13">
        <v>2164</v>
      </c>
      <c r="I2468" s="14">
        <v>99999</v>
      </c>
      <c r="J2468" s="15" t="str">
        <f>_xlfn.XLOOKUP(C2468,'0. Master Data Group Name'!B:B,'0. Master Data Group Name'!C:C)</f>
        <v>EQP-LAWPACK1</v>
      </c>
      <c r="K2468" s="16">
        <f>IFERROR(ROUNDDOWN(_xlfn.XLOOKUP(E2468,[2]All!$B:$B,[2]All!$K:$K),0),"")</f>
        <v>217</v>
      </c>
      <c r="L2468" s="16">
        <f t="shared" si="76"/>
        <v>195.3</v>
      </c>
      <c r="M2468" s="16">
        <f t="shared" si="77"/>
        <v>238.70000000000002</v>
      </c>
    </row>
    <row r="2469" spans="2:13" x14ac:dyDescent="0.3">
      <c r="B2469" s="10">
        <v>20</v>
      </c>
      <c r="C2469" s="11" t="s">
        <v>13</v>
      </c>
      <c r="D2469" s="11" t="s">
        <v>3117</v>
      </c>
      <c r="E2469" s="11">
        <v>27805</v>
      </c>
      <c r="F2469" s="17">
        <v>45063.292349536998</v>
      </c>
      <c r="G2469" s="14" t="s">
        <v>3119</v>
      </c>
      <c r="H2469" s="13">
        <v>1217</v>
      </c>
      <c r="I2469" s="14">
        <v>27805</v>
      </c>
      <c r="J2469" s="15" t="str">
        <f>_xlfn.XLOOKUP(C2469,'0. Master Data Group Name'!B:B,'0. Master Data Group Name'!C:C)</f>
        <v>EQP-LAWPACK1</v>
      </c>
      <c r="K2469" s="16">
        <f>IFERROR(ROUNDDOWN(_xlfn.XLOOKUP(E2469,[2]All!$B:$B,[2]All!$K:$K),0),"")</f>
        <v>260</v>
      </c>
      <c r="L2469" s="16">
        <f t="shared" si="76"/>
        <v>234</v>
      </c>
      <c r="M2469" s="16">
        <f t="shared" si="77"/>
        <v>286</v>
      </c>
    </row>
    <row r="2470" spans="2:13" x14ac:dyDescent="0.3">
      <c r="B2470" s="10">
        <v>31</v>
      </c>
      <c r="C2470" s="11" t="s">
        <v>836</v>
      </c>
      <c r="D2470" s="11" t="s">
        <v>3120</v>
      </c>
      <c r="E2470" s="11">
        <v>12228</v>
      </c>
      <c r="F2470" s="17">
        <v>45062.976539351897</v>
      </c>
      <c r="G2470" s="14" t="s">
        <v>3121</v>
      </c>
      <c r="H2470" s="13">
        <v>640</v>
      </c>
      <c r="I2470" s="14">
        <v>12258</v>
      </c>
      <c r="J2470" s="15" t="str">
        <f>_xlfn.XLOOKUP(C2470,'0. Master Data Group Name'!B:B,'0. Master Data Group Name'!C:C)</f>
        <v>SW-COMAS-PACKL</v>
      </c>
      <c r="K2470" s="16">
        <f>IFERROR(ROUNDDOWN(_xlfn.XLOOKUP(E2470,[2]All!$B:$B,[2]All!$K:$K),0),"")</f>
        <v>100</v>
      </c>
      <c r="L2470" s="16">
        <f t="shared" si="76"/>
        <v>90</v>
      </c>
      <c r="M2470" s="16">
        <f t="shared" si="77"/>
        <v>110.00000000000001</v>
      </c>
    </row>
    <row r="2471" spans="2:13" x14ac:dyDescent="0.3">
      <c r="B2471" s="10">
        <v>20</v>
      </c>
      <c r="C2471" s="11" t="s">
        <v>13</v>
      </c>
      <c r="D2471" s="11" t="s">
        <v>3120</v>
      </c>
      <c r="E2471" s="11">
        <v>27405</v>
      </c>
      <c r="F2471" s="17">
        <v>45063.6414814815</v>
      </c>
      <c r="G2471" s="14" t="s">
        <v>3122</v>
      </c>
      <c r="H2471" s="13">
        <v>2107</v>
      </c>
      <c r="I2471" s="14">
        <v>99999</v>
      </c>
      <c r="J2471" s="15" t="str">
        <f>_xlfn.XLOOKUP(C2471,'0. Master Data Group Name'!B:B,'0. Master Data Group Name'!C:C)</f>
        <v>EQP-LAWPACK1</v>
      </c>
      <c r="K2471" s="16">
        <f>IFERROR(ROUNDDOWN(_xlfn.XLOOKUP(E2471,[2]All!$B:$B,[2]All!$K:$K),0),"")</f>
        <v>260</v>
      </c>
      <c r="L2471" s="16">
        <f t="shared" si="76"/>
        <v>234</v>
      </c>
      <c r="M2471" s="16">
        <f t="shared" si="77"/>
        <v>286</v>
      </c>
    </row>
    <row r="2472" spans="2:13" x14ac:dyDescent="0.3">
      <c r="B2472" s="10">
        <v>20</v>
      </c>
      <c r="C2472" s="11" t="s">
        <v>13</v>
      </c>
      <c r="D2472" s="11" t="s">
        <v>3101</v>
      </c>
      <c r="E2472" s="11">
        <v>2661</v>
      </c>
      <c r="F2472" s="17">
        <v>45055.295289351903</v>
      </c>
      <c r="G2472" s="14" t="s">
        <v>3123</v>
      </c>
      <c r="H2472" s="13">
        <v>2635</v>
      </c>
      <c r="I2472" s="14">
        <v>99999</v>
      </c>
      <c r="J2472" s="15" t="str">
        <f>_xlfn.XLOOKUP(C2472,'0. Master Data Group Name'!B:B,'0. Master Data Group Name'!C:C)</f>
        <v>EQP-LAWPACK1</v>
      </c>
      <c r="K2472" s="16">
        <f>IFERROR(ROUNDDOWN(_xlfn.XLOOKUP(E2472,[2]All!$B:$B,[2]All!$K:$K),0),"")</f>
        <v>217</v>
      </c>
      <c r="L2472" s="16">
        <f t="shared" si="76"/>
        <v>195.3</v>
      </c>
      <c r="M2472" s="16">
        <f t="shared" si="77"/>
        <v>238.70000000000002</v>
      </c>
    </row>
    <row r="2473" spans="2:13" x14ac:dyDescent="0.3">
      <c r="B2473" s="10">
        <v>20</v>
      </c>
      <c r="C2473" s="11" t="s">
        <v>13</v>
      </c>
      <c r="D2473" s="11" t="s">
        <v>3120</v>
      </c>
      <c r="E2473" s="11">
        <v>2670</v>
      </c>
      <c r="F2473" s="17">
        <v>45064.293946759302</v>
      </c>
      <c r="G2473" s="14" t="s">
        <v>3124</v>
      </c>
      <c r="H2473" s="13">
        <v>1318</v>
      </c>
      <c r="I2473" s="14">
        <v>2670</v>
      </c>
      <c r="J2473" s="15" t="str">
        <f>_xlfn.XLOOKUP(C2473,'0. Master Data Group Name'!B:B,'0. Master Data Group Name'!C:C)</f>
        <v>EQP-LAWPACK1</v>
      </c>
      <c r="K2473" s="16">
        <f>IFERROR(ROUNDDOWN(_xlfn.XLOOKUP(E2473,[2]All!$B:$B,[2]All!$K:$K),0),"")</f>
        <v>217</v>
      </c>
      <c r="L2473" s="16">
        <f t="shared" si="76"/>
        <v>195.3</v>
      </c>
      <c r="M2473" s="16">
        <f t="shared" si="77"/>
        <v>238.70000000000002</v>
      </c>
    </row>
    <row r="2474" spans="2:13" x14ac:dyDescent="0.3">
      <c r="B2474" s="10">
        <v>31</v>
      </c>
      <c r="C2474" s="11" t="s">
        <v>836</v>
      </c>
      <c r="D2474" s="11" t="s">
        <v>3125</v>
      </c>
      <c r="E2474" s="11">
        <v>12228</v>
      </c>
      <c r="F2474" s="17">
        <v>45064.216481481497</v>
      </c>
      <c r="G2474" s="14" t="s">
        <v>3126</v>
      </c>
      <c r="H2474" s="13">
        <v>624</v>
      </c>
      <c r="I2474" s="14">
        <v>12258</v>
      </c>
      <c r="J2474" s="15" t="str">
        <f>_xlfn.XLOOKUP(C2474,'0. Master Data Group Name'!B:B,'0. Master Data Group Name'!C:C)</f>
        <v>SW-COMAS-PACKL</v>
      </c>
      <c r="K2474" s="16">
        <f>IFERROR(ROUNDDOWN(_xlfn.XLOOKUP(E2474,[2]All!$B:$B,[2]All!$K:$K),0),"")</f>
        <v>100</v>
      </c>
      <c r="L2474" s="16">
        <f t="shared" si="76"/>
        <v>90</v>
      </c>
      <c r="M2474" s="16">
        <f t="shared" si="77"/>
        <v>110.00000000000001</v>
      </c>
    </row>
    <row r="2475" spans="2:13" x14ac:dyDescent="0.3">
      <c r="B2475" s="10">
        <v>20</v>
      </c>
      <c r="C2475" s="11" t="s">
        <v>13</v>
      </c>
      <c r="D2475" s="11" t="s">
        <v>3127</v>
      </c>
      <c r="E2475" s="11">
        <v>1065</v>
      </c>
      <c r="F2475" s="17">
        <v>45068.580081018503</v>
      </c>
      <c r="G2475" s="14" t="s">
        <v>3128</v>
      </c>
      <c r="H2475" s="13">
        <v>2158</v>
      </c>
      <c r="I2475" s="14">
        <v>99999</v>
      </c>
      <c r="J2475" s="15" t="str">
        <f>_xlfn.XLOOKUP(C2475,'0. Master Data Group Name'!B:B,'0. Master Data Group Name'!C:C)</f>
        <v>EQP-LAWPACK1</v>
      </c>
      <c r="K2475" s="16">
        <f>IFERROR(ROUNDDOWN(_xlfn.XLOOKUP(E2475,[2]All!$B:$B,[2]All!$K:$K),0),"")</f>
        <v>269</v>
      </c>
      <c r="L2475" s="16">
        <f t="shared" si="76"/>
        <v>242.1</v>
      </c>
      <c r="M2475" s="16">
        <f t="shared" si="77"/>
        <v>295.90000000000003</v>
      </c>
    </row>
    <row r="2476" spans="2:13" x14ac:dyDescent="0.3">
      <c r="B2476" s="10">
        <v>31</v>
      </c>
      <c r="C2476" s="11" t="s">
        <v>836</v>
      </c>
      <c r="D2476" s="11" t="s">
        <v>3127</v>
      </c>
      <c r="E2476" s="11">
        <v>15228</v>
      </c>
      <c r="F2476" s="17">
        <v>45065.291516203702</v>
      </c>
      <c r="G2476" s="14" t="s">
        <v>3129</v>
      </c>
      <c r="H2476" s="13">
        <v>1077</v>
      </c>
      <c r="I2476" s="14">
        <v>12228</v>
      </c>
      <c r="J2476" s="15" t="str">
        <f>_xlfn.XLOOKUP(C2476,'0. Master Data Group Name'!B:B,'0. Master Data Group Name'!C:C)</f>
        <v>SW-COMAS-PACKL</v>
      </c>
      <c r="K2476" s="16">
        <f>IFERROR(ROUNDDOWN(_xlfn.XLOOKUP(E2476,[2]All!$B:$B,[2]All!$K:$K),0),"")</f>
        <v>200</v>
      </c>
      <c r="L2476" s="16">
        <f t="shared" si="76"/>
        <v>180</v>
      </c>
      <c r="M2476" s="16">
        <f t="shared" si="77"/>
        <v>220.00000000000003</v>
      </c>
    </row>
    <row r="2477" spans="2:13" x14ac:dyDescent="0.3">
      <c r="B2477" s="10">
        <v>20</v>
      </c>
      <c r="C2477" s="11" t="s">
        <v>13</v>
      </c>
      <c r="D2477" s="11" t="s">
        <v>3110</v>
      </c>
      <c r="E2477" s="11">
        <v>2946</v>
      </c>
      <c r="F2477" s="17">
        <v>45061.727719907401</v>
      </c>
      <c r="G2477" s="14" t="s">
        <v>3130</v>
      </c>
      <c r="H2477" s="13">
        <v>903</v>
      </c>
      <c r="I2477" s="14">
        <v>2946</v>
      </c>
      <c r="J2477" s="15" t="str">
        <f>_xlfn.XLOOKUP(C2477,'0. Master Data Group Name'!B:B,'0. Master Data Group Name'!C:C)</f>
        <v>EQP-LAWPACK1</v>
      </c>
      <c r="K2477" s="16">
        <f>IFERROR(ROUNDDOWN(_xlfn.XLOOKUP(E2477,[2]All!$B:$B,[2]All!$K:$K),0),"")</f>
        <v>217</v>
      </c>
      <c r="L2477" s="16">
        <f t="shared" si="76"/>
        <v>195.3</v>
      </c>
      <c r="M2477" s="16">
        <f t="shared" si="77"/>
        <v>238.70000000000002</v>
      </c>
    </row>
    <row r="2478" spans="2:13" x14ac:dyDescent="0.3">
      <c r="B2478" s="10">
        <v>31</v>
      </c>
      <c r="C2478" s="11" t="s">
        <v>836</v>
      </c>
      <c r="D2478" s="11" t="s">
        <v>3131</v>
      </c>
      <c r="E2478" s="11">
        <v>12258</v>
      </c>
      <c r="F2478" s="17">
        <v>45069.307442129597</v>
      </c>
      <c r="G2478" s="14" t="s">
        <v>3132</v>
      </c>
      <c r="H2478" s="13">
        <v>596</v>
      </c>
      <c r="I2478" s="14">
        <v>15228</v>
      </c>
      <c r="J2478" s="15" t="str">
        <f>_xlfn.XLOOKUP(C2478,'0. Master Data Group Name'!B:B,'0. Master Data Group Name'!C:C)</f>
        <v>SW-COMAS-PACKL</v>
      </c>
      <c r="K2478" s="16">
        <f>IFERROR(ROUNDDOWN(_xlfn.XLOOKUP(E2478,[2]All!$B:$B,[2]All!$K:$K),0),"")</f>
        <v>69</v>
      </c>
      <c r="L2478" s="16">
        <f t="shared" si="76"/>
        <v>62.1</v>
      </c>
      <c r="M2478" s="16">
        <f t="shared" si="77"/>
        <v>75.900000000000006</v>
      </c>
    </row>
    <row r="2479" spans="2:13" x14ac:dyDescent="0.3">
      <c r="B2479" s="10">
        <v>20</v>
      </c>
      <c r="C2479" s="11" t="s">
        <v>13</v>
      </c>
      <c r="D2479" s="11" t="s">
        <v>3131</v>
      </c>
      <c r="E2479" s="11">
        <v>2670</v>
      </c>
      <c r="F2479" s="17">
        <v>45070.5961342593</v>
      </c>
      <c r="G2479" s="14" t="s">
        <v>3133</v>
      </c>
      <c r="H2479" s="13">
        <v>1660</v>
      </c>
      <c r="I2479" s="14">
        <v>2670</v>
      </c>
      <c r="J2479" s="15" t="str">
        <f>_xlfn.XLOOKUP(C2479,'0. Master Data Group Name'!B:B,'0. Master Data Group Name'!C:C)</f>
        <v>EQP-LAWPACK1</v>
      </c>
      <c r="K2479" s="16">
        <f>IFERROR(ROUNDDOWN(_xlfn.XLOOKUP(E2479,[2]All!$B:$B,[2]All!$K:$K),0),"")</f>
        <v>217</v>
      </c>
      <c r="L2479" s="16">
        <f t="shared" si="76"/>
        <v>195.3</v>
      </c>
      <c r="M2479" s="16">
        <f t="shared" si="77"/>
        <v>238.70000000000002</v>
      </c>
    </row>
    <row r="2480" spans="2:13" x14ac:dyDescent="0.3">
      <c r="B2480" s="10">
        <v>20</v>
      </c>
      <c r="C2480" s="11" t="s">
        <v>13</v>
      </c>
      <c r="D2480" s="11" t="s">
        <v>3134</v>
      </c>
      <c r="E2480" s="11">
        <v>99999</v>
      </c>
      <c r="F2480" s="17">
        <v>45070.956365740698</v>
      </c>
      <c r="G2480" s="14" t="s">
        <v>3135</v>
      </c>
      <c r="H2480" s="13">
        <v>0</v>
      </c>
      <c r="I2480" s="14">
        <v>99999</v>
      </c>
      <c r="J2480" s="15" t="str">
        <f>_xlfn.XLOOKUP(C2480,'0. Master Data Group Name'!B:B,'0. Master Data Group Name'!C:C)</f>
        <v>EQP-LAWPACK1</v>
      </c>
      <c r="K2480" s="16" t="str">
        <f>IFERROR(ROUNDDOWN(_xlfn.XLOOKUP(E2480,[2]All!$B:$B,[2]All!$K:$K),0),"")</f>
        <v/>
      </c>
      <c r="L2480" s="16" t="str">
        <f t="shared" si="76"/>
        <v/>
      </c>
      <c r="M2480" s="16" t="str">
        <f t="shared" si="77"/>
        <v/>
      </c>
    </row>
    <row r="2481" spans="2:13" x14ac:dyDescent="0.3">
      <c r="B2481" s="10">
        <v>20</v>
      </c>
      <c r="C2481" s="11" t="s">
        <v>13</v>
      </c>
      <c r="D2481" s="11" t="s">
        <v>3136</v>
      </c>
      <c r="E2481" s="11">
        <v>2661</v>
      </c>
      <c r="F2481" s="17">
        <v>45071.292476851901</v>
      </c>
      <c r="G2481" s="14" t="s">
        <v>3137</v>
      </c>
      <c r="H2481" s="13">
        <v>1160</v>
      </c>
      <c r="I2481" s="14">
        <v>2661</v>
      </c>
      <c r="J2481" s="15" t="str">
        <f>_xlfn.XLOOKUP(C2481,'0. Master Data Group Name'!B:B,'0. Master Data Group Name'!C:C)</f>
        <v>EQP-LAWPACK1</v>
      </c>
      <c r="K2481" s="16">
        <f>IFERROR(ROUNDDOWN(_xlfn.XLOOKUP(E2481,[2]All!$B:$B,[2]All!$K:$K),0),"")</f>
        <v>217</v>
      </c>
      <c r="L2481" s="16">
        <f t="shared" si="76"/>
        <v>195.3</v>
      </c>
      <c r="M2481" s="16">
        <f t="shared" si="77"/>
        <v>238.70000000000002</v>
      </c>
    </row>
    <row r="2482" spans="2:13" x14ac:dyDescent="0.3">
      <c r="B2482" s="10">
        <v>31</v>
      </c>
      <c r="C2482" s="11" t="s">
        <v>836</v>
      </c>
      <c r="D2482" s="11" t="s">
        <v>3136</v>
      </c>
      <c r="E2482" s="11">
        <v>12228</v>
      </c>
      <c r="F2482" s="17">
        <v>45070.295624999999</v>
      </c>
      <c r="G2482" s="14" t="s">
        <v>3138</v>
      </c>
      <c r="H2482" s="13">
        <v>1003</v>
      </c>
      <c r="I2482" s="14">
        <v>12258</v>
      </c>
      <c r="J2482" s="15" t="str">
        <f>_xlfn.XLOOKUP(C2482,'0. Master Data Group Name'!B:B,'0. Master Data Group Name'!C:C)</f>
        <v>SW-COMAS-PACKL</v>
      </c>
      <c r="K2482" s="16">
        <f>IFERROR(ROUNDDOWN(_xlfn.XLOOKUP(E2482,[2]All!$B:$B,[2]All!$K:$K),0),"")</f>
        <v>100</v>
      </c>
      <c r="L2482" s="16">
        <f t="shared" si="76"/>
        <v>90</v>
      </c>
      <c r="M2482" s="16">
        <f t="shared" si="77"/>
        <v>110.00000000000001</v>
      </c>
    </row>
    <row r="2483" spans="2:13" x14ac:dyDescent="0.3">
      <c r="B2483" s="10">
        <v>20</v>
      </c>
      <c r="C2483" s="11" t="s">
        <v>13</v>
      </c>
      <c r="D2483" s="11" t="s">
        <v>3139</v>
      </c>
      <c r="E2483" s="11">
        <v>2661</v>
      </c>
      <c r="F2483" s="17">
        <v>45076.293078703697</v>
      </c>
      <c r="G2483" s="14" t="s">
        <v>3140</v>
      </c>
      <c r="H2483" s="13">
        <v>2456</v>
      </c>
      <c r="I2483" s="14">
        <v>99999</v>
      </c>
      <c r="J2483" s="15" t="str">
        <f>_xlfn.XLOOKUP(C2483,'0. Master Data Group Name'!B:B,'0. Master Data Group Name'!C:C)</f>
        <v>EQP-LAWPACK1</v>
      </c>
      <c r="K2483" s="16">
        <f>IFERROR(ROUNDDOWN(_xlfn.XLOOKUP(E2483,[2]All!$B:$B,[2]All!$K:$K),0),"")</f>
        <v>217</v>
      </c>
      <c r="L2483" s="16">
        <f t="shared" si="76"/>
        <v>195.3</v>
      </c>
      <c r="M2483" s="16">
        <f t="shared" si="77"/>
        <v>238.70000000000002</v>
      </c>
    </row>
    <row r="2484" spans="2:13" x14ac:dyDescent="0.3">
      <c r="B2484" s="10">
        <v>20</v>
      </c>
      <c r="C2484" s="11" t="s">
        <v>13</v>
      </c>
      <c r="D2484" s="11" t="s">
        <v>3139</v>
      </c>
      <c r="E2484" s="11">
        <v>27405</v>
      </c>
      <c r="F2484" s="17">
        <v>45077.269768518498</v>
      </c>
      <c r="G2484" s="14" t="s">
        <v>3141</v>
      </c>
      <c r="H2484" s="13">
        <v>2</v>
      </c>
      <c r="I2484" s="14">
        <v>27405</v>
      </c>
      <c r="J2484" s="15" t="str">
        <f>_xlfn.XLOOKUP(C2484,'0. Master Data Group Name'!B:B,'0. Master Data Group Name'!C:C)</f>
        <v>EQP-LAWPACK1</v>
      </c>
      <c r="K2484" s="16">
        <f>IFERROR(ROUNDDOWN(_xlfn.XLOOKUP(E2484,[2]All!$B:$B,[2]All!$K:$K),0),"")</f>
        <v>260</v>
      </c>
      <c r="L2484" s="16">
        <f t="shared" si="76"/>
        <v>234</v>
      </c>
      <c r="M2484" s="16">
        <f t="shared" si="77"/>
        <v>286</v>
      </c>
    </row>
    <row r="2485" spans="2:13" x14ac:dyDescent="0.3">
      <c r="B2485" s="10">
        <v>20</v>
      </c>
      <c r="C2485" s="11" t="s">
        <v>13</v>
      </c>
      <c r="D2485" s="11" t="s">
        <v>3139</v>
      </c>
      <c r="E2485" s="11">
        <v>27905</v>
      </c>
      <c r="F2485" s="17">
        <v>45077.275138888901</v>
      </c>
      <c r="G2485" s="14" t="s">
        <v>3142</v>
      </c>
      <c r="H2485" s="13">
        <v>0</v>
      </c>
      <c r="I2485" s="14">
        <v>27905</v>
      </c>
      <c r="J2485" s="15" t="str">
        <f>_xlfn.XLOOKUP(C2485,'0. Master Data Group Name'!B:B,'0. Master Data Group Name'!C:C)</f>
        <v>EQP-LAWPACK1</v>
      </c>
      <c r="K2485" s="16">
        <f>IFERROR(ROUNDDOWN(_xlfn.XLOOKUP(E2485,[2]All!$B:$B,[2]All!$K:$K),0),"")</f>
        <v>260</v>
      </c>
      <c r="L2485" s="16">
        <f t="shared" si="76"/>
        <v>234</v>
      </c>
      <c r="M2485" s="16">
        <f t="shared" si="77"/>
        <v>286</v>
      </c>
    </row>
    <row r="2486" spans="2:13" x14ac:dyDescent="0.3">
      <c r="B2486" s="10">
        <v>31</v>
      </c>
      <c r="C2486" s="11" t="s">
        <v>836</v>
      </c>
      <c r="D2486" s="11" t="s">
        <v>3139</v>
      </c>
      <c r="E2486" s="11">
        <v>12258</v>
      </c>
      <c r="F2486" s="17">
        <v>45076.302974537</v>
      </c>
      <c r="G2486" s="14" t="s">
        <v>3143</v>
      </c>
      <c r="H2486" s="13">
        <v>611</v>
      </c>
      <c r="I2486" s="14">
        <v>12228</v>
      </c>
      <c r="J2486" s="15" t="str">
        <f>_xlfn.XLOOKUP(C2486,'0. Master Data Group Name'!B:B,'0. Master Data Group Name'!C:C)</f>
        <v>SW-COMAS-PACKL</v>
      </c>
      <c r="K2486" s="16">
        <f>IFERROR(ROUNDDOWN(_xlfn.XLOOKUP(E2486,[2]All!$B:$B,[2]All!$K:$K),0),"")</f>
        <v>69</v>
      </c>
      <c r="L2486" s="16">
        <f t="shared" si="76"/>
        <v>62.1</v>
      </c>
      <c r="M2486" s="16">
        <f t="shared" si="77"/>
        <v>75.900000000000006</v>
      </c>
    </row>
    <row r="2487" spans="2:13" x14ac:dyDescent="0.3">
      <c r="B2487" s="10">
        <v>20</v>
      </c>
      <c r="C2487" s="11" t="s">
        <v>13</v>
      </c>
      <c r="D2487" s="11" t="s">
        <v>3139</v>
      </c>
      <c r="E2487" s="11">
        <v>27905</v>
      </c>
      <c r="F2487" s="17">
        <v>45077.275289351899</v>
      </c>
      <c r="G2487" s="14" t="s">
        <v>3144</v>
      </c>
      <c r="H2487" s="13">
        <v>1973</v>
      </c>
      <c r="I2487" s="14">
        <v>27905</v>
      </c>
      <c r="J2487" s="15" t="str">
        <f>_xlfn.XLOOKUP(C2487,'0. Master Data Group Name'!B:B,'0. Master Data Group Name'!C:C)</f>
        <v>EQP-LAWPACK1</v>
      </c>
      <c r="K2487" s="16">
        <f>IFERROR(ROUNDDOWN(_xlfn.XLOOKUP(E2487,[2]All!$B:$B,[2]All!$K:$K),0),"")</f>
        <v>260</v>
      </c>
      <c r="L2487" s="16">
        <f t="shared" si="76"/>
        <v>234</v>
      </c>
      <c r="M2487" s="16">
        <f t="shared" si="77"/>
        <v>286</v>
      </c>
    </row>
    <row r="2488" spans="2:13" x14ac:dyDescent="0.3">
      <c r="B2488" s="10">
        <v>20</v>
      </c>
      <c r="C2488" s="11" t="s">
        <v>13</v>
      </c>
      <c r="D2488" s="11" t="s">
        <v>3139</v>
      </c>
      <c r="E2488" s="11">
        <v>27405</v>
      </c>
      <c r="F2488" s="17">
        <v>45077.605671296304</v>
      </c>
      <c r="G2488" s="14" t="s">
        <v>3145</v>
      </c>
      <c r="H2488" s="13">
        <v>2271</v>
      </c>
      <c r="I2488" s="14">
        <v>27405</v>
      </c>
      <c r="J2488" s="15" t="str">
        <f>_xlfn.XLOOKUP(C2488,'0. Master Data Group Name'!B:B,'0. Master Data Group Name'!C:C)</f>
        <v>EQP-LAWPACK1</v>
      </c>
      <c r="K2488" s="16">
        <f>IFERROR(ROUNDDOWN(_xlfn.XLOOKUP(E2488,[2]All!$B:$B,[2]All!$K:$K),0),"")</f>
        <v>260</v>
      </c>
      <c r="L2488" s="16">
        <f t="shared" si="76"/>
        <v>234</v>
      </c>
      <c r="M2488" s="16">
        <f t="shared" si="77"/>
        <v>286</v>
      </c>
    </row>
    <row r="2489" spans="2:13" x14ac:dyDescent="0.3">
      <c r="B2489" s="10">
        <v>20</v>
      </c>
      <c r="C2489" s="11" t="s">
        <v>13</v>
      </c>
      <c r="D2489" s="11" t="s">
        <v>3146</v>
      </c>
      <c r="E2489" s="11">
        <v>99999</v>
      </c>
      <c r="F2489" s="17">
        <v>45077.967719907399</v>
      </c>
      <c r="G2489" s="14" t="s">
        <v>3147</v>
      </c>
      <c r="H2489" s="13">
        <v>0</v>
      </c>
      <c r="I2489" s="14">
        <v>99999</v>
      </c>
      <c r="J2489" s="15" t="str">
        <f>_xlfn.XLOOKUP(C2489,'0. Master Data Group Name'!B:B,'0. Master Data Group Name'!C:C)</f>
        <v>EQP-LAWPACK1</v>
      </c>
      <c r="K2489" s="16" t="str">
        <f>IFERROR(ROUNDDOWN(_xlfn.XLOOKUP(E2489,[2]All!$B:$B,[2]All!$K:$K),0),"")</f>
        <v/>
      </c>
      <c r="L2489" s="16" t="str">
        <f t="shared" si="76"/>
        <v/>
      </c>
      <c r="M2489" s="16" t="str">
        <f t="shared" si="77"/>
        <v/>
      </c>
    </row>
    <row r="2490" spans="2:13" x14ac:dyDescent="0.3">
      <c r="B2490" s="10">
        <v>20</v>
      </c>
      <c r="C2490" s="11" t="s">
        <v>13</v>
      </c>
      <c r="D2490" s="11" t="s">
        <v>3148</v>
      </c>
      <c r="E2490" s="11">
        <v>1164</v>
      </c>
      <c r="F2490" s="17">
        <v>45078.6859259259</v>
      </c>
      <c r="G2490" s="14" t="s">
        <v>3149</v>
      </c>
      <c r="H2490" s="13">
        <v>1263</v>
      </c>
      <c r="I2490" s="14">
        <v>99999</v>
      </c>
      <c r="J2490" s="15" t="str">
        <f>_xlfn.XLOOKUP(C2490,'0. Master Data Group Name'!B:B,'0. Master Data Group Name'!C:C)</f>
        <v>EQP-LAWPACK1</v>
      </c>
      <c r="K2490" s="16">
        <f>IFERROR(ROUNDDOWN(_xlfn.XLOOKUP(E2490,[2]All!$B:$B,[2]All!$K:$K),0),"")</f>
        <v>269</v>
      </c>
      <c r="L2490" s="16">
        <f t="shared" si="76"/>
        <v>242.1</v>
      </c>
      <c r="M2490" s="16">
        <f t="shared" si="77"/>
        <v>295.90000000000003</v>
      </c>
    </row>
    <row r="2491" spans="2:13" x14ac:dyDescent="0.3">
      <c r="B2491" s="10">
        <v>31</v>
      </c>
      <c r="C2491" s="11" t="s">
        <v>836</v>
      </c>
      <c r="D2491" s="11" t="s">
        <v>3150</v>
      </c>
      <c r="E2491" s="11">
        <v>12228</v>
      </c>
      <c r="F2491" s="17">
        <v>45077.295381944401</v>
      </c>
      <c r="G2491" s="14" t="s">
        <v>3151</v>
      </c>
      <c r="H2491" s="13">
        <v>1695</v>
      </c>
      <c r="I2491" s="14">
        <v>12258</v>
      </c>
      <c r="J2491" s="15" t="str">
        <f>_xlfn.XLOOKUP(C2491,'0. Master Data Group Name'!B:B,'0. Master Data Group Name'!C:C)</f>
        <v>SW-COMAS-PACKL</v>
      </c>
      <c r="K2491" s="16">
        <f>IFERROR(ROUNDDOWN(_xlfn.XLOOKUP(E2491,[2]All!$B:$B,[2]All!$K:$K),0),"")</f>
        <v>100</v>
      </c>
      <c r="L2491" s="16">
        <f t="shared" si="76"/>
        <v>90</v>
      </c>
      <c r="M2491" s="16">
        <f t="shared" si="77"/>
        <v>110.00000000000001</v>
      </c>
    </row>
    <row r="2492" spans="2:13" x14ac:dyDescent="0.3">
      <c r="B2492" s="10">
        <v>20</v>
      </c>
      <c r="C2492" s="11" t="s">
        <v>13</v>
      </c>
      <c r="D2492" s="11" t="s">
        <v>3152</v>
      </c>
      <c r="E2492" s="11">
        <v>99999</v>
      </c>
      <c r="F2492" s="17">
        <v>45079.966574074097</v>
      </c>
      <c r="G2492" s="14" t="s">
        <v>3153</v>
      </c>
      <c r="H2492" s="13">
        <v>0</v>
      </c>
      <c r="I2492" s="14">
        <v>99999</v>
      </c>
      <c r="J2492" s="15" t="str">
        <f>_xlfn.XLOOKUP(C2492,'0. Master Data Group Name'!B:B,'0. Master Data Group Name'!C:C)</f>
        <v>EQP-LAWPACK1</v>
      </c>
      <c r="K2492" s="16" t="str">
        <f>IFERROR(ROUNDDOWN(_xlfn.XLOOKUP(E2492,[2]All!$B:$B,[2]All!$K:$K),0),"")</f>
        <v/>
      </c>
      <c r="L2492" s="16" t="str">
        <f t="shared" si="76"/>
        <v/>
      </c>
      <c r="M2492" s="16" t="str">
        <f t="shared" si="77"/>
        <v/>
      </c>
    </row>
    <row r="2493" spans="2:13" x14ac:dyDescent="0.3">
      <c r="B2493" s="10">
        <v>20</v>
      </c>
      <c r="C2493" s="11" t="s">
        <v>13</v>
      </c>
      <c r="D2493" s="11" t="s">
        <v>3152</v>
      </c>
      <c r="E2493" s="11">
        <v>2670</v>
      </c>
      <c r="F2493" s="17">
        <v>45082.2985416667</v>
      </c>
      <c r="G2493" s="14" t="s">
        <v>3154</v>
      </c>
      <c r="H2493" s="13">
        <v>5</v>
      </c>
      <c r="I2493" s="14">
        <v>2670</v>
      </c>
      <c r="J2493" s="15" t="str">
        <f>_xlfn.XLOOKUP(C2493,'0. Master Data Group Name'!B:B,'0. Master Data Group Name'!C:C)</f>
        <v>EQP-LAWPACK1</v>
      </c>
      <c r="K2493" s="16">
        <f>IFERROR(ROUNDDOWN(_xlfn.XLOOKUP(E2493,[2]All!$B:$B,[2]All!$K:$K),0),"")</f>
        <v>217</v>
      </c>
      <c r="L2493" s="16">
        <f t="shared" si="76"/>
        <v>195.3</v>
      </c>
      <c r="M2493" s="16">
        <f t="shared" si="77"/>
        <v>238.70000000000002</v>
      </c>
    </row>
    <row r="2494" spans="2:13" x14ac:dyDescent="0.3">
      <c r="B2494" s="10">
        <v>31</v>
      </c>
      <c r="C2494" s="11" t="s">
        <v>836</v>
      </c>
      <c r="D2494" s="11" t="s">
        <v>3155</v>
      </c>
      <c r="E2494" s="11">
        <v>12228</v>
      </c>
      <c r="F2494" s="17">
        <v>45080.279930555596</v>
      </c>
      <c r="G2494" s="14" t="s">
        <v>3156</v>
      </c>
      <c r="H2494" s="13">
        <v>0</v>
      </c>
      <c r="I2494" s="14">
        <v>12258</v>
      </c>
      <c r="J2494" s="15" t="str">
        <f>_xlfn.XLOOKUP(C2494,'0. Master Data Group Name'!B:B,'0. Master Data Group Name'!C:C)</f>
        <v>SW-COMAS-PACKL</v>
      </c>
      <c r="K2494" s="16">
        <f>IFERROR(ROUNDDOWN(_xlfn.XLOOKUP(E2494,[2]All!$B:$B,[2]All!$K:$K),0),"")</f>
        <v>100</v>
      </c>
      <c r="L2494" s="16">
        <f t="shared" si="76"/>
        <v>90</v>
      </c>
      <c r="M2494" s="16">
        <f t="shared" si="77"/>
        <v>110.00000000000001</v>
      </c>
    </row>
    <row r="2495" spans="2:13" x14ac:dyDescent="0.3">
      <c r="B2495" s="10">
        <v>20</v>
      </c>
      <c r="C2495" s="11" t="s">
        <v>13</v>
      </c>
      <c r="D2495" s="11" t="s">
        <v>3155</v>
      </c>
      <c r="E2495" s="11">
        <v>2670</v>
      </c>
      <c r="F2495" s="17">
        <v>45082.309594907398</v>
      </c>
      <c r="G2495" s="14" t="s">
        <v>3157</v>
      </c>
      <c r="H2495" s="13">
        <v>1117</v>
      </c>
      <c r="I2495" s="14">
        <v>2670</v>
      </c>
      <c r="J2495" s="15" t="str">
        <f>_xlfn.XLOOKUP(C2495,'0. Master Data Group Name'!B:B,'0. Master Data Group Name'!C:C)</f>
        <v>EQP-LAWPACK1</v>
      </c>
      <c r="K2495" s="16">
        <f>IFERROR(ROUNDDOWN(_xlfn.XLOOKUP(E2495,[2]All!$B:$B,[2]All!$K:$K),0),"")</f>
        <v>217</v>
      </c>
      <c r="L2495" s="16">
        <f t="shared" si="76"/>
        <v>195.3</v>
      </c>
      <c r="M2495" s="16">
        <f t="shared" si="77"/>
        <v>238.70000000000002</v>
      </c>
    </row>
    <row r="2496" spans="2:13" x14ac:dyDescent="0.3">
      <c r="B2496" s="10">
        <v>31</v>
      </c>
      <c r="C2496" s="11" t="s">
        <v>836</v>
      </c>
      <c r="D2496" s="11" t="s">
        <v>3155</v>
      </c>
      <c r="E2496" s="11">
        <v>12228</v>
      </c>
      <c r="F2496" s="17">
        <v>45083.218831018501</v>
      </c>
      <c r="G2496" s="14" t="s">
        <v>3158</v>
      </c>
      <c r="H2496" s="13">
        <v>0</v>
      </c>
      <c r="I2496" s="14">
        <v>12258</v>
      </c>
      <c r="J2496" s="15" t="str">
        <f>_xlfn.XLOOKUP(C2496,'0. Master Data Group Name'!B:B,'0. Master Data Group Name'!C:C)</f>
        <v>SW-COMAS-PACKL</v>
      </c>
      <c r="K2496" s="16">
        <f>IFERROR(ROUNDDOWN(_xlfn.XLOOKUP(E2496,[2]All!$B:$B,[2]All!$K:$K),0),"")</f>
        <v>100</v>
      </c>
      <c r="L2496" s="16">
        <f t="shared" si="76"/>
        <v>90</v>
      </c>
      <c r="M2496" s="16">
        <f t="shared" si="77"/>
        <v>110.00000000000001</v>
      </c>
    </row>
    <row r="2497" spans="2:13" x14ac:dyDescent="0.3">
      <c r="B2497" s="10">
        <v>20</v>
      </c>
      <c r="C2497" s="11" t="s">
        <v>13</v>
      </c>
      <c r="D2497" s="11" t="s">
        <v>3155</v>
      </c>
      <c r="E2497" s="11">
        <v>27905</v>
      </c>
      <c r="F2497" s="17">
        <v>45083.269050925897</v>
      </c>
      <c r="G2497" s="14" t="s">
        <v>3159</v>
      </c>
      <c r="H2497" s="13">
        <v>2229</v>
      </c>
      <c r="I2497" s="14">
        <v>27905</v>
      </c>
      <c r="J2497" s="15" t="str">
        <f>_xlfn.XLOOKUP(C2497,'0. Master Data Group Name'!B:B,'0. Master Data Group Name'!C:C)</f>
        <v>EQP-LAWPACK1</v>
      </c>
      <c r="K2497" s="16">
        <f>IFERROR(ROUNDDOWN(_xlfn.XLOOKUP(E2497,[2]All!$B:$B,[2]All!$K:$K),0),"")</f>
        <v>260</v>
      </c>
      <c r="L2497" s="16">
        <f t="shared" si="76"/>
        <v>234</v>
      </c>
      <c r="M2497" s="16">
        <f t="shared" si="77"/>
        <v>286</v>
      </c>
    </row>
    <row r="2498" spans="2:13" x14ac:dyDescent="0.3">
      <c r="B2498" s="10">
        <v>31</v>
      </c>
      <c r="C2498" s="11" t="s">
        <v>836</v>
      </c>
      <c r="D2498" s="11" t="s">
        <v>3160</v>
      </c>
      <c r="E2498" s="11">
        <v>12258</v>
      </c>
      <c r="F2498" s="17">
        <v>45083.277905092596</v>
      </c>
      <c r="G2498" s="14" t="s">
        <v>3161</v>
      </c>
      <c r="H2498" s="13">
        <v>563</v>
      </c>
      <c r="I2498" s="14">
        <v>12228</v>
      </c>
      <c r="J2498" s="15" t="str">
        <f>_xlfn.XLOOKUP(C2498,'0. Master Data Group Name'!B:B,'0. Master Data Group Name'!C:C)</f>
        <v>SW-COMAS-PACKL</v>
      </c>
      <c r="K2498" s="16">
        <f>IFERROR(ROUNDDOWN(_xlfn.XLOOKUP(E2498,[2]All!$B:$B,[2]All!$K:$K),0),"")</f>
        <v>69</v>
      </c>
      <c r="L2498" s="16">
        <f t="shared" si="76"/>
        <v>62.1</v>
      </c>
      <c r="M2498" s="16">
        <f t="shared" si="77"/>
        <v>75.900000000000006</v>
      </c>
    </row>
    <row r="2499" spans="2:13" x14ac:dyDescent="0.3">
      <c r="B2499" s="10">
        <v>20</v>
      </c>
      <c r="C2499" s="11" t="s">
        <v>13</v>
      </c>
      <c r="D2499" s="11" t="s">
        <v>3160</v>
      </c>
      <c r="E2499" s="11">
        <v>27405</v>
      </c>
      <c r="F2499" s="17">
        <v>45083.645034722198</v>
      </c>
      <c r="G2499" s="14" t="s">
        <v>3162</v>
      </c>
      <c r="H2499" s="13">
        <v>2057</v>
      </c>
      <c r="I2499" s="14">
        <v>99999</v>
      </c>
      <c r="J2499" s="15" t="str">
        <f>_xlfn.XLOOKUP(C2499,'0. Master Data Group Name'!B:B,'0. Master Data Group Name'!C:C)</f>
        <v>EQP-LAWPACK1</v>
      </c>
      <c r="K2499" s="16">
        <f>IFERROR(ROUNDDOWN(_xlfn.XLOOKUP(E2499,[2]All!$B:$B,[2]All!$K:$K),0),"")</f>
        <v>260</v>
      </c>
      <c r="L2499" s="16">
        <f t="shared" si="76"/>
        <v>234</v>
      </c>
      <c r="M2499" s="16">
        <f t="shared" si="77"/>
        <v>286</v>
      </c>
    </row>
    <row r="2500" spans="2:13" x14ac:dyDescent="0.3">
      <c r="B2500" s="10">
        <v>20</v>
      </c>
      <c r="C2500" s="11" t="s">
        <v>13</v>
      </c>
      <c r="D2500" s="11" t="s">
        <v>3160</v>
      </c>
      <c r="E2500" s="11">
        <v>27905</v>
      </c>
      <c r="F2500" s="17">
        <v>45084.280428240701</v>
      </c>
      <c r="G2500" s="14" t="s">
        <v>3163</v>
      </c>
      <c r="H2500" s="13">
        <v>2183</v>
      </c>
      <c r="I2500" s="14">
        <v>27905</v>
      </c>
      <c r="J2500" s="15" t="str">
        <f>_xlfn.XLOOKUP(C2500,'0. Master Data Group Name'!B:B,'0. Master Data Group Name'!C:C)</f>
        <v>EQP-LAWPACK1</v>
      </c>
      <c r="K2500" s="16">
        <f>IFERROR(ROUNDDOWN(_xlfn.XLOOKUP(E2500,[2]All!$B:$B,[2]All!$K:$K),0),"")</f>
        <v>260</v>
      </c>
      <c r="L2500" s="16">
        <f t="shared" ref="L2500:L2563" si="78">IFERROR(K2500*0.9,"")</f>
        <v>234</v>
      </c>
      <c r="M2500" s="16">
        <f t="shared" ref="M2500:M2563" si="79">IFERROR(K2500*1.1,"")</f>
        <v>286</v>
      </c>
    </row>
    <row r="2501" spans="2:13" x14ac:dyDescent="0.3">
      <c r="B2501" s="10">
        <v>20</v>
      </c>
      <c r="C2501" s="11" t="s">
        <v>13</v>
      </c>
      <c r="D2501" s="11" t="s">
        <v>3164</v>
      </c>
      <c r="E2501" s="11">
        <v>27405</v>
      </c>
      <c r="F2501" s="17">
        <v>45084.637951388897</v>
      </c>
      <c r="G2501" s="14" t="s">
        <v>3165</v>
      </c>
      <c r="H2501" s="13">
        <v>2154</v>
      </c>
      <c r="I2501" s="14">
        <v>99999</v>
      </c>
      <c r="J2501" s="15" t="str">
        <f>_xlfn.XLOOKUP(C2501,'0. Master Data Group Name'!B:B,'0. Master Data Group Name'!C:C)</f>
        <v>EQP-LAWPACK1</v>
      </c>
      <c r="K2501" s="16">
        <f>IFERROR(ROUNDDOWN(_xlfn.XLOOKUP(E2501,[2]All!$B:$B,[2]All!$K:$K),0),"")</f>
        <v>260</v>
      </c>
      <c r="L2501" s="16">
        <f t="shared" si="78"/>
        <v>234</v>
      </c>
      <c r="M2501" s="16">
        <f t="shared" si="79"/>
        <v>286</v>
      </c>
    </row>
    <row r="2502" spans="2:13" x14ac:dyDescent="0.3">
      <c r="B2502" s="10">
        <v>31</v>
      </c>
      <c r="C2502" s="11" t="s">
        <v>836</v>
      </c>
      <c r="D2502" s="11" t="s">
        <v>3166</v>
      </c>
      <c r="E2502" s="11">
        <v>12228</v>
      </c>
      <c r="F2502" s="17">
        <v>45084.288136574098</v>
      </c>
      <c r="G2502" s="14" t="s">
        <v>3167</v>
      </c>
      <c r="H2502" s="13">
        <v>1190</v>
      </c>
      <c r="I2502" s="14">
        <v>12258</v>
      </c>
      <c r="J2502" s="15" t="str">
        <f>_xlfn.XLOOKUP(C2502,'0. Master Data Group Name'!B:B,'0. Master Data Group Name'!C:C)</f>
        <v>SW-COMAS-PACKL</v>
      </c>
      <c r="K2502" s="16">
        <f>IFERROR(ROUNDDOWN(_xlfn.XLOOKUP(E2502,[2]All!$B:$B,[2]All!$K:$K),0),"")</f>
        <v>100</v>
      </c>
      <c r="L2502" s="16">
        <f t="shared" si="78"/>
        <v>90</v>
      </c>
      <c r="M2502" s="16">
        <f t="shared" si="79"/>
        <v>110.00000000000001</v>
      </c>
    </row>
    <row r="2503" spans="2:13" x14ac:dyDescent="0.3">
      <c r="B2503" s="10">
        <v>31</v>
      </c>
      <c r="C2503" s="11" t="s">
        <v>836</v>
      </c>
      <c r="D2503" s="11" t="s">
        <v>3166</v>
      </c>
      <c r="E2503" s="11">
        <v>12228</v>
      </c>
      <c r="F2503" s="17">
        <v>45086.175439814797</v>
      </c>
      <c r="G2503" s="14" t="s">
        <v>3168</v>
      </c>
      <c r="H2503" s="13">
        <v>0</v>
      </c>
      <c r="I2503" s="14">
        <v>12258</v>
      </c>
      <c r="J2503" s="15" t="str">
        <f>_xlfn.XLOOKUP(C2503,'0. Master Data Group Name'!B:B,'0. Master Data Group Name'!C:C)</f>
        <v>SW-COMAS-PACKL</v>
      </c>
      <c r="K2503" s="16">
        <f>IFERROR(ROUNDDOWN(_xlfn.XLOOKUP(E2503,[2]All!$B:$B,[2]All!$K:$K),0),"")</f>
        <v>100</v>
      </c>
      <c r="L2503" s="16">
        <f t="shared" si="78"/>
        <v>90</v>
      </c>
      <c r="M2503" s="16">
        <f t="shared" si="79"/>
        <v>110.00000000000001</v>
      </c>
    </row>
    <row r="2504" spans="2:13" x14ac:dyDescent="0.3">
      <c r="B2504" s="10">
        <v>20</v>
      </c>
      <c r="C2504" s="11" t="s">
        <v>13</v>
      </c>
      <c r="D2504" s="11" t="s">
        <v>3166</v>
      </c>
      <c r="E2504" s="11">
        <v>1164</v>
      </c>
      <c r="F2504" s="17">
        <v>45085.862256944398</v>
      </c>
      <c r="G2504" s="14" t="s">
        <v>3169</v>
      </c>
      <c r="H2504" s="13">
        <v>658</v>
      </c>
      <c r="I2504" s="14">
        <v>99999</v>
      </c>
      <c r="J2504" s="15" t="str">
        <f>_xlfn.XLOOKUP(C2504,'0. Master Data Group Name'!B:B,'0. Master Data Group Name'!C:C)</f>
        <v>EQP-LAWPACK1</v>
      </c>
      <c r="K2504" s="16">
        <f>IFERROR(ROUNDDOWN(_xlfn.XLOOKUP(E2504,[2]All!$B:$B,[2]All!$K:$K),0),"")</f>
        <v>269</v>
      </c>
      <c r="L2504" s="16">
        <f t="shared" si="78"/>
        <v>242.1</v>
      </c>
      <c r="M2504" s="16">
        <f t="shared" si="79"/>
        <v>295.90000000000003</v>
      </c>
    </row>
    <row r="2505" spans="2:13" x14ac:dyDescent="0.3">
      <c r="B2505" s="10">
        <v>20</v>
      </c>
      <c r="C2505" s="11" t="s">
        <v>13</v>
      </c>
      <c r="D2505" s="11" t="s">
        <v>3170</v>
      </c>
      <c r="E2505" s="11">
        <v>1067</v>
      </c>
      <c r="F2505" s="17">
        <v>45086.636458333298</v>
      </c>
      <c r="G2505" s="14" t="s">
        <v>3171</v>
      </c>
      <c r="H2505" s="13">
        <v>1821</v>
      </c>
      <c r="I2505" s="14">
        <v>99999</v>
      </c>
      <c r="J2505" s="15" t="str">
        <f>_xlfn.XLOOKUP(C2505,'0. Master Data Group Name'!B:B,'0. Master Data Group Name'!C:C)</f>
        <v>EQP-LAWPACK1</v>
      </c>
      <c r="K2505" s="16">
        <f>IFERROR(ROUNDDOWN(_xlfn.XLOOKUP(E2505,[2]All!$B:$B,[2]All!$K:$K),0),"")</f>
        <v>269</v>
      </c>
      <c r="L2505" s="16">
        <f t="shared" si="78"/>
        <v>242.1</v>
      </c>
      <c r="M2505" s="16">
        <f t="shared" si="79"/>
        <v>295.90000000000003</v>
      </c>
    </row>
    <row r="2506" spans="2:13" x14ac:dyDescent="0.3">
      <c r="B2506" s="10">
        <v>20</v>
      </c>
      <c r="C2506" s="11" t="s">
        <v>13</v>
      </c>
      <c r="D2506" s="11" t="s">
        <v>3172</v>
      </c>
      <c r="E2506" s="11">
        <v>1164</v>
      </c>
      <c r="F2506" s="17">
        <v>45089.736956018503</v>
      </c>
      <c r="G2506" s="14" t="s">
        <v>3173</v>
      </c>
      <c r="H2506" s="13">
        <v>1641</v>
      </c>
      <c r="I2506" s="14">
        <v>99999</v>
      </c>
      <c r="J2506" s="15" t="str">
        <f>_xlfn.XLOOKUP(C2506,'0. Master Data Group Name'!B:B,'0. Master Data Group Name'!C:C)</f>
        <v>EQP-LAWPACK1</v>
      </c>
      <c r="K2506" s="16">
        <f>IFERROR(ROUNDDOWN(_xlfn.XLOOKUP(E2506,[2]All!$B:$B,[2]All!$K:$K),0),"")</f>
        <v>269</v>
      </c>
      <c r="L2506" s="16">
        <f t="shared" si="78"/>
        <v>242.1</v>
      </c>
      <c r="M2506" s="16">
        <f t="shared" si="79"/>
        <v>295.90000000000003</v>
      </c>
    </row>
    <row r="2507" spans="2:13" x14ac:dyDescent="0.3">
      <c r="B2507" s="10">
        <v>20</v>
      </c>
      <c r="C2507" s="11" t="s">
        <v>13</v>
      </c>
      <c r="D2507" s="11" t="s">
        <v>3172</v>
      </c>
      <c r="E2507" s="11">
        <v>7941</v>
      </c>
      <c r="F2507" s="17">
        <v>45090.297650462999</v>
      </c>
      <c r="G2507" s="14" t="s">
        <v>3175</v>
      </c>
      <c r="H2507" s="13">
        <v>2002</v>
      </c>
      <c r="I2507" s="14">
        <v>7941</v>
      </c>
      <c r="J2507" s="15" t="str">
        <f>_xlfn.XLOOKUP(C2507,'0. Master Data Group Name'!B:B,'0. Master Data Group Name'!C:C)</f>
        <v>EQP-LAWPACK1</v>
      </c>
      <c r="K2507" s="16">
        <f>IFERROR(ROUNDDOWN(_xlfn.XLOOKUP(E2507,[2]All!$B:$B,[2]All!$K:$K),0),"")</f>
        <v>349</v>
      </c>
      <c r="L2507" s="16">
        <f t="shared" si="78"/>
        <v>314.10000000000002</v>
      </c>
      <c r="M2507" s="16">
        <f t="shared" si="79"/>
        <v>383.90000000000003</v>
      </c>
    </row>
    <row r="2508" spans="2:13" x14ac:dyDescent="0.3">
      <c r="B2508" s="10">
        <v>20</v>
      </c>
      <c r="C2508" s="11" t="s">
        <v>13</v>
      </c>
      <c r="D2508" s="11" t="s">
        <v>3174</v>
      </c>
      <c r="E2508" s="11">
        <v>24670</v>
      </c>
      <c r="F2508" s="17">
        <v>45090.690844907404</v>
      </c>
      <c r="G2508" s="14" t="s">
        <v>3176</v>
      </c>
      <c r="H2508" s="13">
        <v>2029</v>
      </c>
      <c r="I2508" s="14">
        <v>99999</v>
      </c>
      <c r="J2508" s="15" t="str">
        <f>_xlfn.XLOOKUP(C2508,'0. Master Data Group Name'!B:B,'0. Master Data Group Name'!C:C)</f>
        <v>EQP-LAWPACK1</v>
      </c>
      <c r="K2508" s="16">
        <f>IFERROR(ROUNDDOWN(_xlfn.XLOOKUP(E2508,[2]All!$B:$B,[2]All!$K:$K),0),"")</f>
        <v>364</v>
      </c>
      <c r="L2508" s="16">
        <f t="shared" si="78"/>
        <v>327.60000000000002</v>
      </c>
      <c r="M2508" s="16">
        <f t="shared" si="79"/>
        <v>400.40000000000003</v>
      </c>
    </row>
    <row r="2509" spans="2:13" x14ac:dyDescent="0.3">
      <c r="B2509" s="10">
        <v>31</v>
      </c>
      <c r="C2509" s="11" t="s">
        <v>836</v>
      </c>
      <c r="D2509" s="11" t="s">
        <v>3174</v>
      </c>
      <c r="E2509" s="11">
        <v>15228</v>
      </c>
      <c r="F2509" s="17">
        <v>45086.279039351903</v>
      </c>
      <c r="G2509" s="14" t="s">
        <v>3177</v>
      </c>
      <c r="H2509" s="13">
        <v>1108</v>
      </c>
      <c r="I2509" s="14">
        <v>12228</v>
      </c>
      <c r="J2509" s="15" t="str">
        <f>_xlfn.XLOOKUP(C2509,'0. Master Data Group Name'!B:B,'0. Master Data Group Name'!C:C)</f>
        <v>SW-COMAS-PACKL</v>
      </c>
      <c r="K2509" s="16">
        <f>IFERROR(ROUNDDOWN(_xlfn.XLOOKUP(E2509,[2]All!$B:$B,[2]All!$K:$K),0),"")</f>
        <v>200</v>
      </c>
      <c r="L2509" s="16">
        <f t="shared" si="78"/>
        <v>180</v>
      </c>
      <c r="M2509" s="16">
        <f t="shared" si="79"/>
        <v>220.00000000000003</v>
      </c>
    </row>
    <row r="2510" spans="2:13" x14ac:dyDescent="0.3">
      <c r="B2510" s="10">
        <v>20</v>
      </c>
      <c r="C2510" s="11" t="s">
        <v>13</v>
      </c>
      <c r="D2510" s="11" t="s">
        <v>3178</v>
      </c>
      <c r="E2510" s="11">
        <v>2670</v>
      </c>
      <c r="F2510" s="17">
        <v>45091.295069444401</v>
      </c>
      <c r="G2510" s="14" t="s">
        <v>3179</v>
      </c>
      <c r="H2510" s="13">
        <v>3249</v>
      </c>
      <c r="I2510" s="14">
        <v>2670</v>
      </c>
      <c r="J2510" s="15" t="str">
        <f>_xlfn.XLOOKUP(C2510,'0. Master Data Group Name'!B:B,'0. Master Data Group Name'!C:C)</f>
        <v>EQP-LAWPACK1</v>
      </c>
      <c r="K2510" s="16">
        <f>IFERROR(ROUNDDOWN(_xlfn.XLOOKUP(E2510,[2]All!$B:$B,[2]All!$K:$K),0),"")</f>
        <v>217</v>
      </c>
      <c r="L2510" s="16">
        <f t="shared" si="78"/>
        <v>195.3</v>
      </c>
      <c r="M2510" s="16">
        <f t="shared" si="79"/>
        <v>238.70000000000002</v>
      </c>
    </row>
    <row r="2511" spans="2:13" x14ac:dyDescent="0.3">
      <c r="B2511" s="10">
        <v>20</v>
      </c>
      <c r="C2511" s="11" t="s">
        <v>13</v>
      </c>
      <c r="D2511" s="11" t="s">
        <v>3172</v>
      </c>
      <c r="E2511" s="11">
        <v>7940</v>
      </c>
      <c r="F2511" s="17">
        <v>45090.575949074097</v>
      </c>
      <c r="G2511" s="14" t="s">
        <v>3181</v>
      </c>
      <c r="H2511" s="13">
        <v>749</v>
      </c>
      <c r="I2511" s="14">
        <v>7940</v>
      </c>
      <c r="J2511" s="15" t="str">
        <f>_xlfn.XLOOKUP(C2511,'0. Master Data Group Name'!B:B,'0. Master Data Group Name'!C:C)</f>
        <v>EQP-LAWPACK1</v>
      </c>
      <c r="K2511" s="16">
        <f>IFERROR(ROUNDDOWN(_xlfn.XLOOKUP(E2511,[2]All!$B:$B,[2]All!$K:$K),0),"")</f>
        <v>188</v>
      </c>
      <c r="L2511" s="16">
        <f t="shared" si="78"/>
        <v>169.20000000000002</v>
      </c>
      <c r="M2511" s="16">
        <f t="shared" si="79"/>
        <v>206.8</v>
      </c>
    </row>
    <row r="2512" spans="2:13" x14ac:dyDescent="0.3">
      <c r="B2512" s="10">
        <v>31</v>
      </c>
      <c r="C2512" s="11" t="s">
        <v>836</v>
      </c>
      <c r="D2512" s="11" t="s">
        <v>3178</v>
      </c>
      <c r="E2512" s="11">
        <v>12228</v>
      </c>
      <c r="F2512" s="17">
        <v>45091.301481481503</v>
      </c>
      <c r="G2512" s="14" t="s">
        <v>3182</v>
      </c>
      <c r="H2512" s="13">
        <v>566</v>
      </c>
      <c r="I2512" s="14">
        <v>15228</v>
      </c>
      <c r="J2512" s="15" t="str">
        <f>_xlfn.XLOOKUP(C2512,'0. Master Data Group Name'!B:B,'0. Master Data Group Name'!C:C)</f>
        <v>SW-COMAS-PACKL</v>
      </c>
      <c r="K2512" s="16">
        <f>IFERROR(ROUNDDOWN(_xlfn.XLOOKUP(E2512,[2]All!$B:$B,[2]All!$K:$K),0),"")</f>
        <v>100</v>
      </c>
      <c r="L2512" s="16">
        <f t="shared" si="78"/>
        <v>90</v>
      </c>
      <c r="M2512" s="16">
        <f t="shared" si="79"/>
        <v>110.00000000000001</v>
      </c>
    </row>
    <row r="2513" spans="2:13" x14ac:dyDescent="0.3">
      <c r="B2513" s="10">
        <v>31</v>
      </c>
      <c r="C2513" s="11" t="s">
        <v>836</v>
      </c>
      <c r="D2513" s="11" t="s">
        <v>3180</v>
      </c>
      <c r="E2513" s="11">
        <v>12228</v>
      </c>
      <c r="F2513" s="17">
        <v>45092.299050925903</v>
      </c>
      <c r="G2513" s="14" t="s">
        <v>3183</v>
      </c>
      <c r="H2513" s="13">
        <v>613</v>
      </c>
      <c r="I2513" s="14">
        <v>15228</v>
      </c>
      <c r="J2513" s="15" t="str">
        <f>_xlfn.XLOOKUP(C2513,'0. Master Data Group Name'!B:B,'0. Master Data Group Name'!C:C)</f>
        <v>SW-COMAS-PACKL</v>
      </c>
      <c r="K2513" s="16">
        <f>IFERROR(ROUNDDOWN(_xlfn.XLOOKUP(E2513,[2]All!$B:$B,[2]All!$K:$K),0),"")</f>
        <v>100</v>
      </c>
      <c r="L2513" s="16">
        <f t="shared" si="78"/>
        <v>90</v>
      </c>
      <c r="M2513" s="16">
        <f t="shared" si="79"/>
        <v>110.00000000000001</v>
      </c>
    </row>
    <row r="2514" spans="2:13" x14ac:dyDescent="0.3">
      <c r="B2514" s="10">
        <v>20</v>
      </c>
      <c r="C2514" s="11" t="s">
        <v>13</v>
      </c>
      <c r="D2514" s="11" t="s">
        <v>3184</v>
      </c>
      <c r="E2514" s="11">
        <v>99999</v>
      </c>
      <c r="F2514" s="17">
        <v>45092.961597222202</v>
      </c>
      <c r="G2514" s="14" t="s">
        <v>3185</v>
      </c>
      <c r="H2514" s="13">
        <v>0</v>
      </c>
      <c r="I2514" s="14">
        <v>99999</v>
      </c>
      <c r="J2514" s="15" t="str">
        <f>_xlfn.XLOOKUP(C2514,'0. Master Data Group Name'!B:B,'0. Master Data Group Name'!C:C)</f>
        <v>EQP-LAWPACK1</v>
      </c>
      <c r="K2514" s="16" t="str">
        <f>IFERROR(ROUNDDOWN(_xlfn.XLOOKUP(E2514,[2]All!$B:$B,[2]All!$K:$K),0),"")</f>
        <v/>
      </c>
      <c r="L2514" s="16" t="str">
        <f t="shared" si="78"/>
        <v/>
      </c>
      <c r="M2514" s="16" t="str">
        <f t="shared" si="79"/>
        <v/>
      </c>
    </row>
    <row r="2515" spans="2:13" x14ac:dyDescent="0.3">
      <c r="B2515" s="10">
        <v>20</v>
      </c>
      <c r="C2515" s="11" t="s">
        <v>13</v>
      </c>
      <c r="D2515" s="11" t="s">
        <v>3186</v>
      </c>
      <c r="E2515" s="11">
        <v>2661</v>
      </c>
      <c r="F2515" s="17">
        <v>45096.292488425897</v>
      </c>
      <c r="G2515" s="14" t="s">
        <v>3187</v>
      </c>
      <c r="H2515" s="13">
        <v>3128</v>
      </c>
      <c r="I2515" s="14">
        <v>99999</v>
      </c>
      <c r="J2515" s="15" t="str">
        <f>_xlfn.XLOOKUP(C2515,'0. Master Data Group Name'!B:B,'0. Master Data Group Name'!C:C)</f>
        <v>EQP-LAWPACK1</v>
      </c>
      <c r="K2515" s="16">
        <f>IFERROR(ROUNDDOWN(_xlfn.XLOOKUP(E2515,[2]All!$B:$B,[2]All!$K:$K),0),"")</f>
        <v>217</v>
      </c>
      <c r="L2515" s="16">
        <f t="shared" si="78"/>
        <v>195.3</v>
      </c>
      <c r="M2515" s="16">
        <f t="shared" si="79"/>
        <v>238.70000000000002</v>
      </c>
    </row>
    <row r="2516" spans="2:13" x14ac:dyDescent="0.3">
      <c r="B2516" s="10">
        <v>20</v>
      </c>
      <c r="C2516" s="11" t="s">
        <v>13</v>
      </c>
      <c r="D2516" s="11" t="s">
        <v>3188</v>
      </c>
      <c r="E2516" s="11">
        <v>2661</v>
      </c>
      <c r="F2516" s="17">
        <v>45097.291678240697</v>
      </c>
      <c r="G2516" s="14" t="s">
        <v>3189</v>
      </c>
      <c r="H2516" s="13">
        <v>3353</v>
      </c>
      <c r="I2516" s="14">
        <v>99999</v>
      </c>
      <c r="J2516" s="15" t="str">
        <f>_xlfn.XLOOKUP(C2516,'0. Master Data Group Name'!B:B,'0. Master Data Group Name'!C:C)</f>
        <v>EQP-LAWPACK1</v>
      </c>
      <c r="K2516" s="16">
        <f>IFERROR(ROUNDDOWN(_xlfn.XLOOKUP(E2516,[2]All!$B:$B,[2]All!$K:$K),0),"")</f>
        <v>217</v>
      </c>
      <c r="L2516" s="16">
        <f t="shared" si="78"/>
        <v>195.3</v>
      </c>
      <c r="M2516" s="16">
        <f t="shared" si="79"/>
        <v>238.70000000000002</v>
      </c>
    </row>
    <row r="2517" spans="2:13" x14ac:dyDescent="0.3">
      <c r="B2517" s="10">
        <v>20</v>
      </c>
      <c r="C2517" s="11" t="s">
        <v>13</v>
      </c>
      <c r="D2517" s="11" t="s">
        <v>3188</v>
      </c>
      <c r="E2517" s="11">
        <v>27905</v>
      </c>
      <c r="F2517" s="17">
        <v>45098.268171296302</v>
      </c>
      <c r="G2517" s="14" t="s">
        <v>3190</v>
      </c>
      <c r="H2517" s="13">
        <v>2</v>
      </c>
      <c r="I2517" s="14">
        <v>27905</v>
      </c>
      <c r="J2517" s="15" t="str">
        <f>_xlfn.XLOOKUP(C2517,'0. Master Data Group Name'!B:B,'0. Master Data Group Name'!C:C)</f>
        <v>EQP-LAWPACK1</v>
      </c>
      <c r="K2517" s="16">
        <f>IFERROR(ROUNDDOWN(_xlfn.XLOOKUP(E2517,[2]All!$B:$B,[2]All!$K:$K),0),"")</f>
        <v>260</v>
      </c>
      <c r="L2517" s="16">
        <f t="shared" si="78"/>
        <v>234</v>
      </c>
      <c r="M2517" s="16">
        <f t="shared" si="79"/>
        <v>286</v>
      </c>
    </row>
    <row r="2518" spans="2:13" x14ac:dyDescent="0.3">
      <c r="B2518" s="10">
        <v>31</v>
      </c>
      <c r="C2518" s="11" t="s">
        <v>836</v>
      </c>
      <c r="D2518" s="11" t="s">
        <v>3188</v>
      </c>
      <c r="E2518" s="11">
        <v>12228</v>
      </c>
      <c r="F2518" s="17">
        <v>45096.299710648098</v>
      </c>
      <c r="G2518" s="14" t="s">
        <v>3191</v>
      </c>
      <c r="H2518" s="13">
        <v>500</v>
      </c>
      <c r="I2518" s="14">
        <v>12258</v>
      </c>
      <c r="J2518" s="15" t="str">
        <f>_xlfn.XLOOKUP(C2518,'0. Master Data Group Name'!B:B,'0. Master Data Group Name'!C:C)</f>
        <v>SW-COMAS-PACKL</v>
      </c>
      <c r="K2518" s="16">
        <f>IFERROR(ROUNDDOWN(_xlfn.XLOOKUP(E2518,[2]All!$B:$B,[2]All!$K:$K),0),"")</f>
        <v>100</v>
      </c>
      <c r="L2518" s="16">
        <f t="shared" si="78"/>
        <v>90</v>
      </c>
      <c r="M2518" s="16">
        <f t="shared" si="79"/>
        <v>110.00000000000001</v>
      </c>
    </row>
    <row r="2519" spans="2:13" x14ac:dyDescent="0.3">
      <c r="B2519" s="10">
        <v>31</v>
      </c>
      <c r="C2519" s="11" t="s">
        <v>836</v>
      </c>
      <c r="D2519" s="11" t="s">
        <v>3188</v>
      </c>
      <c r="E2519" s="11">
        <v>15228</v>
      </c>
      <c r="F2519" s="17">
        <v>45098.301574074103</v>
      </c>
      <c r="G2519" s="14" t="s">
        <v>3192</v>
      </c>
      <c r="H2519" s="13">
        <v>0</v>
      </c>
      <c r="I2519" s="14">
        <v>12228</v>
      </c>
      <c r="J2519" s="15" t="str">
        <f>_xlfn.XLOOKUP(C2519,'0. Master Data Group Name'!B:B,'0. Master Data Group Name'!C:C)</f>
        <v>SW-COMAS-PACKL</v>
      </c>
      <c r="K2519" s="16">
        <f>IFERROR(ROUNDDOWN(_xlfn.XLOOKUP(E2519,[2]All!$B:$B,[2]All!$K:$K),0),"")</f>
        <v>200</v>
      </c>
      <c r="L2519" s="16">
        <f t="shared" si="78"/>
        <v>180</v>
      </c>
      <c r="M2519" s="16">
        <f t="shared" si="79"/>
        <v>220.00000000000003</v>
      </c>
    </row>
    <row r="2520" spans="2:13" x14ac:dyDescent="0.3">
      <c r="B2520" s="10">
        <v>20</v>
      </c>
      <c r="C2520" s="11" t="s">
        <v>13</v>
      </c>
      <c r="D2520" s="11" t="s">
        <v>3188</v>
      </c>
      <c r="E2520" s="11">
        <v>27905</v>
      </c>
      <c r="F2520" s="17">
        <v>45098.296342592599</v>
      </c>
      <c r="G2520" s="14" t="s">
        <v>3193</v>
      </c>
      <c r="H2520" s="13">
        <v>2409</v>
      </c>
      <c r="I2520" s="14">
        <v>27905</v>
      </c>
      <c r="J2520" s="15" t="str">
        <f>_xlfn.XLOOKUP(C2520,'0. Master Data Group Name'!B:B,'0. Master Data Group Name'!C:C)</f>
        <v>EQP-LAWPACK1</v>
      </c>
      <c r="K2520" s="16">
        <f>IFERROR(ROUNDDOWN(_xlfn.XLOOKUP(E2520,[2]All!$B:$B,[2]All!$K:$K),0),"")</f>
        <v>260</v>
      </c>
      <c r="L2520" s="16">
        <f t="shared" si="78"/>
        <v>234</v>
      </c>
      <c r="M2520" s="16">
        <f t="shared" si="79"/>
        <v>286</v>
      </c>
    </row>
    <row r="2521" spans="2:13" x14ac:dyDescent="0.3">
      <c r="B2521" s="10">
        <v>20</v>
      </c>
      <c r="C2521" s="11" t="s">
        <v>13</v>
      </c>
      <c r="D2521" s="11" t="s">
        <v>3194</v>
      </c>
      <c r="E2521" s="11">
        <v>27805</v>
      </c>
      <c r="F2521" s="17">
        <v>45098.671909722201</v>
      </c>
      <c r="G2521" s="14" t="s">
        <v>3195</v>
      </c>
      <c r="H2521" s="13">
        <v>1820</v>
      </c>
      <c r="I2521" s="14">
        <v>99999</v>
      </c>
      <c r="J2521" s="15" t="str">
        <f>_xlfn.XLOOKUP(C2521,'0. Master Data Group Name'!B:B,'0. Master Data Group Name'!C:C)</f>
        <v>EQP-LAWPACK1</v>
      </c>
      <c r="K2521" s="16">
        <f>IFERROR(ROUNDDOWN(_xlfn.XLOOKUP(E2521,[2]All!$B:$B,[2]All!$K:$K),0),"")</f>
        <v>260</v>
      </c>
      <c r="L2521" s="16">
        <f t="shared" si="78"/>
        <v>234</v>
      </c>
      <c r="M2521" s="16">
        <f t="shared" si="79"/>
        <v>286</v>
      </c>
    </row>
    <row r="2522" spans="2:13" x14ac:dyDescent="0.3">
      <c r="B2522" s="10">
        <v>31</v>
      </c>
      <c r="C2522" s="11" t="s">
        <v>836</v>
      </c>
      <c r="D2522" s="11" t="s">
        <v>3194</v>
      </c>
      <c r="E2522" s="11">
        <v>12258</v>
      </c>
      <c r="F2522" s="17">
        <v>45098.302777777797</v>
      </c>
      <c r="G2522" s="14" t="s">
        <v>3196</v>
      </c>
      <c r="H2522" s="13">
        <v>614</v>
      </c>
      <c r="I2522" s="14">
        <v>15228</v>
      </c>
      <c r="J2522" s="15" t="str">
        <f>_xlfn.XLOOKUP(C2522,'0. Master Data Group Name'!B:B,'0. Master Data Group Name'!C:C)</f>
        <v>SW-COMAS-PACKL</v>
      </c>
      <c r="K2522" s="16">
        <f>IFERROR(ROUNDDOWN(_xlfn.XLOOKUP(E2522,[2]All!$B:$B,[2]All!$K:$K),0),"")</f>
        <v>69</v>
      </c>
      <c r="L2522" s="16">
        <f t="shared" si="78"/>
        <v>62.1</v>
      </c>
      <c r="M2522" s="16">
        <f t="shared" si="79"/>
        <v>75.900000000000006</v>
      </c>
    </row>
    <row r="2523" spans="2:13" x14ac:dyDescent="0.3">
      <c r="B2523" s="10">
        <v>31</v>
      </c>
      <c r="C2523" s="11" t="s">
        <v>836</v>
      </c>
      <c r="D2523" s="11" t="s">
        <v>3184</v>
      </c>
      <c r="E2523" s="11">
        <v>12258</v>
      </c>
      <c r="F2523" s="17">
        <v>45093.297199074099</v>
      </c>
      <c r="G2523" s="14" t="s">
        <v>3197</v>
      </c>
      <c r="H2523" s="13">
        <v>628</v>
      </c>
      <c r="I2523" s="14">
        <v>12228</v>
      </c>
      <c r="J2523" s="15" t="str">
        <f>_xlfn.XLOOKUP(C2523,'0. Master Data Group Name'!B:B,'0. Master Data Group Name'!C:C)</f>
        <v>SW-COMAS-PACKL</v>
      </c>
      <c r="K2523" s="16">
        <f>IFERROR(ROUNDDOWN(_xlfn.XLOOKUP(E2523,[2]All!$B:$B,[2]All!$K:$K),0),"")</f>
        <v>69</v>
      </c>
      <c r="L2523" s="16">
        <f t="shared" si="78"/>
        <v>62.1</v>
      </c>
      <c r="M2523" s="16">
        <f t="shared" si="79"/>
        <v>75.900000000000006</v>
      </c>
    </row>
    <row r="2524" spans="2:13" x14ac:dyDescent="0.3">
      <c r="B2524" s="10">
        <v>20</v>
      </c>
      <c r="C2524" s="11" t="s">
        <v>13</v>
      </c>
      <c r="D2524" s="11" t="s">
        <v>3198</v>
      </c>
      <c r="E2524" s="11">
        <v>1164</v>
      </c>
      <c r="F2524" s="17">
        <v>45099.723402777803</v>
      </c>
      <c r="G2524" s="14" t="s">
        <v>3199</v>
      </c>
      <c r="H2524" s="13">
        <v>1607</v>
      </c>
      <c r="I2524" s="14">
        <v>99999</v>
      </c>
      <c r="J2524" s="15" t="str">
        <f>_xlfn.XLOOKUP(C2524,'0. Master Data Group Name'!B:B,'0. Master Data Group Name'!C:C)</f>
        <v>EQP-LAWPACK1</v>
      </c>
      <c r="K2524" s="16">
        <f>IFERROR(ROUNDDOWN(_xlfn.XLOOKUP(E2524,[2]All!$B:$B,[2]All!$K:$K),0),"")</f>
        <v>269</v>
      </c>
      <c r="L2524" s="16">
        <f t="shared" si="78"/>
        <v>242.1</v>
      </c>
      <c r="M2524" s="16">
        <f t="shared" si="79"/>
        <v>295.90000000000003</v>
      </c>
    </row>
    <row r="2525" spans="2:13" x14ac:dyDescent="0.3">
      <c r="B2525" s="10">
        <v>31</v>
      </c>
      <c r="C2525" s="11" t="s">
        <v>836</v>
      </c>
      <c r="D2525" s="11" t="s">
        <v>3198</v>
      </c>
      <c r="E2525" s="11">
        <v>15228</v>
      </c>
      <c r="F2525" s="17">
        <v>45099.299907407403</v>
      </c>
      <c r="G2525" s="14" t="s">
        <v>3200</v>
      </c>
      <c r="H2525" s="13">
        <v>1120</v>
      </c>
      <c r="I2525" s="14">
        <v>12258</v>
      </c>
      <c r="J2525" s="15" t="str">
        <f>_xlfn.XLOOKUP(C2525,'0. Master Data Group Name'!B:B,'0. Master Data Group Name'!C:C)</f>
        <v>SW-COMAS-PACKL</v>
      </c>
      <c r="K2525" s="16">
        <f>IFERROR(ROUNDDOWN(_xlfn.XLOOKUP(E2525,[2]All!$B:$B,[2]All!$K:$K),0),"")</f>
        <v>200</v>
      </c>
      <c r="L2525" s="16">
        <f t="shared" si="78"/>
        <v>180</v>
      </c>
      <c r="M2525" s="16">
        <f t="shared" si="79"/>
        <v>220.00000000000003</v>
      </c>
    </row>
    <row r="2526" spans="2:13" x14ac:dyDescent="0.3">
      <c r="B2526" s="10">
        <v>20</v>
      </c>
      <c r="C2526" s="11" t="s">
        <v>13</v>
      </c>
      <c r="D2526" s="11" t="s">
        <v>3201</v>
      </c>
      <c r="E2526" s="11">
        <v>99999</v>
      </c>
      <c r="F2526" s="17">
        <v>45100.970034722202</v>
      </c>
      <c r="G2526" s="14" t="s">
        <v>3202</v>
      </c>
      <c r="H2526" s="13">
        <v>15</v>
      </c>
      <c r="I2526" s="14">
        <v>99999</v>
      </c>
      <c r="J2526" s="15" t="str">
        <f>_xlfn.XLOOKUP(C2526,'0. Master Data Group Name'!B:B,'0. Master Data Group Name'!C:C)</f>
        <v>EQP-LAWPACK1</v>
      </c>
      <c r="K2526" s="16" t="str">
        <f>IFERROR(ROUNDDOWN(_xlfn.XLOOKUP(E2526,[2]All!$B:$B,[2]All!$K:$K),0),"")</f>
        <v/>
      </c>
      <c r="L2526" s="16" t="str">
        <f t="shared" si="78"/>
        <v/>
      </c>
      <c r="M2526" s="16" t="str">
        <f t="shared" si="79"/>
        <v/>
      </c>
    </row>
    <row r="2527" spans="2:13" x14ac:dyDescent="0.3">
      <c r="B2527" s="10">
        <v>20</v>
      </c>
      <c r="C2527" s="11" t="s">
        <v>13</v>
      </c>
      <c r="D2527" s="11" t="s">
        <v>3204</v>
      </c>
      <c r="E2527" s="11">
        <v>27905</v>
      </c>
      <c r="F2527" s="17">
        <v>45125.2565046296</v>
      </c>
      <c r="G2527" s="14" t="s">
        <v>3205</v>
      </c>
      <c r="H2527" s="13">
        <v>2137</v>
      </c>
      <c r="I2527" s="14">
        <v>27905</v>
      </c>
      <c r="J2527" s="15" t="str">
        <f>_xlfn.XLOOKUP(C2527,'0. Master Data Group Name'!B:B,'0. Master Data Group Name'!C:C)</f>
        <v>EQP-LAWPACK1</v>
      </c>
      <c r="K2527" s="16">
        <f>IFERROR(ROUNDDOWN(_xlfn.XLOOKUP(E2527,[2]All!$B:$B,[2]All!$K:$K),0),"")</f>
        <v>260</v>
      </c>
      <c r="L2527" s="16">
        <f t="shared" si="78"/>
        <v>234</v>
      </c>
      <c r="M2527" s="16">
        <f t="shared" si="79"/>
        <v>286</v>
      </c>
    </row>
    <row r="2528" spans="2:13" x14ac:dyDescent="0.3">
      <c r="B2528" s="10">
        <v>20</v>
      </c>
      <c r="C2528" s="11" t="s">
        <v>13</v>
      </c>
      <c r="D2528" s="11" t="s">
        <v>3203</v>
      </c>
      <c r="E2528" s="11">
        <v>99999</v>
      </c>
      <c r="F2528" s="17">
        <v>45121.974745370397</v>
      </c>
      <c r="G2528" s="14" t="s">
        <v>3206</v>
      </c>
      <c r="H2528" s="13">
        <v>586</v>
      </c>
      <c r="I2528" s="14">
        <v>99999</v>
      </c>
      <c r="J2528" s="15" t="str">
        <f>_xlfn.XLOOKUP(C2528,'0. Master Data Group Name'!B:B,'0. Master Data Group Name'!C:C)</f>
        <v>EQP-LAWPACK1</v>
      </c>
      <c r="K2528" s="16" t="str">
        <f>IFERROR(ROUNDDOWN(_xlfn.XLOOKUP(E2528,[2]All!$B:$B,[2]All!$K:$K),0),"")</f>
        <v/>
      </c>
      <c r="L2528" s="16" t="str">
        <f t="shared" si="78"/>
        <v/>
      </c>
      <c r="M2528" s="16" t="str">
        <f t="shared" si="79"/>
        <v/>
      </c>
    </row>
    <row r="2529" spans="2:13" x14ac:dyDescent="0.3">
      <c r="B2529" s="10">
        <v>20</v>
      </c>
      <c r="C2529" s="11" t="s">
        <v>13</v>
      </c>
      <c r="D2529" s="11" t="s">
        <v>3207</v>
      </c>
      <c r="E2529" s="11">
        <v>27405</v>
      </c>
      <c r="F2529" s="17">
        <v>45125.625462962998</v>
      </c>
      <c r="G2529" s="14" t="s">
        <v>3208</v>
      </c>
      <c r="H2529" s="13">
        <v>156</v>
      </c>
      <c r="I2529" s="14">
        <v>27405</v>
      </c>
      <c r="J2529" s="15" t="str">
        <f>_xlfn.XLOOKUP(C2529,'0. Master Data Group Name'!B:B,'0. Master Data Group Name'!C:C)</f>
        <v>EQP-LAWPACK1</v>
      </c>
      <c r="K2529" s="16">
        <f>IFERROR(ROUNDDOWN(_xlfn.XLOOKUP(E2529,[2]All!$B:$B,[2]All!$K:$K),0),"")</f>
        <v>260</v>
      </c>
      <c r="L2529" s="16">
        <f t="shared" si="78"/>
        <v>234</v>
      </c>
      <c r="M2529" s="16">
        <f t="shared" si="79"/>
        <v>286</v>
      </c>
    </row>
    <row r="2530" spans="2:13" x14ac:dyDescent="0.3">
      <c r="B2530" s="10">
        <v>20</v>
      </c>
      <c r="C2530" s="11" t="s">
        <v>13</v>
      </c>
      <c r="D2530" s="11" t="s">
        <v>3207</v>
      </c>
      <c r="E2530" s="11">
        <v>27905</v>
      </c>
      <c r="F2530" s="17">
        <v>45126.263252314799</v>
      </c>
      <c r="G2530" s="14" t="s">
        <v>3209</v>
      </c>
      <c r="H2530" s="13">
        <v>1</v>
      </c>
      <c r="I2530" s="14">
        <v>27905</v>
      </c>
      <c r="J2530" s="15" t="str">
        <f>_xlfn.XLOOKUP(C2530,'0. Master Data Group Name'!B:B,'0. Master Data Group Name'!C:C)</f>
        <v>EQP-LAWPACK1</v>
      </c>
      <c r="K2530" s="16">
        <f>IFERROR(ROUNDDOWN(_xlfn.XLOOKUP(E2530,[2]All!$B:$B,[2]All!$K:$K),0),"")</f>
        <v>260</v>
      </c>
      <c r="L2530" s="16">
        <f t="shared" si="78"/>
        <v>234</v>
      </c>
      <c r="M2530" s="16">
        <f t="shared" si="79"/>
        <v>286</v>
      </c>
    </row>
    <row r="2531" spans="2:13" x14ac:dyDescent="0.3">
      <c r="B2531" s="10">
        <v>20</v>
      </c>
      <c r="C2531" s="11" t="s">
        <v>13</v>
      </c>
      <c r="D2531" s="11" t="s">
        <v>3207</v>
      </c>
      <c r="E2531" s="11">
        <v>27905</v>
      </c>
      <c r="F2531" s="17">
        <v>45126.268043981501</v>
      </c>
      <c r="G2531" s="14" t="s">
        <v>3210</v>
      </c>
      <c r="H2531" s="13">
        <v>3</v>
      </c>
      <c r="I2531" s="14">
        <v>27905</v>
      </c>
      <c r="J2531" s="15" t="str">
        <f>_xlfn.XLOOKUP(C2531,'0. Master Data Group Name'!B:B,'0. Master Data Group Name'!C:C)</f>
        <v>EQP-LAWPACK1</v>
      </c>
      <c r="K2531" s="16">
        <f>IFERROR(ROUNDDOWN(_xlfn.XLOOKUP(E2531,[2]All!$B:$B,[2]All!$K:$K),0),"")</f>
        <v>260</v>
      </c>
      <c r="L2531" s="16">
        <f t="shared" si="78"/>
        <v>234</v>
      </c>
      <c r="M2531" s="16">
        <f t="shared" si="79"/>
        <v>286</v>
      </c>
    </row>
    <row r="2532" spans="2:13" x14ac:dyDescent="0.3">
      <c r="B2532" s="10">
        <v>31</v>
      </c>
      <c r="C2532" s="11" t="s">
        <v>836</v>
      </c>
      <c r="D2532" s="11" t="s">
        <v>3207</v>
      </c>
      <c r="E2532" s="11">
        <v>12228</v>
      </c>
      <c r="F2532" s="17">
        <v>45125.906770833302</v>
      </c>
      <c r="G2532" s="14" t="s">
        <v>3211</v>
      </c>
      <c r="H2532" s="13">
        <v>56</v>
      </c>
      <c r="I2532" s="14">
        <v>12258</v>
      </c>
      <c r="J2532" s="15" t="str">
        <f>_xlfn.XLOOKUP(C2532,'0. Master Data Group Name'!B:B,'0. Master Data Group Name'!C:C)</f>
        <v>SW-COMAS-PACKL</v>
      </c>
      <c r="K2532" s="16">
        <f>IFERROR(ROUNDDOWN(_xlfn.XLOOKUP(E2532,[2]All!$B:$B,[2]All!$K:$K),0),"")</f>
        <v>100</v>
      </c>
      <c r="L2532" s="16">
        <f t="shared" si="78"/>
        <v>90</v>
      </c>
      <c r="M2532" s="16">
        <f t="shared" si="79"/>
        <v>110.00000000000001</v>
      </c>
    </row>
    <row r="2533" spans="2:13" x14ac:dyDescent="0.3">
      <c r="B2533" s="10">
        <v>20</v>
      </c>
      <c r="C2533" s="11" t="s">
        <v>13</v>
      </c>
      <c r="D2533" s="11" t="s">
        <v>3203</v>
      </c>
      <c r="E2533" s="11">
        <v>2941</v>
      </c>
      <c r="F2533" s="17">
        <v>45124.295277777797</v>
      </c>
      <c r="G2533" s="14" t="s">
        <v>3212</v>
      </c>
      <c r="H2533" s="13">
        <v>832</v>
      </c>
      <c r="I2533" s="14">
        <v>2941</v>
      </c>
      <c r="J2533" s="15" t="str">
        <f>_xlfn.XLOOKUP(C2533,'0. Master Data Group Name'!B:B,'0. Master Data Group Name'!C:C)</f>
        <v>EQP-LAWPACK1</v>
      </c>
      <c r="K2533" s="16">
        <f>IFERROR(ROUNDDOWN(_xlfn.XLOOKUP(E2533,[2]All!$B:$B,[2]All!$K:$K),0),"")</f>
        <v>217</v>
      </c>
      <c r="L2533" s="16">
        <f t="shared" si="78"/>
        <v>195.3</v>
      </c>
      <c r="M2533" s="16">
        <f t="shared" si="79"/>
        <v>238.70000000000002</v>
      </c>
    </row>
    <row r="2534" spans="2:13" x14ac:dyDescent="0.3">
      <c r="B2534" s="10">
        <v>20</v>
      </c>
      <c r="C2534" s="11" t="s">
        <v>13</v>
      </c>
      <c r="D2534" s="11" t="s">
        <v>3207</v>
      </c>
      <c r="E2534" s="11">
        <v>27405</v>
      </c>
      <c r="F2534" s="17">
        <v>45126.269826388903</v>
      </c>
      <c r="G2534" s="14" t="s">
        <v>3213</v>
      </c>
      <c r="H2534" s="13">
        <v>1003</v>
      </c>
      <c r="I2534" s="14">
        <v>27405</v>
      </c>
      <c r="J2534" s="15" t="str">
        <f>_xlfn.XLOOKUP(C2534,'0. Master Data Group Name'!B:B,'0. Master Data Group Name'!C:C)</f>
        <v>EQP-LAWPACK1</v>
      </c>
      <c r="K2534" s="16">
        <f>IFERROR(ROUNDDOWN(_xlfn.XLOOKUP(E2534,[2]All!$B:$B,[2]All!$K:$K),0),"")</f>
        <v>260</v>
      </c>
      <c r="L2534" s="16">
        <f t="shared" si="78"/>
        <v>234</v>
      </c>
      <c r="M2534" s="16">
        <f t="shared" si="79"/>
        <v>286</v>
      </c>
    </row>
    <row r="2535" spans="2:13" x14ac:dyDescent="0.3">
      <c r="B2535" s="10">
        <v>31</v>
      </c>
      <c r="C2535" s="11" t="s">
        <v>836</v>
      </c>
      <c r="D2535" s="11" t="s">
        <v>3207</v>
      </c>
      <c r="E2535" s="11">
        <v>12228</v>
      </c>
      <c r="F2535" s="17">
        <v>45126.331932870402</v>
      </c>
      <c r="G2535" s="14" t="s">
        <v>3214</v>
      </c>
      <c r="H2535" s="13">
        <v>167</v>
      </c>
      <c r="I2535" s="14">
        <v>12258</v>
      </c>
      <c r="J2535" s="15" t="str">
        <f>_xlfn.XLOOKUP(C2535,'0. Master Data Group Name'!B:B,'0. Master Data Group Name'!C:C)</f>
        <v>SW-COMAS-PACKL</v>
      </c>
      <c r="K2535" s="16">
        <f>IFERROR(ROUNDDOWN(_xlfn.XLOOKUP(E2535,[2]All!$B:$B,[2]All!$K:$K),0),"")</f>
        <v>100</v>
      </c>
      <c r="L2535" s="16">
        <f t="shared" si="78"/>
        <v>90</v>
      </c>
      <c r="M2535" s="16">
        <f t="shared" si="79"/>
        <v>110.00000000000001</v>
      </c>
    </row>
    <row r="2536" spans="2:13" x14ac:dyDescent="0.3">
      <c r="B2536" s="10">
        <v>31</v>
      </c>
      <c r="C2536" s="11" t="s">
        <v>836</v>
      </c>
      <c r="D2536" s="11" t="s">
        <v>3207</v>
      </c>
      <c r="E2536" s="11">
        <v>20012</v>
      </c>
      <c r="F2536" s="17">
        <v>45126.475162037001</v>
      </c>
      <c r="G2536" s="14" t="s">
        <v>3215</v>
      </c>
      <c r="H2536" s="13">
        <v>0</v>
      </c>
      <c r="I2536" s="14">
        <v>12228</v>
      </c>
      <c r="J2536" s="15" t="str">
        <f>_xlfn.XLOOKUP(C2536,'0. Master Data Group Name'!B:B,'0. Master Data Group Name'!C:C)</f>
        <v>SW-COMAS-PACKL</v>
      </c>
      <c r="K2536" s="16">
        <f>IFERROR(ROUNDDOWN(_xlfn.XLOOKUP(E2536,[2]All!$B:$B,[2]All!$K:$K),0),"")</f>
        <v>53</v>
      </c>
      <c r="L2536" s="16">
        <f t="shared" si="78"/>
        <v>47.7</v>
      </c>
      <c r="M2536" s="16">
        <f t="shared" si="79"/>
        <v>58.300000000000004</v>
      </c>
    </row>
    <row r="2537" spans="2:13" x14ac:dyDescent="0.3">
      <c r="B2537" s="10">
        <v>20</v>
      </c>
      <c r="C2537" s="11" t="s">
        <v>13</v>
      </c>
      <c r="D2537" s="11" t="s">
        <v>3216</v>
      </c>
      <c r="E2537" s="11">
        <v>27905</v>
      </c>
      <c r="F2537" s="17">
        <v>45126.463715277801</v>
      </c>
      <c r="G2537" s="14" t="s">
        <v>3217</v>
      </c>
      <c r="H2537" s="13">
        <v>18</v>
      </c>
      <c r="I2537" s="14">
        <v>99999</v>
      </c>
      <c r="J2537" s="15" t="str">
        <f>_xlfn.XLOOKUP(C2537,'0. Master Data Group Name'!B:B,'0. Master Data Group Name'!C:C)</f>
        <v>EQP-LAWPACK1</v>
      </c>
      <c r="K2537" s="16">
        <f>IFERROR(ROUNDDOWN(_xlfn.XLOOKUP(E2537,[2]All!$B:$B,[2]All!$K:$K),0),"")</f>
        <v>260</v>
      </c>
      <c r="L2537" s="16">
        <f t="shared" si="78"/>
        <v>234</v>
      </c>
      <c r="M2537" s="16">
        <f t="shared" si="79"/>
        <v>286</v>
      </c>
    </row>
    <row r="2538" spans="2:13" x14ac:dyDescent="0.3">
      <c r="B2538" s="10">
        <v>20</v>
      </c>
      <c r="C2538" s="11" t="s">
        <v>13</v>
      </c>
      <c r="D2538" s="11" t="s">
        <v>3201</v>
      </c>
      <c r="E2538" s="11">
        <v>27905</v>
      </c>
      <c r="F2538" s="17">
        <v>45103.316539351901</v>
      </c>
      <c r="G2538" s="14" t="s">
        <v>3218</v>
      </c>
      <c r="H2538" s="13">
        <v>2371</v>
      </c>
      <c r="I2538" s="14">
        <v>27905</v>
      </c>
      <c r="J2538" s="15" t="str">
        <f>_xlfn.XLOOKUP(C2538,'0. Master Data Group Name'!B:B,'0. Master Data Group Name'!C:C)</f>
        <v>EQP-LAWPACK1</v>
      </c>
      <c r="K2538" s="16">
        <f>IFERROR(ROUNDDOWN(_xlfn.XLOOKUP(E2538,[2]All!$B:$B,[2]All!$K:$K),0),"")</f>
        <v>260</v>
      </c>
      <c r="L2538" s="16">
        <f t="shared" si="78"/>
        <v>234</v>
      </c>
      <c r="M2538" s="16">
        <f t="shared" si="79"/>
        <v>286</v>
      </c>
    </row>
    <row r="2539" spans="2:13" x14ac:dyDescent="0.3">
      <c r="B2539" s="10">
        <v>31</v>
      </c>
      <c r="C2539" s="11" t="s">
        <v>836</v>
      </c>
      <c r="D2539" s="11" t="s">
        <v>3216</v>
      </c>
      <c r="E2539" s="11">
        <v>20012</v>
      </c>
      <c r="F2539" s="17">
        <v>45126.493773148097</v>
      </c>
      <c r="G2539" s="14" t="s">
        <v>3219</v>
      </c>
      <c r="H2539" s="13">
        <v>0</v>
      </c>
      <c r="I2539" s="14">
        <v>12228</v>
      </c>
      <c r="J2539" s="15" t="str">
        <f>_xlfn.XLOOKUP(C2539,'0. Master Data Group Name'!B:B,'0. Master Data Group Name'!C:C)</f>
        <v>SW-COMAS-PACKL</v>
      </c>
      <c r="K2539" s="16">
        <f>IFERROR(ROUNDDOWN(_xlfn.XLOOKUP(E2539,[2]All!$B:$B,[2]All!$K:$K),0),"")</f>
        <v>53</v>
      </c>
      <c r="L2539" s="16">
        <f t="shared" si="78"/>
        <v>47.7</v>
      </c>
      <c r="M2539" s="16">
        <f t="shared" si="79"/>
        <v>58.300000000000004</v>
      </c>
    </row>
    <row r="2540" spans="2:13" x14ac:dyDescent="0.3">
      <c r="B2540" s="10">
        <v>31</v>
      </c>
      <c r="C2540" s="11" t="s">
        <v>836</v>
      </c>
      <c r="D2540" s="11" t="s">
        <v>3216</v>
      </c>
      <c r="E2540" s="11">
        <v>20012</v>
      </c>
      <c r="F2540" s="17">
        <v>45127.590960648202</v>
      </c>
      <c r="G2540" s="14" t="s">
        <v>3220</v>
      </c>
      <c r="H2540" s="13">
        <v>0</v>
      </c>
      <c r="I2540" s="14">
        <v>12228</v>
      </c>
      <c r="J2540" s="15" t="str">
        <f>_xlfn.XLOOKUP(C2540,'0. Master Data Group Name'!B:B,'0. Master Data Group Name'!C:C)</f>
        <v>SW-COMAS-PACKL</v>
      </c>
      <c r="K2540" s="16">
        <f>IFERROR(ROUNDDOWN(_xlfn.XLOOKUP(E2540,[2]All!$B:$B,[2]All!$K:$K),0),"")</f>
        <v>53</v>
      </c>
      <c r="L2540" s="16">
        <f t="shared" si="78"/>
        <v>47.7</v>
      </c>
      <c r="M2540" s="16">
        <f t="shared" si="79"/>
        <v>58.300000000000004</v>
      </c>
    </row>
    <row r="2541" spans="2:13" x14ac:dyDescent="0.3">
      <c r="B2541" s="10">
        <v>20</v>
      </c>
      <c r="C2541" s="11" t="s">
        <v>13</v>
      </c>
      <c r="D2541" s="11" t="s">
        <v>3204</v>
      </c>
      <c r="E2541" s="11">
        <v>2661</v>
      </c>
      <c r="F2541" s="17">
        <v>45124.458344907398</v>
      </c>
      <c r="G2541" s="14" t="s">
        <v>3221</v>
      </c>
      <c r="H2541" s="13">
        <v>2671</v>
      </c>
      <c r="I2541" s="14">
        <v>99999</v>
      </c>
      <c r="J2541" s="15" t="str">
        <f>_xlfn.XLOOKUP(C2541,'0. Master Data Group Name'!B:B,'0. Master Data Group Name'!C:C)</f>
        <v>EQP-LAWPACK1</v>
      </c>
      <c r="K2541" s="16">
        <f>IFERROR(ROUNDDOWN(_xlfn.XLOOKUP(E2541,[2]All!$B:$B,[2]All!$K:$K),0),"")</f>
        <v>217</v>
      </c>
      <c r="L2541" s="16">
        <f t="shared" si="78"/>
        <v>195.3</v>
      </c>
      <c r="M2541" s="16">
        <f t="shared" si="79"/>
        <v>238.70000000000002</v>
      </c>
    </row>
    <row r="2542" spans="2:13" x14ac:dyDescent="0.3">
      <c r="B2542" s="10">
        <v>31</v>
      </c>
      <c r="C2542" s="11" t="s">
        <v>836</v>
      </c>
      <c r="D2542" s="11" t="s">
        <v>3222</v>
      </c>
      <c r="E2542" s="11">
        <v>20012</v>
      </c>
      <c r="F2542" s="17">
        <v>45127.593113425901</v>
      </c>
      <c r="G2542" s="14" t="s">
        <v>3223</v>
      </c>
      <c r="H2542" s="13">
        <v>1</v>
      </c>
      <c r="I2542" s="14">
        <v>12228</v>
      </c>
      <c r="J2542" s="15" t="str">
        <f>_xlfn.XLOOKUP(C2542,'0. Master Data Group Name'!B:B,'0. Master Data Group Name'!C:C)</f>
        <v>SW-COMAS-PACKL</v>
      </c>
      <c r="K2542" s="16">
        <f>IFERROR(ROUNDDOWN(_xlfn.XLOOKUP(E2542,[2]All!$B:$B,[2]All!$K:$K),0),"")</f>
        <v>53</v>
      </c>
      <c r="L2542" s="16">
        <f t="shared" si="78"/>
        <v>47.7</v>
      </c>
      <c r="M2542" s="16">
        <f t="shared" si="79"/>
        <v>58.300000000000004</v>
      </c>
    </row>
    <row r="2543" spans="2:13" x14ac:dyDescent="0.3">
      <c r="B2543" s="10">
        <v>20</v>
      </c>
      <c r="C2543" s="11" t="s">
        <v>13</v>
      </c>
      <c r="D2543" s="11" t="s">
        <v>3222</v>
      </c>
      <c r="E2543" s="11">
        <v>1067</v>
      </c>
      <c r="F2543" s="17">
        <v>45128.295370370397</v>
      </c>
      <c r="G2543" s="14" t="s">
        <v>3224</v>
      </c>
      <c r="H2543" s="13">
        <v>766</v>
      </c>
      <c r="I2543" s="14">
        <v>99999</v>
      </c>
      <c r="J2543" s="15" t="str">
        <f>_xlfn.XLOOKUP(C2543,'0. Master Data Group Name'!B:B,'0. Master Data Group Name'!C:C)</f>
        <v>EQP-LAWPACK1</v>
      </c>
      <c r="K2543" s="16">
        <f>IFERROR(ROUNDDOWN(_xlfn.XLOOKUP(E2543,[2]All!$B:$B,[2]All!$K:$K),0),"")</f>
        <v>269</v>
      </c>
      <c r="L2543" s="16">
        <f t="shared" si="78"/>
        <v>242.1</v>
      </c>
      <c r="M2543" s="16">
        <f t="shared" si="79"/>
        <v>295.90000000000003</v>
      </c>
    </row>
    <row r="2544" spans="2:13" x14ac:dyDescent="0.3">
      <c r="B2544" s="10">
        <v>31</v>
      </c>
      <c r="C2544" s="11" t="s">
        <v>836</v>
      </c>
      <c r="D2544" s="11" t="s">
        <v>3204</v>
      </c>
      <c r="E2544" s="11">
        <v>12228</v>
      </c>
      <c r="F2544" s="17">
        <v>45120.307048611103</v>
      </c>
      <c r="G2544" s="14" t="s">
        <v>3225</v>
      </c>
      <c r="H2544" s="13">
        <v>207</v>
      </c>
      <c r="I2544" s="14">
        <v>15228</v>
      </c>
      <c r="J2544" s="15" t="str">
        <f>_xlfn.XLOOKUP(C2544,'0. Master Data Group Name'!B:B,'0. Master Data Group Name'!C:C)</f>
        <v>SW-COMAS-PACKL</v>
      </c>
      <c r="K2544" s="16">
        <f>IFERROR(ROUNDDOWN(_xlfn.XLOOKUP(E2544,[2]All!$B:$B,[2]All!$K:$K),0),"")</f>
        <v>100</v>
      </c>
      <c r="L2544" s="16">
        <f t="shared" si="78"/>
        <v>90</v>
      </c>
      <c r="M2544" s="16">
        <f t="shared" si="79"/>
        <v>110.00000000000001</v>
      </c>
    </row>
    <row r="2545" spans="2:13" x14ac:dyDescent="0.3">
      <c r="B2545" s="10">
        <v>20</v>
      </c>
      <c r="C2545" s="11" t="s">
        <v>13</v>
      </c>
      <c r="D2545" s="11" t="s">
        <v>3226</v>
      </c>
      <c r="E2545" s="11">
        <v>2941</v>
      </c>
      <c r="F2545" s="17">
        <v>45131.300115740698</v>
      </c>
      <c r="G2545" s="14" t="s">
        <v>3227</v>
      </c>
      <c r="H2545" s="13">
        <v>1966</v>
      </c>
      <c r="I2545" s="14">
        <v>2941</v>
      </c>
      <c r="J2545" s="15" t="str">
        <f>_xlfn.XLOOKUP(C2545,'0. Master Data Group Name'!B:B,'0. Master Data Group Name'!C:C)</f>
        <v>EQP-LAWPACK1</v>
      </c>
      <c r="K2545" s="16">
        <f>IFERROR(ROUNDDOWN(_xlfn.XLOOKUP(E2545,[2]All!$B:$B,[2]All!$K:$K),0),"")</f>
        <v>217</v>
      </c>
      <c r="L2545" s="16">
        <f t="shared" si="78"/>
        <v>195.3</v>
      </c>
      <c r="M2545" s="16">
        <f t="shared" si="79"/>
        <v>238.70000000000002</v>
      </c>
    </row>
    <row r="2546" spans="2:13" x14ac:dyDescent="0.3">
      <c r="B2546" s="10">
        <v>20</v>
      </c>
      <c r="C2546" s="11" t="s">
        <v>13</v>
      </c>
      <c r="D2546" s="11" t="s">
        <v>3226</v>
      </c>
      <c r="E2546" s="11">
        <v>2991</v>
      </c>
      <c r="F2546" s="17">
        <v>45132.293715277803</v>
      </c>
      <c r="G2546" s="14" t="s">
        <v>3228</v>
      </c>
      <c r="H2546" s="13">
        <v>0</v>
      </c>
      <c r="I2546" s="14">
        <v>2991</v>
      </c>
      <c r="J2546" s="15" t="str">
        <f>_xlfn.XLOOKUP(C2546,'0. Master Data Group Name'!B:B,'0. Master Data Group Name'!C:C)</f>
        <v>EQP-LAWPACK1</v>
      </c>
      <c r="K2546" s="16">
        <f>IFERROR(ROUNDDOWN(_xlfn.XLOOKUP(E2546,[2]All!$B:$B,[2]All!$K:$K),0),"")</f>
        <v>217</v>
      </c>
      <c r="L2546" s="16">
        <f t="shared" si="78"/>
        <v>195.3</v>
      </c>
      <c r="M2546" s="16">
        <f t="shared" si="79"/>
        <v>238.70000000000002</v>
      </c>
    </row>
    <row r="2547" spans="2:13" x14ac:dyDescent="0.3">
      <c r="B2547" s="10">
        <v>20</v>
      </c>
      <c r="C2547" s="11" t="s">
        <v>13</v>
      </c>
      <c r="D2547" s="11" t="s">
        <v>3226</v>
      </c>
      <c r="E2547" s="11">
        <v>2991</v>
      </c>
      <c r="F2547" s="17">
        <v>45132.301597222198</v>
      </c>
      <c r="G2547" s="14" t="s">
        <v>3229</v>
      </c>
      <c r="H2547" s="13">
        <v>1606</v>
      </c>
      <c r="I2547" s="14">
        <v>2991</v>
      </c>
      <c r="J2547" s="15" t="str">
        <f>_xlfn.XLOOKUP(C2547,'0. Master Data Group Name'!B:B,'0. Master Data Group Name'!C:C)</f>
        <v>EQP-LAWPACK1</v>
      </c>
      <c r="K2547" s="16">
        <f>IFERROR(ROUNDDOWN(_xlfn.XLOOKUP(E2547,[2]All!$B:$B,[2]All!$K:$K),0),"")</f>
        <v>217</v>
      </c>
      <c r="L2547" s="16">
        <f t="shared" si="78"/>
        <v>195.3</v>
      </c>
      <c r="M2547" s="16">
        <f t="shared" si="79"/>
        <v>238.70000000000002</v>
      </c>
    </row>
    <row r="2548" spans="2:13" x14ac:dyDescent="0.3">
      <c r="B2548" s="10">
        <v>31</v>
      </c>
      <c r="C2548" s="11" t="s">
        <v>836</v>
      </c>
      <c r="D2548" s="11" t="s">
        <v>3226</v>
      </c>
      <c r="E2548" s="11">
        <v>15228</v>
      </c>
      <c r="F2548" s="17">
        <v>45131.590266203697</v>
      </c>
      <c r="G2548" s="14" t="s">
        <v>3230</v>
      </c>
      <c r="H2548" s="13">
        <v>348</v>
      </c>
      <c r="I2548" s="14">
        <v>12228</v>
      </c>
      <c r="J2548" s="15" t="str">
        <f>_xlfn.XLOOKUP(C2548,'0. Master Data Group Name'!B:B,'0. Master Data Group Name'!C:C)</f>
        <v>SW-COMAS-PACKL</v>
      </c>
      <c r="K2548" s="16">
        <f>IFERROR(ROUNDDOWN(_xlfn.XLOOKUP(E2548,[2]All!$B:$B,[2]All!$K:$K),0),"")</f>
        <v>200</v>
      </c>
      <c r="L2548" s="16">
        <f t="shared" si="78"/>
        <v>180</v>
      </c>
      <c r="M2548" s="16">
        <f t="shared" si="79"/>
        <v>220.00000000000003</v>
      </c>
    </row>
    <row r="2549" spans="2:13" x14ac:dyDescent="0.3">
      <c r="B2549" s="10">
        <v>31</v>
      </c>
      <c r="C2549" s="11" t="s">
        <v>836</v>
      </c>
      <c r="D2549" s="11" t="s">
        <v>3204</v>
      </c>
      <c r="E2549" s="11">
        <v>20012</v>
      </c>
      <c r="F2549" s="17">
        <v>45125.411655092597</v>
      </c>
      <c r="G2549" s="14" t="s">
        <v>3231</v>
      </c>
      <c r="H2549" s="13">
        <v>42</v>
      </c>
      <c r="I2549" s="14">
        <v>12228</v>
      </c>
      <c r="J2549" s="15" t="str">
        <f>_xlfn.XLOOKUP(C2549,'0. Master Data Group Name'!B:B,'0. Master Data Group Name'!C:C)</f>
        <v>SW-COMAS-PACKL</v>
      </c>
      <c r="K2549" s="16">
        <f>IFERROR(ROUNDDOWN(_xlfn.XLOOKUP(E2549,[2]All!$B:$B,[2]All!$K:$K),0),"")</f>
        <v>53</v>
      </c>
      <c r="L2549" s="16">
        <f t="shared" si="78"/>
        <v>47.7</v>
      </c>
      <c r="M2549" s="16">
        <f t="shared" si="79"/>
        <v>58.300000000000004</v>
      </c>
    </row>
    <row r="2550" spans="2:13" x14ac:dyDescent="0.3">
      <c r="B2550" s="10">
        <v>20</v>
      </c>
      <c r="C2550" s="11" t="s">
        <v>13</v>
      </c>
      <c r="D2550" s="11" t="s">
        <v>3232</v>
      </c>
      <c r="E2550" s="11">
        <v>24661</v>
      </c>
      <c r="F2550" s="17">
        <v>45132.635462963</v>
      </c>
      <c r="G2550" s="14" t="s">
        <v>3233</v>
      </c>
      <c r="H2550" s="13">
        <v>831</v>
      </c>
      <c r="I2550" s="14">
        <v>24661</v>
      </c>
      <c r="J2550" s="15" t="str">
        <f>_xlfn.XLOOKUP(C2550,'0. Master Data Group Name'!B:B,'0. Master Data Group Name'!C:C)</f>
        <v>EQP-LAWPACK1</v>
      </c>
      <c r="K2550" s="16">
        <f>IFERROR(ROUNDDOWN(_xlfn.XLOOKUP(E2550,[2]All!$B:$B,[2]All!$K:$K),0),"")</f>
        <v>364</v>
      </c>
      <c r="L2550" s="16">
        <f t="shared" si="78"/>
        <v>327.60000000000002</v>
      </c>
      <c r="M2550" s="16">
        <f t="shared" si="79"/>
        <v>400.40000000000003</v>
      </c>
    </row>
    <row r="2551" spans="2:13" x14ac:dyDescent="0.3">
      <c r="B2551" s="10">
        <v>31</v>
      </c>
      <c r="C2551" s="11" t="s">
        <v>836</v>
      </c>
      <c r="D2551" s="11" t="s">
        <v>3234</v>
      </c>
      <c r="E2551" s="11">
        <v>12228</v>
      </c>
      <c r="F2551" s="17">
        <v>45132.636527777802</v>
      </c>
      <c r="G2551" s="14" t="s">
        <v>3235</v>
      </c>
      <c r="H2551" s="13">
        <v>197</v>
      </c>
      <c r="I2551" s="14">
        <v>15228</v>
      </c>
      <c r="J2551" s="15" t="str">
        <f>_xlfn.XLOOKUP(C2551,'0. Master Data Group Name'!B:B,'0. Master Data Group Name'!C:C)</f>
        <v>SW-COMAS-PACKL</v>
      </c>
      <c r="K2551" s="16">
        <f>IFERROR(ROUNDDOWN(_xlfn.XLOOKUP(E2551,[2]All!$B:$B,[2]All!$K:$K),0),"")</f>
        <v>100</v>
      </c>
      <c r="L2551" s="16">
        <f t="shared" si="78"/>
        <v>90</v>
      </c>
      <c r="M2551" s="16">
        <f t="shared" si="79"/>
        <v>110.00000000000001</v>
      </c>
    </row>
    <row r="2552" spans="2:13" x14ac:dyDescent="0.3">
      <c r="B2552" s="10">
        <v>20</v>
      </c>
      <c r="C2552" s="11" t="s">
        <v>13</v>
      </c>
      <c r="D2552" s="11" t="s">
        <v>3234</v>
      </c>
      <c r="E2552" s="11">
        <v>2991</v>
      </c>
      <c r="F2552" s="17">
        <v>45133.287187499998</v>
      </c>
      <c r="G2552" s="14" t="s">
        <v>3236</v>
      </c>
      <c r="H2552" s="13">
        <v>1677</v>
      </c>
      <c r="I2552" s="14">
        <v>2991</v>
      </c>
      <c r="J2552" s="15" t="str">
        <f>_xlfn.XLOOKUP(C2552,'0. Master Data Group Name'!B:B,'0. Master Data Group Name'!C:C)</f>
        <v>EQP-LAWPACK1</v>
      </c>
      <c r="K2552" s="16">
        <f>IFERROR(ROUNDDOWN(_xlfn.XLOOKUP(E2552,[2]All!$B:$B,[2]All!$K:$K),0),"")</f>
        <v>217</v>
      </c>
      <c r="L2552" s="16">
        <f t="shared" si="78"/>
        <v>195.3</v>
      </c>
      <c r="M2552" s="16">
        <f t="shared" si="79"/>
        <v>238.70000000000002</v>
      </c>
    </row>
    <row r="2553" spans="2:13" x14ac:dyDescent="0.3">
      <c r="B2553" s="10">
        <v>31</v>
      </c>
      <c r="C2553" s="11" t="s">
        <v>836</v>
      </c>
      <c r="D2553" s="11" t="s">
        <v>3234</v>
      </c>
      <c r="E2553" s="11">
        <v>12258</v>
      </c>
      <c r="F2553" s="17">
        <v>45134.293877314798</v>
      </c>
      <c r="G2553" s="14" t="s">
        <v>3237</v>
      </c>
      <c r="H2553" s="13">
        <v>120</v>
      </c>
      <c r="I2553" s="14">
        <v>12228</v>
      </c>
      <c r="J2553" s="15" t="str">
        <f>_xlfn.XLOOKUP(C2553,'0. Master Data Group Name'!B:B,'0. Master Data Group Name'!C:C)</f>
        <v>SW-COMAS-PACKL</v>
      </c>
      <c r="K2553" s="16">
        <f>IFERROR(ROUNDDOWN(_xlfn.XLOOKUP(E2553,[2]All!$B:$B,[2]All!$K:$K),0),"")</f>
        <v>69</v>
      </c>
      <c r="L2553" s="16">
        <f t="shared" si="78"/>
        <v>62.1</v>
      </c>
      <c r="M2553" s="16">
        <f t="shared" si="79"/>
        <v>75.900000000000006</v>
      </c>
    </row>
    <row r="2554" spans="2:13" x14ac:dyDescent="0.3">
      <c r="B2554" s="10">
        <v>20</v>
      </c>
      <c r="C2554" s="11" t="s">
        <v>13</v>
      </c>
      <c r="D2554" s="11" t="s">
        <v>3238</v>
      </c>
      <c r="E2554" s="11">
        <v>24961</v>
      </c>
      <c r="F2554" s="17">
        <v>45138.290046296301</v>
      </c>
      <c r="G2554" s="14" t="s">
        <v>3239</v>
      </c>
      <c r="H2554" s="13">
        <v>2</v>
      </c>
      <c r="I2554" s="14">
        <v>24961</v>
      </c>
      <c r="J2554" s="15" t="str">
        <f>_xlfn.XLOOKUP(C2554,'0. Master Data Group Name'!B:B,'0. Master Data Group Name'!C:C)</f>
        <v>EQP-LAWPACK1</v>
      </c>
      <c r="K2554" s="16">
        <f>IFERROR(ROUNDDOWN(_xlfn.XLOOKUP(E2554,[2]All!$B:$B,[2]All!$K:$K),0),"")</f>
        <v>364</v>
      </c>
      <c r="L2554" s="16">
        <f t="shared" si="78"/>
        <v>327.60000000000002</v>
      </c>
      <c r="M2554" s="16">
        <f t="shared" si="79"/>
        <v>400.40000000000003</v>
      </c>
    </row>
    <row r="2555" spans="2:13" x14ac:dyDescent="0.3">
      <c r="B2555" s="10">
        <v>20</v>
      </c>
      <c r="C2555" s="11" t="s">
        <v>13</v>
      </c>
      <c r="D2555" s="11" t="s">
        <v>3240</v>
      </c>
      <c r="E2555" s="11">
        <v>24961</v>
      </c>
      <c r="F2555" s="17">
        <v>45138.298900463</v>
      </c>
      <c r="G2555" s="14" t="s">
        <v>3241</v>
      </c>
      <c r="H2555" s="13">
        <v>981</v>
      </c>
      <c r="I2555" s="14">
        <v>24961</v>
      </c>
      <c r="J2555" s="15" t="str">
        <f>_xlfn.XLOOKUP(C2555,'0. Master Data Group Name'!B:B,'0. Master Data Group Name'!C:C)</f>
        <v>EQP-LAWPACK1</v>
      </c>
      <c r="K2555" s="16">
        <f>IFERROR(ROUNDDOWN(_xlfn.XLOOKUP(E2555,[2]All!$B:$B,[2]All!$K:$K),0),"")</f>
        <v>364</v>
      </c>
      <c r="L2555" s="16">
        <f t="shared" si="78"/>
        <v>327.60000000000002</v>
      </c>
      <c r="M2555" s="16">
        <f t="shared" si="79"/>
        <v>400.40000000000003</v>
      </c>
    </row>
    <row r="2556" spans="2:13" x14ac:dyDescent="0.3">
      <c r="B2556" s="10">
        <v>20</v>
      </c>
      <c r="C2556" s="11" t="s">
        <v>13</v>
      </c>
      <c r="D2556" s="11" t="s">
        <v>3242</v>
      </c>
      <c r="E2556" s="11">
        <v>24970</v>
      </c>
      <c r="F2556" s="17">
        <v>45139.294467592597</v>
      </c>
      <c r="G2556" s="14" t="s">
        <v>3243</v>
      </c>
      <c r="H2556" s="13">
        <v>858</v>
      </c>
      <c r="I2556" s="14">
        <v>24970</v>
      </c>
      <c r="J2556" s="15" t="str">
        <f>_xlfn.XLOOKUP(C2556,'0. Master Data Group Name'!B:B,'0. Master Data Group Name'!C:C)</f>
        <v>EQP-LAWPACK1</v>
      </c>
      <c r="K2556" s="16">
        <f>IFERROR(ROUNDDOWN(_xlfn.XLOOKUP(E2556,[2]All!$B:$B,[2]All!$K:$K),0),"")</f>
        <v>364</v>
      </c>
      <c r="L2556" s="16">
        <f t="shared" si="78"/>
        <v>327.60000000000002</v>
      </c>
      <c r="M2556" s="16">
        <f t="shared" si="79"/>
        <v>400.40000000000003</v>
      </c>
    </row>
    <row r="2557" spans="2:13" x14ac:dyDescent="0.3">
      <c r="B2557" s="10">
        <v>20</v>
      </c>
      <c r="C2557" s="11" t="s">
        <v>13</v>
      </c>
      <c r="D2557" s="11" t="s">
        <v>3242</v>
      </c>
      <c r="E2557" s="11">
        <v>27905</v>
      </c>
      <c r="F2557" s="17">
        <v>45140.274780092601</v>
      </c>
      <c r="G2557" s="14" t="s">
        <v>3244</v>
      </c>
      <c r="H2557" s="13">
        <v>5</v>
      </c>
      <c r="I2557" s="14">
        <v>27905</v>
      </c>
      <c r="J2557" s="15" t="str">
        <f>_xlfn.XLOOKUP(C2557,'0. Master Data Group Name'!B:B,'0. Master Data Group Name'!C:C)</f>
        <v>EQP-LAWPACK1</v>
      </c>
      <c r="K2557" s="16">
        <f>IFERROR(ROUNDDOWN(_xlfn.XLOOKUP(E2557,[2]All!$B:$B,[2]All!$K:$K),0),"")</f>
        <v>260</v>
      </c>
      <c r="L2557" s="16">
        <f t="shared" si="78"/>
        <v>234</v>
      </c>
      <c r="M2557" s="16">
        <f t="shared" si="79"/>
        <v>286</v>
      </c>
    </row>
    <row r="2558" spans="2:13" x14ac:dyDescent="0.3">
      <c r="B2558" s="10">
        <v>20</v>
      </c>
      <c r="C2558" s="11" t="s">
        <v>13</v>
      </c>
      <c r="D2558" s="11" t="s">
        <v>3242</v>
      </c>
      <c r="E2558" s="11">
        <v>27905</v>
      </c>
      <c r="F2558" s="17">
        <v>45140.297789351898</v>
      </c>
      <c r="G2558" s="14" t="s">
        <v>3245</v>
      </c>
      <c r="H2558" s="13">
        <v>1390</v>
      </c>
      <c r="I2558" s="14">
        <v>27905</v>
      </c>
      <c r="J2558" s="15" t="str">
        <f>_xlfn.XLOOKUP(C2558,'0. Master Data Group Name'!B:B,'0. Master Data Group Name'!C:C)</f>
        <v>EQP-LAWPACK1</v>
      </c>
      <c r="K2558" s="16">
        <f>IFERROR(ROUNDDOWN(_xlfn.XLOOKUP(E2558,[2]All!$B:$B,[2]All!$K:$K),0),"")</f>
        <v>260</v>
      </c>
      <c r="L2558" s="16">
        <f t="shared" si="78"/>
        <v>234</v>
      </c>
      <c r="M2558" s="16">
        <f t="shared" si="79"/>
        <v>286</v>
      </c>
    </row>
    <row r="2559" spans="2:13" x14ac:dyDescent="0.3">
      <c r="B2559" s="10">
        <v>31</v>
      </c>
      <c r="C2559" s="11" t="s">
        <v>836</v>
      </c>
      <c r="D2559" s="11" t="s">
        <v>3242</v>
      </c>
      <c r="E2559" s="11">
        <v>12258</v>
      </c>
      <c r="F2559" s="17">
        <v>45134.823460648098</v>
      </c>
      <c r="G2559" s="14" t="s">
        <v>3246</v>
      </c>
      <c r="H2559" s="13">
        <v>0</v>
      </c>
      <c r="I2559" s="14">
        <v>12228</v>
      </c>
      <c r="J2559" s="15" t="str">
        <f>_xlfn.XLOOKUP(C2559,'0. Master Data Group Name'!B:B,'0. Master Data Group Name'!C:C)</f>
        <v>SW-COMAS-PACKL</v>
      </c>
      <c r="K2559" s="16">
        <f>IFERROR(ROUNDDOWN(_xlfn.XLOOKUP(E2559,[2]All!$B:$B,[2]All!$K:$K),0),"")</f>
        <v>69</v>
      </c>
      <c r="L2559" s="16">
        <f t="shared" si="78"/>
        <v>62.1</v>
      </c>
      <c r="M2559" s="16">
        <f t="shared" si="79"/>
        <v>75.900000000000006</v>
      </c>
    </row>
    <row r="2560" spans="2:13" x14ac:dyDescent="0.3">
      <c r="B2560" s="10">
        <v>20</v>
      </c>
      <c r="C2560" s="11" t="s">
        <v>13</v>
      </c>
      <c r="D2560" s="11" t="s">
        <v>3247</v>
      </c>
      <c r="E2560" s="11">
        <v>27805</v>
      </c>
      <c r="F2560" s="17">
        <v>45140.576226851903</v>
      </c>
      <c r="G2560" s="14" t="s">
        <v>3248</v>
      </c>
      <c r="H2560" s="13">
        <v>91</v>
      </c>
      <c r="I2560" s="14">
        <v>27805</v>
      </c>
      <c r="J2560" s="15" t="str">
        <f>_xlfn.XLOOKUP(C2560,'0. Master Data Group Name'!B:B,'0. Master Data Group Name'!C:C)</f>
        <v>EQP-LAWPACK1</v>
      </c>
      <c r="K2560" s="16">
        <f>IFERROR(ROUNDDOWN(_xlfn.XLOOKUP(E2560,[2]All!$B:$B,[2]All!$K:$K),0),"")</f>
        <v>260</v>
      </c>
      <c r="L2560" s="16">
        <f t="shared" si="78"/>
        <v>234</v>
      </c>
      <c r="M2560" s="16">
        <f t="shared" si="79"/>
        <v>286</v>
      </c>
    </row>
    <row r="2561" spans="2:13" x14ac:dyDescent="0.3">
      <c r="B2561" s="10">
        <v>31</v>
      </c>
      <c r="C2561" s="11" t="s">
        <v>836</v>
      </c>
      <c r="D2561" s="11" t="s">
        <v>3249</v>
      </c>
      <c r="E2561" s="11">
        <v>12258</v>
      </c>
      <c r="F2561" s="17">
        <v>45140.920196759304</v>
      </c>
      <c r="G2561" s="14" t="s">
        <v>3250</v>
      </c>
      <c r="H2561" s="13">
        <v>163</v>
      </c>
      <c r="I2561" s="14">
        <v>12228</v>
      </c>
      <c r="J2561" s="15" t="str">
        <f>_xlfn.XLOOKUP(C2561,'0. Master Data Group Name'!B:B,'0. Master Data Group Name'!C:C)</f>
        <v>SW-COMAS-PACKL</v>
      </c>
      <c r="K2561" s="16">
        <f>IFERROR(ROUNDDOWN(_xlfn.XLOOKUP(E2561,[2]All!$B:$B,[2]All!$K:$K),0),"")</f>
        <v>69</v>
      </c>
      <c r="L2561" s="16">
        <f t="shared" si="78"/>
        <v>62.1</v>
      </c>
      <c r="M2561" s="16">
        <f t="shared" si="79"/>
        <v>75.900000000000006</v>
      </c>
    </row>
    <row r="2562" spans="2:13" x14ac:dyDescent="0.3">
      <c r="B2562" s="10">
        <v>20</v>
      </c>
      <c r="C2562" s="11" t="s">
        <v>13</v>
      </c>
      <c r="D2562" s="11" t="s">
        <v>3251</v>
      </c>
      <c r="E2562" s="11">
        <v>6661</v>
      </c>
      <c r="F2562" s="17">
        <v>45145.302696759303</v>
      </c>
      <c r="G2562" s="14" t="s">
        <v>3252</v>
      </c>
      <c r="H2562" s="13">
        <v>2339</v>
      </c>
      <c r="I2562" s="14">
        <v>6661</v>
      </c>
      <c r="J2562" s="15" t="str">
        <f>_xlfn.XLOOKUP(C2562,'0. Master Data Group Name'!B:B,'0. Master Data Group Name'!C:C)</f>
        <v>EQP-LAWPACK1</v>
      </c>
      <c r="K2562" s="16">
        <f>IFERROR(ROUNDDOWN(_xlfn.XLOOKUP(E2562,[2]All!$B:$B,[2]All!$K:$K),0),"")</f>
        <v>352</v>
      </c>
      <c r="L2562" s="16">
        <f t="shared" si="78"/>
        <v>316.8</v>
      </c>
      <c r="M2562" s="16">
        <f t="shared" si="79"/>
        <v>387.20000000000005</v>
      </c>
    </row>
    <row r="2563" spans="2:13" x14ac:dyDescent="0.3">
      <c r="B2563" s="10">
        <v>20</v>
      </c>
      <c r="C2563" s="11" t="s">
        <v>13</v>
      </c>
      <c r="D2563" s="11" t="s">
        <v>3253</v>
      </c>
      <c r="E2563" s="11">
        <v>6670</v>
      </c>
      <c r="F2563" s="17">
        <v>45145.611655092602</v>
      </c>
      <c r="G2563" s="14" t="s">
        <v>3254</v>
      </c>
      <c r="H2563" s="13">
        <v>1160</v>
      </c>
      <c r="I2563" s="14">
        <v>6670</v>
      </c>
      <c r="J2563" s="15" t="str">
        <f>_xlfn.XLOOKUP(C2563,'0. Master Data Group Name'!B:B,'0. Master Data Group Name'!C:C)</f>
        <v>EQP-LAWPACK1</v>
      </c>
      <c r="K2563" s="16">
        <f>IFERROR(ROUNDDOWN(_xlfn.XLOOKUP(E2563,[2]All!$B:$B,[2]All!$K:$K),0),"")</f>
        <v>352</v>
      </c>
      <c r="L2563" s="16">
        <f t="shared" si="78"/>
        <v>316.8</v>
      </c>
      <c r="M2563" s="16">
        <f t="shared" si="79"/>
        <v>387.20000000000005</v>
      </c>
    </row>
    <row r="2564" spans="2:13" x14ac:dyDescent="0.3">
      <c r="B2564" s="10">
        <v>20</v>
      </c>
      <c r="C2564" s="11" t="s">
        <v>13</v>
      </c>
      <c r="D2564" s="11" t="s">
        <v>3255</v>
      </c>
      <c r="E2564" s="11">
        <v>2675</v>
      </c>
      <c r="F2564" s="17">
        <v>45147.291712963</v>
      </c>
      <c r="G2564" s="14" t="s">
        <v>3256</v>
      </c>
      <c r="H2564" s="13">
        <v>5</v>
      </c>
      <c r="I2564" s="14">
        <v>2675</v>
      </c>
      <c r="J2564" s="15" t="str">
        <f>_xlfn.XLOOKUP(C2564,'0. Master Data Group Name'!B:B,'0. Master Data Group Name'!C:C)</f>
        <v>EQP-LAWPACK1</v>
      </c>
      <c r="K2564" s="16">
        <f>IFERROR(ROUNDDOWN(_xlfn.XLOOKUP(E2564,[2]All!$B:$B,[2]All!$K:$K),0),"")</f>
        <v>217</v>
      </c>
      <c r="L2564" s="16">
        <f t="shared" ref="L2564:L2627" si="80">IFERROR(K2564*0.9,"")</f>
        <v>195.3</v>
      </c>
      <c r="M2564" s="16">
        <f t="shared" ref="M2564:M2627" si="81">IFERROR(K2564*1.1,"")</f>
        <v>238.70000000000002</v>
      </c>
    </row>
    <row r="2565" spans="2:13" x14ac:dyDescent="0.3">
      <c r="B2565" s="10">
        <v>20</v>
      </c>
      <c r="C2565" s="11" t="s">
        <v>13</v>
      </c>
      <c r="D2565" s="11" t="s">
        <v>3255</v>
      </c>
      <c r="E2565" s="11">
        <v>2941</v>
      </c>
      <c r="F2565" s="17">
        <v>45146.292673611097</v>
      </c>
      <c r="G2565" s="14" t="s">
        <v>3257</v>
      </c>
      <c r="H2565" s="13">
        <v>1789</v>
      </c>
      <c r="I2565" s="14">
        <v>2941</v>
      </c>
      <c r="J2565" s="15" t="str">
        <f>_xlfn.XLOOKUP(C2565,'0. Master Data Group Name'!B:B,'0. Master Data Group Name'!C:C)</f>
        <v>EQP-LAWPACK1</v>
      </c>
      <c r="K2565" s="16">
        <f>IFERROR(ROUNDDOWN(_xlfn.XLOOKUP(E2565,[2]All!$B:$B,[2]All!$K:$K),0),"")</f>
        <v>217</v>
      </c>
      <c r="L2565" s="16">
        <f t="shared" si="80"/>
        <v>195.3</v>
      </c>
      <c r="M2565" s="16">
        <f t="shared" si="81"/>
        <v>238.70000000000002</v>
      </c>
    </row>
    <row r="2566" spans="2:13" x14ac:dyDescent="0.3">
      <c r="B2566" s="10">
        <v>20</v>
      </c>
      <c r="C2566" s="11" t="s">
        <v>13</v>
      </c>
      <c r="D2566" s="11" t="s">
        <v>3258</v>
      </c>
      <c r="E2566" s="11">
        <v>2991</v>
      </c>
      <c r="F2566" s="17">
        <v>45147.6170949074</v>
      </c>
      <c r="G2566" s="14" t="s">
        <v>3259</v>
      </c>
      <c r="H2566" s="13">
        <v>1132</v>
      </c>
      <c r="I2566" s="14">
        <v>2991</v>
      </c>
      <c r="J2566" s="15" t="str">
        <f>_xlfn.XLOOKUP(C2566,'0. Master Data Group Name'!B:B,'0. Master Data Group Name'!C:C)</f>
        <v>EQP-LAWPACK1</v>
      </c>
      <c r="K2566" s="16">
        <f>IFERROR(ROUNDDOWN(_xlfn.XLOOKUP(E2566,[2]All!$B:$B,[2]All!$K:$K),0),"")</f>
        <v>217</v>
      </c>
      <c r="L2566" s="16">
        <f t="shared" si="80"/>
        <v>195.3</v>
      </c>
      <c r="M2566" s="16">
        <f t="shared" si="81"/>
        <v>238.70000000000002</v>
      </c>
    </row>
    <row r="2567" spans="2:13" x14ac:dyDescent="0.3">
      <c r="B2567" s="10">
        <v>20</v>
      </c>
      <c r="C2567" s="11" t="s">
        <v>13</v>
      </c>
      <c r="D2567" s="11" t="s">
        <v>3258</v>
      </c>
      <c r="E2567" s="11">
        <v>27905</v>
      </c>
      <c r="F2567" s="17">
        <v>45148.296261574098</v>
      </c>
      <c r="G2567" s="14" t="s">
        <v>3260</v>
      </c>
      <c r="H2567" s="13">
        <v>1874</v>
      </c>
      <c r="I2567" s="14">
        <v>27905</v>
      </c>
      <c r="J2567" s="15" t="str">
        <f>_xlfn.XLOOKUP(C2567,'0. Master Data Group Name'!B:B,'0. Master Data Group Name'!C:C)</f>
        <v>EQP-LAWPACK1</v>
      </c>
      <c r="K2567" s="16">
        <f>IFERROR(ROUNDDOWN(_xlfn.XLOOKUP(E2567,[2]All!$B:$B,[2]All!$K:$K),0),"")</f>
        <v>260</v>
      </c>
      <c r="L2567" s="16">
        <f t="shared" si="80"/>
        <v>234</v>
      </c>
      <c r="M2567" s="16">
        <f t="shared" si="81"/>
        <v>286</v>
      </c>
    </row>
    <row r="2568" spans="2:13" x14ac:dyDescent="0.3">
      <c r="B2568" s="10">
        <v>31</v>
      </c>
      <c r="C2568" s="11" t="s">
        <v>836</v>
      </c>
      <c r="D2568" s="11" t="s">
        <v>3255</v>
      </c>
      <c r="E2568" s="11">
        <v>15228</v>
      </c>
      <c r="F2568" s="17">
        <v>45143.3201736111</v>
      </c>
      <c r="G2568" s="14" t="s">
        <v>3261</v>
      </c>
      <c r="H2568" s="13">
        <v>1008</v>
      </c>
      <c r="I2568" s="14">
        <v>12258</v>
      </c>
      <c r="J2568" s="15" t="str">
        <f>_xlfn.XLOOKUP(C2568,'0. Master Data Group Name'!B:B,'0. Master Data Group Name'!C:C)</f>
        <v>SW-COMAS-PACKL</v>
      </c>
      <c r="K2568" s="16">
        <f>IFERROR(ROUNDDOWN(_xlfn.XLOOKUP(E2568,[2]All!$B:$B,[2]All!$K:$K),0),"")</f>
        <v>200</v>
      </c>
      <c r="L2568" s="16">
        <f t="shared" si="80"/>
        <v>180</v>
      </c>
      <c r="M2568" s="16">
        <f t="shared" si="81"/>
        <v>220.00000000000003</v>
      </c>
    </row>
    <row r="2569" spans="2:13" x14ac:dyDescent="0.3">
      <c r="B2569" s="10">
        <v>31</v>
      </c>
      <c r="C2569" s="11" t="s">
        <v>836</v>
      </c>
      <c r="D2569" s="11" t="s">
        <v>3255</v>
      </c>
      <c r="E2569" s="11">
        <v>15228</v>
      </c>
      <c r="F2569" s="17">
        <v>45147.295196759304</v>
      </c>
      <c r="G2569" s="14" t="s">
        <v>3262</v>
      </c>
      <c r="H2569" s="13">
        <v>14</v>
      </c>
      <c r="I2569" s="14">
        <v>12258</v>
      </c>
      <c r="J2569" s="15" t="str">
        <f>_xlfn.XLOOKUP(C2569,'0. Master Data Group Name'!B:B,'0. Master Data Group Name'!C:C)</f>
        <v>SW-COMAS-PACKL</v>
      </c>
      <c r="K2569" s="16">
        <f>IFERROR(ROUNDDOWN(_xlfn.XLOOKUP(E2569,[2]All!$B:$B,[2]All!$K:$K),0),"")</f>
        <v>200</v>
      </c>
      <c r="L2569" s="16">
        <f t="shared" si="80"/>
        <v>180</v>
      </c>
      <c r="M2569" s="16">
        <f t="shared" si="81"/>
        <v>220.00000000000003</v>
      </c>
    </row>
    <row r="2570" spans="2:13" x14ac:dyDescent="0.3">
      <c r="B2570" s="10">
        <v>20</v>
      </c>
      <c r="C2570" s="11" t="s">
        <v>13</v>
      </c>
      <c r="D2570" s="11" t="s">
        <v>3263</v>
      </c>
      <c r="E2570" s="11">
        <v>27805</v>
      </c>
      <c r="F2570" s="17">
        <v>45148.807060185201</v>
      </c>
      <c r="G2570" s="14" t="s">
        <v>3264</v>
      </c>
      <c r="H2570" s="13">
        <v>42</v>
      </c>
      <c r="I2570" s="14">
        <v>27805</v>
      </c>
      <c r="J2570" s="15" t="str">
        <f>_xlfn.XLOOKUP(C2570,'0. Master Data Group Name'!B:B,'0. Master Data Group Name'!C:C)</f>
        <v>EQP-LAWPACK1</v>
      </c>
      <c r="K2570" s="16">
        <f>IFERROR(ROUNDDOWN(_xlfn.XLOOKUP(E2570,[2]All!$B:$B,[2]All!$K:$K),0),"")</f>
        <v>260</v>
      </c>
      <c r="L2570" s="16">
        <f t="shared" si="80"/>
        <v>234</v>
      </c>
      <c r="M2570" s="16">
        <f t="shared" si="81"/>
        <v>286</v>
      </c>
    </row>
    <row r="2571" spans="2:13" x14ac:dyDescent="0.3">
      <c r="B2571" s="10">
        <v>20</v>
      </c>
      <c r="C2571" s="11" t="s">
        <v>13</v>
      </c>
      <c r="D2571" s="11" t="s">
        <v>3251</v>
      </c>
      <c r="E2571" s="11">
        <v>6661</v>
      </c>
      <c r="F2571" s="17">
        <v>45145.293611111098</v>
      </c>
      <c r="G2571" s="14" t="s">
        <v>3265</v>
      </c>
      <c r="H2571" s="13">
        <v>3</v>
      </c>
      <c r="I2571" s="14">
        <v>6661</v>
      </c>
      <c r="J2571" s="15" t="str">
        <f>_xlfn.XLOOKUP(C2571,'0. Master Data Group Name'!B:B,'0. Master Data Group Name'!C:C)</f>
        <v>EQP-LAWPACK1</v>
      </c>
      <c r="K2571" s="16">
        <f>IFERROR(ROUNDDOWN(_xlfn.XLOOKUP(E2571,[2]All!$B:$B,[2]All!$K:$K),0),"")</f>
        <v>352</v>
      </c>
      <c r="L2571" s="16">
        <f t="shared" si="80"/>
        <v>316.8</v>
      </c>
      <c r="M2571" s="16">
        <f t="shared" si="81"/>
        <v>387.20000000000005</v>
      </c>
    </row>
    <row r="2572" spans="2:13" x14ac:dyDescent="0.3">
      <c r="B2572" s="10">
        <v>31</v>
      </c>
      <c r="C2572" s="11" t="s">
        <v>836</v>
      </c>
      <c r="D2572" s="11" t="s">
        <v>3266</v>
      </c>
      <c r="E2572" s="11">
        <v>12228</v>
      </c>
      <c r="F2572" s="17">
        <v>45147.311064814799</v>
      </c>
      <c r="G2572" s="14" t="s">
        <v>3267</v>
      </c>
      <c r="H2572" s="13">
        <v>691</v>
      </c>
      <c r="I2572" s="14">
        <v>15228</v>
      </c>
      <c r="J2572" s="15" t="str">
        <f>_xlfn.XLOOKUP(C2572,'0. Master Data Group Name'!B:B,'0. Master Data Group Name'!C:C)</f>
        <v>SW-COMAS-PACKL</v>
      </c>
      <c r="K2572" s="16">
        <f>IFERROR(ROUNDDOWN(_xlfn.XLOOKUP(E2572,[2]All!$B:$B,[2]All!$K:$K),0),"")</f>
        <v>100</v>
      </c>
      <c r="L2572" s="16">
        <f t="shared" si="80"/>
        <v>90</v>
      </c>
      <c r="M2572" s="16">
        <f t="shared" si="81"/>
        <v>110.00000000000001</v>
      </c>
    </row>
    <row r="2573" spans="2:13" x14ac:dyDescent="0.3">
      <c r="B2573" s="10">
        <v>20</v>
      </c>
      <c r="C2573" s="11" t="s">
        <v>13</v>
      </c>
      <c r="D2573" s="11" t="s">
        <v>3266</v>
      </c>
      <c r="E2573" s="11">
        <v>1167</v>
      </c>
      <c r="F2573" s="17">
        <v>45149.8</v>
      </c>
      <c r="G2573" s="14" t="s">
        <v>3268</v>
      </c>
      <c r="H2573" s="13">
        <v>986</v>
      </c>
      <c r="I2573" s="14">
        <v>99999</v>
      </c>
      <c r="J2573" s="15" t="str">
        <f>_xlfn.XLOOKUP(C2573,'0. Master Data Group Name'!B:B,'0. Master Data Group Name'!C:C)</f>
        <v>EQP-LAWPACK1</v>
      </c>
      <c r="K2573" s="16">
        <f>IFERROR(ROUNDDOWN(_xlfn.XLOOKUP(E2573,[2]All!$B:$B,[2]All!$K:$K),0),"")</f>
        <v>269</v>
      </c>
      <c r="L2573" s="16">
        <f t="shared" si="80"/>
        <v>242.1</v>
      </c>
      <c r="M2573" s="16">
        <f t="shared" si="81"/>
        <v>295.90000000000003</v>
      </c>
    </row>
    <row r="2574" spans="2:13" x14ac:dyDescent="0.3">
      <c r="B2574" s="10">
        <v>20</v>
      </c>
      <c r="C2574" s="11" t="s">
        <v>13</v>
      </c>
      <c r="D2574" s="11" t="s">
        <v>3266</v>
      </c>
      <c r="E2574" s="11">
        <v>2991</v>
      </c>
      <c r="F2574" s="17">
        <v>45152.293472222198</v>
      </c>
      <c r="G2574" s="14" t="s">
        <v>3269</v>
      </c>
      <c r="H2574" s="13">
        <v>1573</v>
      </c>
      <c r="I2574" s="14">
        <v>2991</v>
      </c>
      <c r="J2574" s="15" t="str">
        <f>_xlfn.XLOOKUP(C2574,'0. Master Data Group Name'!B:B,'0. Master Data Group Name'!C:C)</f>
        <v>EQP-LAWPACK1</v>
      </c>
      <c r="K2574" s="16">
        <f>IFERROR(ROUNDDOWN(_xlfn.XLOOKUP(E2574,[2]All!$B:$B,[2]All!$K:$K),0),"")</f>
        <v>217</v>
      </c>
      <c r="L2574" s="16">
        <f t="shared" si="80"/>
        <v>195.3</v>
      </c>
      <c r="M2574" s="16">
        <f t="shared" si="81"/>
        <v>238.70000000000002</v>
      </c>
    </row>
    <row r="2575" spans="2:13" x14ac:dyDescent="0.3">
      <c r="B2575" s="10">
        <v>20</v>
      </c>
      <c r="C2575" s="11" t="s">
        <v>13</v>
      </c>
      <c r="D2575" s="11" t="s">
        <v>3266</v>
      </c>
      <c r="E2575" s="11">
        <v>7946</v>
      </c>
      <c r="F2575" s="17">
        <v>45152.613009259301</v>
      </c>
      <c r="G2575" s="14" t="s">
        <v>3270</v>
      </c>
      <c r="H2575" s="13">
        <v>7</v>
      </c>
      <c r="I2575" s="14">
        <v>7946</v>
      </c>
      <c r="J2575" s="15" t="str">
        <f>_xlfn.XLOOKUP(C2575,'0. Master Data Group Name'!B:B,'0. Master Data Group Name'!C:C)</f>
        <v>EQP-LAWPACK1</v>
      </c>
      <c r="K2575" s="16">
        <f>IFERROR(ROUNDDOWN(_xlfn.XLOOKUP(E2575,[2]All!$B:$B,[2]All!$K:$K),0),"")</f>
        <v>349</v>
      </c>
      <c r="L2575" s="16">
        <f t="shared" si="80"/>
        <v>314.10000000000002</v>
      </c>
      <c r="M2575" s="16">
        <f t="shared" si="81"/>
        <v>383.90000000000003</v>
      </c>
    </row>
    <row r="2576" spans="2:13" x14ac:dyDescent="0.3">
      <c r="B2576" s="10">
        <v>20</v>
      </c>
      <c r="C2576" s="11" t="s">
        <v>13</v>
      </c>
      <c r="D2576" s="11" t="s">
        <v>3271</v>
      </c>
      <c r="E2576" s="11">
        <v>2941</v>
      </c>
      <c r="F2576" s="17">
        <v>45153.289317129602</v>
      </c>
      <c r="G2576" s="14" t="s">
        <v>3272</v>
      </c>
      <c r="H2576" s="13">
        <v>1985</v>
      </c>
      <c r="I2576" s="14">
        <v>2941</v>
      </c>
      <c r="J2576" s="15" t="str">
        <f>_xlfn.XLOOKUP(C2576,'0. Master Data Group Name'!B:B,'0. Master Data Group Name'!C:C)</f>
        <v>EQP-LAWPACK1</v>
      </c>
      <c r="K2576" s="16">
        <f>IFERROR(ROUNDDOWN(_xlfn.XLOOKUP(E2576,[2]All!$B:$B,[2]All!$K:$K),0),"")</f>
        <v>217</v>
      </c>
      <c r="L2576" s="16">
        <f t="shared" si="80"/>
        <v>195.3</v>
      </c>
      <c r="M2576" s="16">
        <f t="shared" si="81"/>
        <v>238.70000000000002</v>
      </c>
    </row>
    <row r="2577" spans="2:13" x14ac:dyDescent="0.3">
      <c r="B2577" s="10">
        <v>20</v>
      </c>
      <c r="C2577" s="11" t="s">
        <v>13</v>
      </c>
      <c r="D2577" s="11" t="s">
        <v>3273</v>
      </c>
      <c r="E2577" s="11">
        <v>2940</v>
      </c>
      <c r="F2577" s="17">
        <v>45153.678819444402</v>
      </c>
      <c r="G2577" s="14" t="s">
        <v>3274</v>
      </c>
      <c r="H2577" s="13">
        <v>1331</v>
      </c>
      <c r="I2577" s="14">
        <v>2940</v>
      </c>
      <c r="J2577" s="15" t="str">
        <f>_xlfn.XLOOKUP(C2577,'0. Master Data Group Name'!B:B,'0. Master Data Group Name'!C:C)</f>
        <v>EQP-LAWPACK1</v>
      </c>
      <c r="K2577" s="16">
        <f>IFERROR(ROUNDDOWN(_xlfn.XLOOKUP(E2577,[2]All!$B:$B,[2]All!$K:$K),0),"")</f>
        <v>217</v>
      </c>
      <c r="L2577" s="16">
        <f t="shared" si="80"/>
        <v>195.3</v>
      </c>
      <c r="M2577" s="16">
        <f t="shared" si="81"/>
        <v>238.70000000000002</v>
      </c>
    </row>
    <row r="2578" spans="2:13" x14ac:dyDescent="0.3">
      <c r="B2578" s="10">
        <v>20</v>
      </c>
      <c r="C2578" s="11" t="s">
        <v>13</v>
      </c>
      <c r="D2578" s="11" t="s">
        <v>3273</v>
      </c>
      <c r="E2578" s="11">
        <v>96605</v>
      </c>
      <c r="F2578" s="17">
        <v>45154.292858796303</v>
      </c>
      <c r="G2578" s="14" t="s">
        <v>3275</v>
      </c>
      <c r="H2578" s="13">
        <v>2288</v>
      </c>
      <c r="I2578" s="14">
        <v>96605</v>
      </c>
      <c r="J2578" s="15" t="str">
        <f>_xlfn.XLOOKUP(C2578,'0. Master Data Group Name'!B:B,'0. Master Data Group Name'!C:C)</f>
        <v>EQP-LAWPACK1</v>
      </c>
      <c r="K2578" s="16">
        <f>IFERROR(ROUNDDOWN(_xlfn.XLOOKUP(E2578,[2]All!$B:$B,[2]All!$K:$K),0),"")</f>
        <v>347</v>
      </c>
      <c r="L2578" s="16">
        <f t="shared" si="80"/>
        <v>312.3</v>
      </c>
      <c r="M2578" s="16">
        <f t="shared" si="81"/>
        <v>381.70000000000005</v>
      </c>
    </row>
    <row r="2579" spans="2:13" x14ac:dyDescent="0.3">
      <c r="B2579" s="10">
        <v>20</v>
      </c>
      <c r="C2579" s="11" t="s">
        <v>13</v>
      </c>
      <c r="D2579" s="11" t="s">
        <v>3273</v>
      </c>
      <c r="E2579" s="11">
        <v>24670</v>
      </c>
      <c r="F2579" s="17">
        <v>45154.607233796298</v>
      </c>
      <c r="G2579" s="14" t="s">
        <v>3276</v>
      </c>
      <c r="H2579" s="13">
        <v>3</v>
      </c>
      <c r="I2579" s="14">
        <v>24670</v>
      </c>
      <c r="J2579" s="15" t="str">
        <f>_xlfn.XLOOKUP(C2579,'0. Master Data Group Name'!B:B,'0. Master Data Group Name'!C:C)</f>
        <v>EQP-LAWPACK1</v>
      </c>
      <c r="K2579" s="16">
        <f>IFERROR(ROUNDDOWN(_xlfn.XLOOKUP(E2579,[2]All!$B:$B,[2]All!$K:$K),0),"")</f>
        <v>364</v>
      </c>
      <c r="L2579" s="16">
        <f t="shared" si="80"/>
        <v>327.60000000000002</v>
      </c>
      <c r="M2579" s="16">
        <f t="shared" si="81"/>
        <v>400.40000000000003</v>
      </c>
    </row>
    <row r="2580" spans="2:13" x14ac:dyDescent="0.3">
      <c r="B2580" s="10">
        <v>20</v>
      </c>
      <c r="C2580" s="11" t="s">
        <v>13</v>
      </c>
      <c r="D2580" s="11" t="s">
        <v>3273</v>
      </c>
      <c r="E2580" s="11">
        <v>24670</v>
      </c>
      <c r="F2580" s="17">
        <v>45154.611921296302</v>
      </c>
      <c r="G2580" s="14" t="s">
        <v>3277</v>
      </c>
      <c r="H2580" s="13">
        <v>1149</v>
      </c>
      <c r="I2580" s="14">
        <v>24670</v>
      </c>
      <c r="J2580" s="15" t="str">
        <f>_xlfn.XLOOKUP(C2580,'0. Master Data Group Name'!B:B,'0. Master Data Group Name'!C:C)</f>
        <v>EQP-LAWPACK1</v>
      </c>
      <c r="K2580" s="16">
        <f>IFERROR(ROUNDDOWN(_xlfn.XLOOKUP(E2580,[2]All!$B:$B,[2]All!$K:$K),0),"")</f>
        <v>364</v>
      </c>
      <c r="L2580" s="16">
        <f t="shared" si="80"/>
        <v>327.60000000000002</v>
      </c>
      <c r="M2580" s="16">
        <f t="shared" si="81"/>
        <v>400.40000000000003</v>
      </c>
    </row>
    <row r="2581" spans="2:13" x14ac:dyDescent="0.3">
      <c r="B2581" s="10">
        <v>20</v>
      </c>
      <c r="C2581" s="11" t="s">
        <v>13</v>
      </c>
      <c r="D2581" s="11" t="s">
        <v>3255</v>
      </c>
      <c r="E2581" s="11">
        <v>2675</v>
      </c>
      <c r="F2581" s="17">
        <v>45147.296863425901</v>
      </c>
      <c r="G2581" s="14" t="s">
        <v>3279</v>
      </c>
      <c r="H2581" s="13">
        <v>1659</v>
      </c>
      <c r="I2581" s="14">
        <v>2675</v>
      </c>
      <c r="J2581" s="15" t="str">
        <f>_xlfn.XLOOKUP(C2581,'0. Master Data Group Name'!B:B,'0. Master Data Group Name'!C:C)</f>
        <v>EQP-LAWPACK1</v>
      </c>
      <c r="K2581" s="16">
        <f>IFERROR(ROUNDDOWN(_xlfn.XLOOKUP(E2581,[2]All!$B:$B,[2]All!$K:$K),0),"")</f>
        <v>217</v>
      </c>
      <c r="L2581" s="16">
        <f t="shared" si="80"/>
        <v>195.3</v>
      </c>
      <c r="M2581" s="16">
        <f t="shared" si="81"/>
        <v>238.70000000000002</v>
      </c>
    </row>
    <row r="2582" spans="2:13" x14ac:dyDescent="0.3">
      <c r="B2582" s="10">
        <v>20</v>
      </c>
      <c r="C2582" s="11" t="s">
        <v>13</v>
      </c>
      <c r="D2582" s="11" t="s">
        <v>3278</v>
      </c>
      <c r="E2582" s="11">
        <v>6670</v>
      </c>
      <c r="F2582" s="17">
        <v>45154.881759259297</v>
      </c>
      <c r="G2582" s="14" t="s">
        <v>3280</v>
      </c>
      <c r="H2582" s="13">
        <v>685</v>
      </c>
      <c r="I2582" s="14">
        <v>6670</v>
      </c>
      <c r="J2582" s="15" t="str">
        <f>_xlfn.XLOOKUP(C2582,'0. Master Data Group Name'!B:B,'0. Master Data Group Name'!C:C)</f>
        <v>EQP-LAWPACK1</v>
      </c>
      <c r="K2582" s="16">
        <f>IFERROR(ROUNDDOWN(_xlfn.XLOOKUP(E2582,[2]All!$B:$B,[2]All!$K:$K),0),"")</f>
        <v>352</v>
      </c>
      <c r="L2582" s="16">
        <f t="shared" si="80"/>
        <v>316.8</v>
      </c>
      <c r="M2582" s="16">
        <f t="shared" si="81"/>
        <v>387.20000000000005</v>
      </c>
    </row>
    <row r="2583" spans="2:13" x14ac:dyDescent="0.3">
      <c r="B2583" s="10">
        <v>20</v>
      </c>
      <c r="C2583" s="11" t="s">
        <v>13</v>
      </c>
      <c r="D2583" s="11" t="s">
        <v>3278</v>
      </c>
      <c r="E2583" s="11">
        <v>2991</v>
      </c>
      <c r="F2583" s="17">
        <v>45155.2878472222</v>
      </c>
      <c r="G2583" s="14" t="s">
        <v>3281</v>
      </c>
      <c r="H2583" s="13">
        <v>0</v>
      </c>
      <c r="I2583" s="14">
        <v>2991</v>
      </c>
      <c r="J2583" s="15" t="str">
        <f>_xlfn.XLOOKUP(C2583,'0. Master Data Group Name'!B:B,'0. Master Data Group Name'!C:C)</f>
        <v>EQP-LAWPACK1</v>
      </c>
      <c r="K2583" s="16">
        <f>IFERROR(ROUNDDOWN(_xlfn.XLOOKUP(E2583,[2]All!$B:$B,[2]All!$K:$K),0),"")</f>
        <v>217</v>
      </c>
      <c r="L2583" s="16">
        <f t="shared" si="80"/>
        <v>195.3</v>
      </c>
      <c r="M2583" s="16">
        <f t="shared" si="81"/>
        <v>238.70000000000002</v>
      </c>
    </row>
    <row r="2584" spans="2:13" x14ac:dyDescent="0.3">
      <c r="B2584" s="10">
        <v>20</v>
      </c>
      <c r="C2584" s="11" t="s">
        <v>13</v>
      </c>
      <c r="D2584" s="11" t="s">
        <v>3278</v>
      </c>
      <c r="E2584" s="11">
        <v>2991</v>
      </c>
      <c r="F2584" s="17">
        <v>45155.295578703699</v>
      </c>
      <c r="G2584" s="14" t="s">
        <v>3282</v>
      </c>
      <c r="H2584" s="13">
        <v>555</v>
      </c>
      <c r="I2584" s="14">
        <v>2991</v>
      </c>
      <c r="J2584" s="15" t="str">
        <f>_xlfn.XLOOKUP(C2584,'0. Master Data Group Name'!B:B,'0. Master Data Group Name'!C:C)</f>
        <v>EQP-LAWPACK1</v>
      </c>
      <c r="K2584" s="16">
        <f>IFERROR(ROUNDDOWN(_xlfn.XLOOKUP(E2584,[2]All!$B:$B,[2]All!$K:$K),0),"")</f>
        <v>217</v>
      </c>
      <c r="L2584" s="16">
        <f t="shared" si="80"/>
        <v>195.3</v>
      </c>
      <c r="M2584" s="16">
        <f t="shared" si="81"/>
        <v>238.70000000000002</v>
      </c>
    </row>
    <row r="2585" spans="2:13" x14ac:dyDescent="0.3">
      <c r="B2585" s="10">
        <v>20</v>
      </c>
      <c r="C2585" s="11" t="s">
        <v>13</v>
      </c>
      <c r="D2585" s="11" t="s">
        <v>3278</v>
      </c>
      <c r="E2585" s="11">
        <v>2946</v>
      </c>
      <c r="F2585" s="17">
        <v>45155.406550925902</v>
      </c>
      <c r="G2585" s="14" t="s">
        <v>3283</v>
      </c>
      <c r="H2585" s="13">
        <v>971</v>
      </c>
      <c r="I2585" s="14">
        <v>2946</v>
      </c>
      <c r="J2585" s="15" t="str">
        <f>_xlfn.XLOOKUP(C2585,'0. Master Data Group Name'!B:B,'0. Master Data Group Name'!C:C)</f>
        <v>EQP-LAWPACK1</v>
      </c>
      <c r="K2585" s="16">
        <f>IFERROR(ROUNDDOWN(_xlfn.XLOOKUP(E2585,[2]All!$B:$B,[2]All!$K:$K),0),"")</f>
        <v>217</v>
      </c>
      <c r="L2585" s="16">
        <f t="shared" si="80"/>
        <v>195.3</v>
      </c>
      <c r="M2585" s="16">
        <f t="shared" si="81"/>
        <v>238.70000000000002</v>
      </c>
    </row>
    <row r="2586" spans="2:13" x14ac:dyDescent="0.3">
      <c r="B2586" s="10">
        <v>20</v>
      </c>
      <c r="C2586" s="11" t="s">
        <v>13</v>
      </c>
      <c r="D2586" s="11" t="s">
        <v>3284</v>
      </c>
      <c r="E2586" s="11">
        <v>2941</v>
      </c>
      <c r="F2586" s="17">
        <v>45155.6082060185</v>
      </c>
      <c r="G2586" s="14" t="s">
        <v>3285</v>
      </c>
      <c r="H2586" s="13">
        <v>1777</v>
      </c>
      <c r="I2586" s="14">
        <v>2941</v>
      </c>
      <c r="J2586" s="15" t="str">
        <f>_xlfn.XLOOKUP(C2586,'0. Master Data Group Name'!B:B,'0. Master Data Group Name'!C:C)</f>
        <v>EQP-LAWPACK1</v>
      </c>
      <c r="K2586" s="16">
        <f>IFERROR(ROUNDDOWN(_xlfn.XLOOKUP(E2586,[2]All!$B:$B,[2]All!$K:$K),0),"")</f>
        <v>217</v>
      </c>
      <c r="L2586" s="16">
        <f t="shared" si="80"/>
        <v>195.3</v>
      </c>
      <c r="M2586" s="16">
        <f t="shared" si="81"/>
        <v>238.70000000000002</v>
      </c>
    </row>
    <row r="2587" spans="2:13" x14ac:dyDescent="0.3">
      <c r="B2587" s="10">
        <v>20</v>
      </c>
      <c r="C2587" s="11" t="s">
        <v>13</v>
      </c>
      <c r="D2587" s="11" t="s">
        <v>3271</v>
      </c>
      <c r="E2587" s="11">
        <v>7946</v>
      </c>
      <c r="F2587" s="17">
        <v>45152.621238425898</v>
      </c>
      <c r="G2587" s="14" t="s">
        <v>3286</v>
      </c>
      <c r="H2587" s="13">
        <v>2372</v>
      </c>
      <c r="I2587" s="14">
        <v>7946</v>
      </c>
      <c r="J2587" s="15" t="str">
        <f>_xlfn.XLOOKUP(C2587,'0. Master Data Group Name'!B:B,'0. Master Data Group Name'!C:C)</f>
        <v>EQP-LAWPACK1</v>
      </c>
      <c r="K2587" s="16">
        <f>IFERROR(ROUNDDOWN(_xlfn.XLOOKUP(E2587,[2]All!$B:$B,[2]All!$K:$K),0),"")</f>
        <v>349</v>
      </c>
      <c r="L2587" s="16">
        <f t="shared" si="80"/>
        <v>314.10000000000002</v>
      </c>
      <c r="M2587" s="16">
        <f t="shared" si="81"/>
        <v>383.90000000000003</v>
      </c>
    </row>
    <row r="2588" spans="2:13" x14ac:dyDescent="0.3">
      <c r="B2588" s="10">
        <v>20</v>
      </c>
      <c r="C2588" s="11" t="s">
        <v>13</v>
      </c>
      <c r="D2588" s="11" t="s">
        <v>3288</v>
      </c>
      <c r="E2588" s="11">
        <v>2940</v>
      </c>
      <c r="F2588" s="17">
        <v>45160.297256944403</v>
      </c>
      <c r="G2588" s="14" t="s">
        <v>3289</v>
      </c>
      <c r="H2588" s="13">
        <v>1815</v>
      </c>
      <c r="I2588" s="14">
        <v>2940</v>
      </c>
      <c r="J2588" s="15" t="str">
        <f>_xlfn.XLOOKUP(C2588,'0. Master Data Group Name'!B:B,'0. Master Data Group Name'!C:C)</f>
        <v>EQP-LAWPACK1</v>
      </c>
      <c r="K2588" s="16">
        <f>IFERROR(ROUNDDOWN(_xlfn.XLOOKUP(E2588,[2]All!$B:$B,[2]All!$K:$K),0),"")</f>
        <v>217</v>
      </c>
      <c r="L2588" s="16">
        <f t="shared" si="80"/>
        <v>195.3</v>
      </c>
      <c r="M2588" s="16">
        <f t="shared" si="81"/>
        <v>238.70000000000002</v>
      </c>
    </row>
    <row r="2589" spans="2:13" x14ac:dyDescent="0.3">
      <c r="B2589" s="10">
        <v>20</v>
      </c>
      <c r="C2589" s="11" t="s">
        <v>13</v>
      </c>
      <c r="D2589" s="11" t="s">
        <v>3287</v>
      </c>
      <c r="E2589" s="11">
        <v>1067</v>
      </c>
      <c r="F2589" s="17">
        <v>45156.873124999998</v>
      </c>
      <c r="G2589" s="14" t="s">
        <v>3290</v>
      </c>
      <c r="H2589" s="13">
        <v>536</v>
      </c>
      <c r="I2589" s="14">
        <v>99999</v>
      </c>
      <c r="J2589" s="15" t="str">
        <f>_xlfn.XLOOKUP(C2589,'0. Master Data Group Name'!B:B,'0. Master Data Group Name'!C:C)</f>
        <v>EQP-LAWPACK1</v>
      </c>
      <c r="K2589" s="16">
        <f>IFERROR(ROUNDDOWN(_xlfn.XLOOKUP(E2589,[2]All!$B:$B,[2]All!$K:$K),0),"")</f>
        <v>269</v>
      </c>
      <c r="L2589" s="16">
        <f t="shared" si="80"/>
        <v>242.1</v>
      </c>
      <c r="M2589" s="16">
        <f t="shared" si="81"/>
        <v>295.90000000000003</v>
      </c>
    </row>
    <row r="2590" spans="2:13" x14ac:dyDescent="0.3">
      <c r="B2590" s="10">
        <v>20</v>
      </c>
      <c r="C2590" s="11" t="s">
        <v>13</v>
      </c>
      <c r="D2590" s="11" t="s">
        <v>3288</v>
      </c>
      <c r="E2590" s="11">
        <v>7940</v>
      </c>
      <c r="F2590" s="17">
        <v>45160.654247685197</v>
      </c>
      <c r="G2590" s="14" t="s">
        <v>3291</v>
      </c>
      <c r="H2590" s="13">
        <v>257</v>
      </c>
      <c r="I2590" s="14">
        <v>7940</v>
      </c>
      <c r="J2590" s="15" t="str">
        <f>_xlfn.XLOOKUP(C2590,'0. Master Data Group Name'!B:B,'0. Master Data Group Name'!C:C)</f>
        <v>EQP-LAWPACK1</v>
      </c>
      <c r="K2590" s="16">
        <f>IFERROR(ROUNDDOWN(_xlfn.XLOOKUP(E2590,[2]All!$B:$B,[2]All!$K:$K),0),"")</f>
        <v>188</v>
      </c>
      <c r="L2590" s="16">
        <f t="shared" si="80"/>
        <v>169.20000000000002</v>
      </c>
      <c r="M2590" s="16">
        <f t="shared" si="81"/>
        <v>206.8</v>
      </c>
    </row>
    <row r="2591" spans="2:13" x14ac:dyDescent="0.3">
      <c r="B2591" s="10">
        <v>20</v>
      </c>
      <c r="C2591" s="11" t="s">
        <v>13</v>
      </c>
      <c r="D2591" s="11" t="s">
        <v>3288</v>
      </c>
      <c r="E2591" s="11">
        <v>24975</v>
      </c>
      <c r="F2591" s="17">
        <v>45160.698784722197</v>
      </c>
      <c r="G2591" s="14" t="s">
        <v>3292</v>
      </c>
      <c r="H2591" s="13">
        <v>961</v>
      </c>
      <c r="I2591" s="14">
        <v>24975</v>
      </c>
      <c r="J2591" s="15" t="str">
        <f>_xlfn.XLOOKUP(C2591,'0. Master Data Group Name'!B:B,'0. Master Data Group Name'!C:C)</f>
        <v>EQP-LAWPACK1</v>
      </c>
      <c r="K2591" s="16">
        <f>IFERROR(ROUNDDOWN(_xlfn.XLOOKUP(E2591,[2]All!$B:$B,[2]All!$K:$K),0),"")</f>
        <v>364</v>
      </c>
      <c r="L2591" s="16">
        <f t="shared" si="80"/>
        <v>327.60000000000002</v>
      </c>
      <c r="M2591" s="16">
        <f t="shared" si="81"/>
        <v>400.40000000000003</v>
      </c>
    </row>
    <row r="2592" spans="2:13" x14ac:dyDescent="0.3">
      <c r="B2592" s="10">
        <v>20</v>
      </c>
      <c r="C2592" s="11" t="s">
        <v>13</v>
      </c>
      <c r="D2592" s="11" t="s">
        <v>3293</v>
      </c>
      <c r="E2592" s="11">
        <v>24961</v>
      </c>
      <c r="F2592" s="17">
        <v>45160.836446759298</v>
      </c>
      <c r="G2592" s="14" t="s">
        <v>3294</v>
      </c>
      <c r="H2592" s="13">
        <v>1147</v>
      </c>
      <c r="I2592" s="14">
        <v>99999</v>
      </c>
      <c r="J2592" s="15" t="str">
        <f>_xlfn.XLOOKUP(C2592,'0. Master Data Group Name'!B:B,'0. Master Data Group Name'!C:C)</f>
        <v>EQP-LAWPACK1</v>
      </c>
      <c r="K2592" s="16">
        <f>IFERROR(ROUNDDOWN(_xlfn.XLOOKUP(E2592,[2]All!$B:$B,[2]All!$K:$K),0),"")</f>
        <v>364</v>
      </c>
      <c r="L2592" s="16">
        <f t="shared" si="80"/>
        <v>327.60000000000002</v>
      </c>
      <c r="M2592" s="16">
        <f t="shared" si="81"/>
        <v>400.40000000000003</v>
      </c>
    </row>
    <row r="2593" spans="2:13" x14ac:dyDescent="0.3">
      <c r="B2593" s="10">
        <v>31</v>
      </c>
      <c r="C2593" s="11" t="s">
        <v>836</v>
      </c>
      <c r="D2593" s="11" t="s">
        <v>3293</v>
      </c>
      <c r="E2593" s="11">
        <v>12228</v>
      </c>
      <c r="F2593" s="17">
        <v>45152.292615740698</v>
      </c>
      <c r="G2593" s="14" t="s">
        <v>3295</v>
      </c>
      <c r="H2593" s="13">
        <v>5076</v>
      </c>
      <c r="I2593" s="14">
        <v>15228</v>
      </c>
      <c r="J2593" s="15" t="str">
        <f>_xlfn.XLOOKUP(C2593,'0. Master Data Group Name'!B:B,'0. Master Data Group Name'!C:C)</f>
        <v>SW-COMAS-PACKL</v>
      </c>
      <c r="K2593" s="16">
        <f>IFERROR(ROUNDDOWN(_xlfn.XLOOKUP(E2593,[2]All!$B:$B,[2]All!$K:$K),0),"")</f>
        <v>100</v>
      </c>
      <c r="L2593" s="16">
        <f t="shared" si="80"/>
        <v>90</v>
      </c>
      <c r="M2593" s="16">
        <f t="shared" si="81"/>
        <v>110.00000000000001</v>
      </c>
    </row>
    <row r="2594" spans="2:13" x14ac:dyDescent="0.3">
      <c r="B2594" s="10">
        <v>20</v>
      </c>
      <c r="C2594" s="11" t="s">
        <v>13</v>
      </c>
      <c r="D2594" s="11" t="s">
        <v>3293</v>
      </c>
      <c r="E2594" s="11">
        <v>27905</v>
      </c>
      <c r="F2594" s="17">
        <v>45161.269861111097</v>
      </c>
      <c r="G2594" s="14" t="s">
        <v>3296</v>
      </c>
      <c r="H2594" s="13">
        <v>2348</v>
      </c>
      <c r="I2594" s="14">
        <v>27905</v>
      </c>
      <c r="J2594" s="15" t="str">
        <f>_xlfn.XLOOKUP(C2594,'0. Master Data Group Name'!B:B,'0. Master Data Group Name'!C:C)</f>
        <v>EQP-LAWPACK1</v>
      </c>
      <c r="K2594" s="16">
        <f>IFERROR(ROUNDDOWN(_xlfn.XLOOKUP(E2594,[2]All!$B:$B,[2]All!$K:$K),0),"")</f>
        <v>260</v>
      </c>
      <c r="L2594" s="16">
        <f t="shared" si="80"/>
        <v>234</v>
      </c>
      <c r="M2594" s="16">
        <f t="shared" si="81"/>
        <v>286</v>
      </c>
    </row>
    <row r="2595" spans="2:13" x14ac:dyDescent="0.3">
      <c r="B2595" s="10">
        <v>31</v>
      </c>
      <c r="C2595" s="11" t="s">
        <v>836</v>
      </c>
      <c r="D2595" s="11" t="s">
        <v>3297</v>
      </c>
      <c r="E2595" s="11">
        <v>15228</v>
      </c>
      <c r="F2595" s="17">
        <v>45161.679837962998</v>
      </c>
      <c r="G2595" s="14" t="s">
        <v>3298</v>
      </c>
      <c r="H2595" s="13">
        <v>549</v>
      </c>
      <c r="I2595" s="14">
        <v>12228</v>
      </c>
      <c r="J2595" s="15" t="str">
        <f>_xlfn.XLOOKUP(C2595,'0. Master Data Group Name'!B:B,'0. Master Data Group Name'!C:C)</f>
        <v>SW-COMAS-PACKL</v>
      </c>
      <c r="K2595" s="16">
        <f>IFERROR(ROUNDDOWN(_xlfn.XLOOKUP(E2595,[2]All!$B:$B,[2]All!$K:$K),0),"")</f>
        <v>200</v>
      </c>
      <c r="L2595" s="16">
        <f t="shared" si="80"/>
        <v>180</v>
      </c>
      <c r="M2595" s="16">
        <f t="shared" si="81"/>
        <v>220.00000000000003</v>
      </c>
    </row>
    <row r="2596" spans="2:13" x14ac:dyDescent="0.3">
      <c r="B2596" s="10">
        <v>20</v>
      </c>
      <c r="C2596" s="11" t="s">
        <v>13</v>
      </c>
      <c r="D2596" s="11" t="s">
        <v>3297</v>
      </c>
      <c r="E2596" s="11">
        <v>27805</v>
      </c>
      <c r="F2596" s="17">
        <v>45161.690648148098</v>
      </c>
      <c r="G2596" s="14" t="s">
        <v>3299</v>
      </c>
      <c r="H2596" s="13">
        <v>32</v>
      </c>
      <c r="I2596" s="14">
        <v>27805</v>
      </c>
      <c r="J2596" s="15" t="str">
        <f>_xlfn.XLOOKUP(C2596,'0. Master Data Group Name'!B:B,'0. Master Data Group Name'!C:C)</f>
        <v>EQP-LAWPACK1</v>
      </c>
      <c r="K2596" s="16">
        <f>IFERROR(ROUNDDOWN(_xlfn.XLOOKUP(E2596,[2]All!$B:$B,[2]All!$K:$K),0),"")</f>
        <v>260</v>
      </c>
      <c r="L2596" s="16">
        <f t="shared" si="80"/>
        <v>234</v>
      </c>
      <c r="M2596" s="16">
        <f t="shared" si="81"/>
        <v>286</v>
      </c>
    </row>
    <row r="2597" spans="2:13" x14ac:dyDescent="0.3">
      <c r="B2597" s="10">
        <v>31</v>
      </c>
      <c r="C2597" s="11" t="s">
        <v>836</v>
      </c>
      <c r="D2597" s="11" t="s">
        <v>3297</v>
      </c>
      <c r="E2597" s="11">
        <v>15228</v>
      </c>
      <c r="F2597" s="17">
        <v>45162.292152777802</v>
      </c>
      <c r="G2597" s="14" t="s">
        <v>3300</v>
      </c>
      <c r="H2597" s="13">
        <v>587</v>
      </c>
      <c r="I2597" s="14">
        <v>12228</v>
      </c>
      <c r="J2597" s="15" t="str">
        <f>_xlfn.XLOOKUP(C2597,'0. Master Data Group Name'!B:B,'0. Master Data Group Name'!C:C)</f>
        <v>SW-COMAS-PACKL</v>
      </c>
      <c r="K2597" s="16">
        <f>IFERROR(ROUNDDOWN(_xlfn.XLOOKUP(E2597,[2]All!$B:$B,[2]All!$K:$K),0),"")</f>
        <v>200</v>
      </c>
      <c r="L2597" s="16">
        <f t="shared" si="80"/>
        <v>180</v>
      </c>
      <c r="M2597" s="16">
        <f t="shared" si="81"/>
        <v>220.00000000000003</v>
      </c>
    </row>
    <row r="2598" spans="2:13" x14ac:dyDescent="0.3">
      <c r="B2598" s="10">
        <v>20</v>
      </c>
      <c r="C2598" s="11" t="s">
        <v>13</v>
      </c>
      <c r="D2598" s="11" t="s">
        <v>3301</v>
      </c>
      <c r="E2598" s="11">
        <v>1164</v>
      </c>
      <c r="F2598" s="17">
        <v>45162.848437499997</v>
      </c>
      <c r="G2598" s="14" t="s">
        <v>3302</v>
      </c>
      <c r="H2598" s="13">
        <v>719</v>
      </c>
      <c r="I2598" s="14">
        <v>99999</v>
      </c>
      <c r="J2598" s="15" t="str">
        <f>_xlfn.XLOOKUP(C2598,'0. Master Data Group Name'!B:B,'0. Master Data Group Name'!C:C)</f>
        <v>EQP-LAWPACK1</v>
      </c>
      <c r="K2598" s="16">
        <f>IFERROR(ROUNDDOWN(_xlfn.XLOOKUP(E2598,[2]All!$B:$B,[2]All!$K:$K),0),"")</f>
        <v>269</v>
      </c>
      <c r="L2598" s="16">
        <f t="shared" si="80"/>
        <v>242.1</v>
      </c>
      <c r="M2598" s="16">
        <f t="shared" si="81"/>
        <v>295.90000000000003</v>
      </c>
    </row>
    <row r="2599" spans="2:13" x14ac:dyDescent="0.3">
      <c r="B2599" s="10">
        <v>20</v>
      </c>
      <c r="C2599" s="11" t="s">
        <v>13</v>
      </c>
      <c r="D2599" s="11" t="s">
        <v>3303</v>
      </c>
      <c r="E2599" s="11">
        <v>1067</v>
      </c>
      <c r="F2599" s="17">
        <v>45163.559282407397</v>
      </c>
      <c r="G2599" s="14" t="s">
        <v>3304</v>
      </c>
      <c r="H2599" s="13">
        <v>2392</v>
      </c>
      <c r="I2599" s="14">
        <v>99999</v>
      </c>
      <c r="J2599" s="15" t="str">
        <f>_xlfn.XLOOKUP(C2599,'0. Master Data Group Name'!B:B,'0. Master Data Group Name'!C:C)</f>
        <v>EQP-LAWPACK1</v>
      </c>
      <c r="K2599" s="16">
        <f>IFERROR(ROUNDDOWN(_xlfn.XLOOKUP(E2599,[2]All!$B:$B,[2]All!$K:$K),0),"")</f>
        <v>269</v>
      </c>
      <c r="L2599" s="16">
        <f t="shared" si="80"/>
        <v>242.1</v>
      </c>
      <c r="M2599" s="16">
        <f t="shared" si="81"/>
        <v>295.90000000000003</v>
      </c>
    </row>
    <row r="2600" spans="2:13" x14ac:dyDescent="0.3">
      <c r="B2600" s="10">
        <v>20</v>
      </c>
      <c r="C2600" s="11" t="s">
        <v>13</v>
      </c>
      <c r="D2600" s="11" t="s">
        <v>3303</v>
      </c>
      <c r="E2600" s="11">
        <v>96605</v>
      </c>
      <c r="F2600" s="17">
        <v>45166.3034722222</v>
      </c>
      <c r="G2600" s="14" t="s">
        <v>3305</v>
      </c>
      <c r="H2600" s="13">
        <v>3</v>
      </c>
      <c r="I2600" s="14">
        <v>96605</v>
      </c>
      <c r="J2600" s="15" t="str">
        <f>_xlfn.XLOOKUP(C2600,'0. Master Data Group Name'!B:B,'0. Master Data Group Name'!C:C)</f>
        <v>EQP-LAWPACK1</v>
      </c>
      <c r="K2600" s="16">
        <f>IFERROR(ROUNDDOWN(_xlfn.XLOOKUP(E2600,[2]All!$B:$B,[2]All!$K:$K),0),"")</f>
        <v>347</v>
      </c>
      <c r="L2600" s="16">
        <f t="shared" si="80"/>
        <v>312.3</v>
      </c>
      <c r="M2600" s="16">
        <f t="shared" si="81"/>
        <v>381.70000000000005</v>
      </c>
    </row>
    <row r="2601" spans="2:13" x14ac:dyDescent="0.3">
      <c r="B2601" s="10">
        <v>20</v>
      </c>
      <c r="C2601" s="11" t="s">
        <v>13</v>
      </c>
      <c r="D2601" s="11" t="s">
        <v>3287</v>
      </c>
      <c r="E2601" s="11">
        <v>24970</v>
      </c>
      <c r="F2601" s="17">
        <v>45159.801041666702</v>
      </c>
      <c r="G2601" s="14" t="s">
        <v>3306</v>
      </c>
      <c r="H2601" s="13">
        <v>1695</v>
      </c>
      <c r="I2601" s="14">
        <v>24970</v>
      </c>
      <c r="J2601" s="15" t="str">
        <f>_xlfn.XLOOKUP(C2601,'0. Master Data Group Name'!B:B,'0. Master Data Group Name'!C:C)</f>
        <v>EQP-LAWPACK1</v>
      </c>
      <c r="K2601" s="16">
        <f>IFERROR(ROUNDDOWN(_xlfn.XLOOKUP(E2601,[2]All!$B:$B,[2]All!$K:$K),0),"")</f>
        <v>364</v>
      </c>
      <c r="L2601" s="16">
        <f t="shared" si="80"/>
        <v>327.60000000000002</v>
      </c>
      <c r="M2601" s="16">
        <f t="shared" si="81"/>
        <v>400.40000000000003</v>
      </c>
    </row>
    <row r="2602" spans="2:13" x14ac:dyDescent="0.3">
      <c r="B2602" s="10">
        <v>20</v>
      </c>
      <c r="C2602" s="11" t="s">
        <v>13</v>
      </c>
      <c r="D2602" s="11" t="s">
        <v>3307</v>
      </c>
      <c r="E2602" s="11">
        <v>96605</v>
      </c>
      <c r="F2602" s="17">
        <v>45166.319525462997</v>
      </c>
      <c r="G2602" s="14" t="s">
        <v>3308</v>
      </c>
      <c r="H2602" s="13">
        <v>2600</v>
      </c>
      <c r="I2602" s="14">
        <v>96605</v>
      </c>
      <c r="J2602" s="15" t="str">
        <f>_xlfn.XLOOKUP(C2602,'0. Master Data Group Name'!B:B,'0. Master Data Group Name'!C:C)</f>
        <v>EQP-LAWPACK1</v>
      </c>
      <c r="K2602" s="16">
        <f>IFERROR(ROUNDDOWN(_xlfn.XLOOKUP(E2602,[2]All!$B:$B,[2]All!$K:$K),0),"")</f>
        <v>347</v>
      </c>
      <c r="L2602" s="16">
        <f t="shared" si="80"/>
        <v>312.3</v>
      </c>
      <c r="M2602" s="16">
        <f t="shared" si="81"/>
        <v>381.70000000000005</v>
      </c>
    </row>
    <row r="2603" spans="2:13" x14ac:dyDescent="0.3">
      <c r="B2603" s="10">
        <v>20</v>
      </c>
      <c r="C2603" s="11" t="s">
        <v>13</v>
      </c>
      <c r="D2603" s="11" t="s">
        <v>3307</v>
      </c>
      <c r="E2603" s="11">
        <v>2661</v>
      </c>
      <c r="F2603" s="17">
        <v>45167.289178240702</v>
      </c>
      <c r="G2603" s="14" t="s">
        <v>3309</v>
      </c>
      <c r="H2603" s="13">
        <v>568</v>
      </c>
      <c r="I2603" s="14">
        <v>2661</v>
      </c>
      <c r="J2603" s="15" t="str">
        <f>_xlfn.XLOOKUP(C2603,'0. Master Data Group Name'!B:B,'0. Master Data Group Name'!C:C)</f>
        <v>EQP-LAWPACK1</v>
      </c>
      <c r="K2603" s="16">
        <f>IFERROR(ROUNDDOWN(_xlfn.XLOOKUP(E2603,[2]All!$B:$B,[2]All!$K:$K),0),"")</f>
        <v>217</v>
      </c>
      <c r="L2603" s="16">
        <f t="shared" si="80"/>
        <v>195.3</v>
      </c>
      <c r="M2603" s="16">
        <f t="shared" si="81"/>
        <v>238.70000000000002</v>
      </c>
    </row>
    <row r="2604" spans="2:13" x14ac:dyDescent="0.3">
      <c r="B2604" s="10">
        <v>20</v>
      </c>
      <c r="C2604" s="11" t="s">
        <v>13</v>
      </c>
      <c r="D2604" s="11" t="s">
        <v>3310</v>
      </c>
      <c r="E2604" s="11">
        <v>7941</v>
      </c>
      <c r="F2604" s="17">
        <v>45167.806886574101</v>
      </c>
      <c r="G2604" s="14" t="s">
        <v>3311</v>
      </c>
      <c r="H2604" s="13">
        <v>989</v>
      </c>
      <c r="I2604" s="14">
        <v>99999</v>
      </c>
      <c r="J2604" s="15" t="str">
        <f>_xlfn.XLOOKUP(C2604,'0. Master Data Group Name'!B:B,'0. Master Data Group Name'!C:C)</f>
        <v>EQP-LAWPACK1</v>
      </c>
      <c r="K2604" s="16">
        <f>IFERROR(ROUNDDOWN(_xlfn.XLOOKUP(E2604,[2]All!$B:$B,[2]All!$K:$K),0),"")</f>
        <v>349</v>
      </c>
      <c r="L2604" s="16">
        <f t="shared" si="80"/>
        <v>314.10000000000002</v>
      </c>
      <c r="M2604" s="16">
        <f t="shared" si="81"/>
        <v>383.90000000000003</v>
      </c>
    </row>
    <row r="2605" spans="2:13" x14ac:dyDescent="0.3">
      <c r="B2605" s="10">
        <v>20</v>
      </c>
      <c r="C2605" s="11" t="s">
        <v>13</v>
      </c>
      <c r="D2605" s="11" t="s">
        <v>3310</v>
      </c>
      <c r="E2605" s="11">
        <v>7941</v>
      </c>
      <c r="F2605" s="17">
        <v>45168.289270833302</v>
      </c>
      <c r="G2605" s="14" t="s">
        <v>3312</v>
      </c>
      <c r="H2605" s="13">
        <v>605</v>
      </c>
      <c r="I2605" s="14">
        <v>7941</v>
      </c>
      <c r="J2605" s="15" t="str">
        <f>_xlfn.XLOOKUP(C2605,'0. Master Data Group Name'!B:B,'0. Master Data Group Name'!C:C)</f>
        <v>EQP-LAWPACK1</v>
      </c>
      <c r="K2605" s="16">
        <f>IFERROR(ROUNDDOWN(_xlfn.XLOOKUP(E2605,[2]All!$B:$B,[2]All!$K:$K),0),"")</f>
        <v>349</v>
      </c>
      <c r="L2605" s="16">
        <f t="shared" si="80"/>
        <v>314.10000000000002</v>
      </c>
      <c r="M2605" s="16">
        <f t="shared" si="81"/>
        <v>383.90000000000003</v>
      </c>
    </row>
    <row r="2606" spans="2:13" x14ac:dyDescent="0.3">
      <c r="B2606" s="10">
        <v>20</v>
      </c>
      <c r="C2606" s="11" t="s">
        <v>13</v>
      </c>
      <c r="D2606" s="11" t="s">
        <v>3287</v>
      </c>
      <c r="E2606" s="11">
        <v>7940</v>
      </c>
      <c r="F2606" s="17">
        <v>45159.582025463002</v>
      </c>
      <c r="G2606" s="14" t="s">
        <v>3313</v>
      </c>
      <c r="H2606" s="13">
        <v>1629</v>
      </c>
      <c r="I2606" s="14">
        <v>7940</v>
      </c>
      <c r="J2606" s="15" t="str">
        <f>_xlfn.XLOOKUP(C2606,'0. Master Data Group Name'!B:B,'0. Master Data Group Name'!C:C)</f>
        <v>EQP-LAWPACK1</v>
      </c>
      <c r="K2606" s="16">
        <f>IFERROR(ROUNDDOWN(_xlfn.XLOOKUP(E2606,[2]All!$B:$B,[2]All!$K:$K),0),"")</f>
        <v>188</v>
      </c>
      <c r="L2606" s="16">
        <f t="shared" si="80"/>
        <v>169.20000000000002</v>
      </c>
      <c r="M2606" s="16">
        <f t="shared" si="81"/>
        <v>206.8</v>
      </c>
    </row>
    <row r="2607" spans="2:13" x14ac:dyDescent="0.3">
      <c r="B2607" s="10">
        <v>20</v>
      </c>
      <c r="C2607" s="11" t="s">
        <v>13</v>
      </c>
      <c r="D2607" s="11" t="s">
        <v>3310</v>
      </c>
      <c r="E2607" s="11">
        <v>7940</v>
      </c>
      <c r="F2607" s="17">
        <v>45168.3885532407</v>
      </c>
      <c r="G2607" s="14" t="s">
        <v>3314</v>
      </c>
      <c r="H2607" s="13">
        <v>731</v>
      </c>
      <c r="I2607" s="14">
        <v>7940</v>
      </c>
      <c r="J2607" s="15" t="str">
        <f>_xlfn.XLOOKUP(C2607,'0. Master Data Group Name'!B:B,'0. Master Data Group Name'!C:C)</f>
        <v>EQP-LAWPACK1</v>
      </c>
      <c r="K2607" s="16">
        <f>IFERROR(ROUNDDOWN(_xlfn.XLOOKUP(E2607,[2]All!$B:$B,[2]All!$K:$K),0),"")</f>
        <v>188</v>
      </c>
      <c r="L2607" s="16">
        <f t="shared" si="80"/>
        <v>169.20000000000002</v>
      </c>
      <c r="M2607" s="16">
        <f t="shared" si="81"/>
        <v>206.8</v>
      </c>
    </row>
    <row r="2608" spans="2:13" x14ac:dyDescent="0.3">
      <c r="B2608" s="10">
        <v>31</v>
      </c>
      <c r="C2608" s="11" t="s">
        <v>836</v>
      </c>
      <c r="D2608" s="11" t="s">
        <v>3310</v>
      </c>
      <c r="E2608" s="11">
        <v>12228</v>
      </c>
      <c r="F2608" s="17">
        <v>45162.599803240701</v>
      </c>
      <c r="G2608" s="14" t="s">
        <v>3315</v>
      </c>
      <c r="H2608" s="13">
        <v>2630</v>
      </c>
      <c r="I2608" s="14">
        <v>15228</v>
      </c>
      <c r="J2608" s="15" t="str">
        <f>_xlfn.XLOOKUP(C2608,'0. Master Data Group Name'!B:B,'0. Master Data Group Name'!C:C)</f>
        <v>SW-COMAS-PACKL</v>
      </c>
      <c r="K2608" s="16">
        <f>IFERROR(ROUNDDOWN(_xlfn.XLOOKUP(E2608,[2]All!$B:$B,[2]All!$K:$K),0),"")</f>
        <v>100</v>
      </c>
      <c r="L2608" s="16">
        <f t="shared" si="80"/>
        <v>90</v>
      </c>
      <c r="M2608" s="16">
        <f t="shared" si="81"/>
        <v>110.00000000000001</v>
      </c>
    </row>
    <row r="2609" spans="2:13" x14ac:dyDescent="0.3">
      <c r="B2609" s="10">
        <v>20</v>
      </c>
      <c r="C2609" s="11" t="s">
        <v>13</v>
      </c>
      <c r="D2609" s="11" t="s">
        <v>3316</v>
      </c>
      <c r="E2609" s="11">
        <v>6670</v>
      </c>
      <c r="F2609" s="17">
        <v>45168.508182870399</v>
      </c>
      <c r="G2609" s="14" t="s">
        <v>3317</v>
      </c>
      <c r="H2609" s="13">
        <v>1260</v>
      </c>
      <c r="I2609" s="14">
        <v>99999</v>
      </c>
      <c r="J2609" s="15" t="str">
        <f>_xlfn.XLOOKUP(C2609,'0. Master Data Group Name'!B:B,'0. Master Data Group Name'!C:C)</f>
        <v>EQP-LAWPACK1</v>
      </c>
      <c r="K2609" s="16">
        <f>IFERROR(ROUNDDOWN(_xlfn.XLOOKUP(E2609,[2]All!$B:$B,[2]All!$K:$K),0),"")</f>
        <v>352</v>
      </c>
      <c r="L2609" s="16">
        <f t="shared" si="80"/>
        <v>316.8</v>
      </c>
      <c r="M2609" s="16">
        <f t="shared" si="81"/>
        <v>387.20000000000005</v>
      </c>
    </row>
    <row r="2610" spans="2:13" x14ac:dyDescent="0.3">
      <c r="B2610" s="10">
        <v>20</v>
      </c>
      <c r="C2610" s="11" t="s">
        <v>13</v>
      </c>
      <c r="D2610" s="11" t="s">
        <v>3307</v>
      </c>
      <c r="E2610" s="11">
        <v>2941</v>
      </c>
      <c r="F2610" s="17">
        <v>45167.5770023148</v>
      </c>
      <c r="G2610" s="14" t="s">
        <v>3318</v>
      </c>
      <c r="H2610" s="13">
        <v>1037</v>
      </c>
      <c r="I2610" s="14">
        <v>2941</v>
      </c>
      <c r="J2610" s="15" t="str">
        <f>_xlfn.XLOOKUP(C2610,'0. Master Data Group Name'!B:B,'0. Master Data Group Name'!C:C)</f>
        <v>EQP-LAWPACK1</v>
      </c>
      <c r="K2610" s="16">
        <f>IFERROR(ROUNDDOWN(_xlfn.XLOOKUP(E2610,[2]All!$B:$B,[2]All!$K:$K),0),"")</f>
        <v>217</v>
      </c>
      <c r="L2610" s="16">
        <f t="shared" si="80"/>
        <v>195.3</v>
      </c>
      <c r="M2610" s="16">
        <f t="shared" si="81"/>
        <v>238.70000000000002</v>
      </c>
    </row>
    <row r="2611" spans="2:13" x14ac:dyDescent="0.3">
      <c r="B2611" s="10">
        <v>20</v>
      </c>
      <c r="C2611" s="11" t="s">
        <v>13</v>
      </c>
      <c r="D2611" s="11" t="s">
        <v>3316</v>
      </c>
      <c r="E2611" s="11">
        <v>96605</v>
      </c>
      <c r="F2611" s="17">
        <v>45169.293553240699</v>
      </c>
      <c r="G2611" s="14" t="s">
        <v>3319</v>
      </c>
      <c r="H2611" s="13">
        <v>1454</v>
      </c>
      <c r="I2611" s="14">
        <v>96605</v>
      </c>
      <c r="J2611" s="15" t="str">
        <f>_xlfn.XLOOKUP(C2611,'0. Master Data Group Name'!B:B,'0. Master Data Group Name'!C:C)</f>
        <v>EQP-LAWPACK1</v>
      </c>
      <c r="K2611" s="16">
        <f>IFERROR(ROUNDDOWN(_xlfn.XLOOKUP(E2611,[2]All!$B:$B,[2]All!$K:$K),0),"")</f>
        <v>347</v>
      </c>
      <c r="L2611" s="16">
        <f t="shared" si="80"/>
        <v>312.3</v>
      </c>
      <c r="M2611" s="16">
        <f t="shared" si="81"/>
        <v>381.70000000000005</v>
      </c>
    </row>
    <row r="2612" spans="2:13" x14ac:dyDescent="0.3">
      <c r="B2612" s="10">
        <v>20</v>
      </c>
      <c r="C2612" s="11" t="s">
        <v>13</v>
      </c>
      <c r="D2612" s="11" t="s">
        <v>3316</v>
      </c>
      <c r="E2612" s="11">
        <v>2666</v>
      </c>
      <c r="F2612" s="17">
        <v>45169.5140509259</v>
      </c>
      <c r="G2612" s="14" t="s">
        <v>3320</v>
      </c>
      <c r="H2612" s="13">
        <v>513</v>
      </c>
      <c r="I2612" s="14">
        <v>2666</v>
      </c>
      <c r="J2612" s="15" t="str">
        <f>_xlfn.XLOOKUP(C2612,'0. Master Data Group Name'!B:B,'0. Master Data Group Name'!C:C)</f>
        <v>EQP-LAWPACK1</v>
      </c>
      <c r="K2612" s="16">
        <f>IFERROR(ROUNDDOWN(_xlfn.XLOOKUP(E2612,[2]All!$B:$B,[2]All!$K:$K),0),"")</f>
        <v>217</v>
      </c>
      <c r="L2612" s="16">
        <f t="shared" si="80"/>
        <v>195.3</v>
      </c>
      <c r="M2612" s="16">
        <f t="shared" si="81"/>
        <v>238.70000000000002</v>
      </c>
    </row>
    <row r="2613" spans="2:13" x14ac:dyDescent="0.3">
      <c r="B2613" s="10">
        <v>31</v>
      </c>
      <c r="C2613" s="11" t="s">
        <v>836</v>
      </c>
      <c r="D2613" s="11" t="s">
        <v>3316</v>
      </c>
      <c r="E2613" s="11">
        <v>15228</v>
      </c>
      <c r="F2613" s="17">
        <v>45168.670115740701</v>
      </c>
      <c r="G2613" s="14" t="s">
        <v>3321</v>
      </c>
      <c r="H2613" s="13">
        <v>356</v>
      </c>
      <c r="I2613" s="14">
        <v>12228</v>
      </c>
      <c r="J2613" s="15" t="str">
        <f>_xlfn.XLOOKUP(C2613,'0. Master Data Group Name'!B:B,'0. Master Data Group Name'!C:C)</f>
        <v>SW-COMAS-PACKL</v>
      </c>
      <c r="K2613" s="16">
        <f>IFERROR(ROUNDDOWN(_xlfn.XLOOKUP(E2613,[2]All!$B:$B,[2]All!$K:$K),0),"")</f>
        <v>200</v>
      </c>
      <c r="L2613" s="16">
        <f t="shared" si="80"/>
        <v>180</v>
      </c>
      <c r="M2613" s="16">
        <f t="shared" si="81"/>
        <v>220.00000000000003</v>
      </c>
    </row>
    <row r="2614" spans="2:13" x14ac:dyDescent="0.3">
      <c r="B2614" s="10">
        <v>31</v>
      </c>
      <c r="C2614" s="11" t="s">
        <v>836</v>
      </c>
      <c r="D2614" s="11" t="s">
        <v>3316</v>
      </c>
      <c r="E2614" s="11">
        <v>15228</v>
      </c>
      <c r="F2614" s="17">
        <v>45169.686249999999</v>
      </c>
      <c r="G2614" s="14" t="s">
        <v>3322</v>
      </c>
      <c r="H2614" s="13">
        <v>5</v>
      </c>
      <c r="I2614" s="14">
        <v>12228</v>
      </c>
      <c r="J2614" s="15" t="str">
        <f>_xlfn.XLOOKUP(C2614,'0. Master Data Group Name'!B:B,'0. Master Data Group Name'!C:C)</f>
        <v>SW-COMAS-PACKL</v>
      </c>
      <c r="K2614" s="16">
        <f>IFERROR(ROUNDDOWN(_xlfn.XLOOKUP(E2614,[2]All!$B:$B,[2]All!$K:$K),0),"")</f>
        <v>200</v>
      </c>
      <c r="L2614" s="16">
        <f t="shared" si="80"/>
        <v>180</v>
      </c>
      <c r="M2614" s="16">
        <f t="shared" si="81"/>
        <v>220.00000000000003</v>
      </c>
    </row>
    <row r="2615" spans="2:13" x14ac:dyDescent="0.3">
      <c r="B2615" s="10">
        <v>20</v>
      </c>
      <c r="C2615" s="11" t="s">
        <v>13</v>
      </c>
      <c r="D2615" s="11" t="s">
        <v>3316</v>
      </c>
      <c r="E2615" s="11">
        <v>24661</v>
      </c>
      <c r="F2615" s="17">
        <v>45169.641180555598</v>
      </c>
      <c r="G2615" s="14" t="s">
        <v>3323</v>
      </c>
      <c r="H2615" s="13">
        <v>173</v>
      </c>
      <c r="I2615" s="14">
        <v>24661</v>
      </c>
      <c r="J2615" s="15" t="str">
        <f>_xlfn.XLOOKUP(C2615,'0. Master Data Group Name'!B:B,'0. Master Data Group Name'!C:C)</f>
        <v>EQP-LAWPACK1</v>
      </c>
      <c r="K2615" s="16">
        <f>IFERROR(ROUNDDOWN(_xlfn.XLOOKUP(E2615,[2]All!$B:$B,[2]All!$K:$K),0),"")</f>
        <v>364</v>
      </c>
      <c r="L2615" s="16">
        <f t="shared" si="80"/>
        <v>327.60000000000002</v>
      </c>
      <c r="M2615" s="16">
        <f t="shared" si="81"/>
        <v>400.40000000000003</v>
      </c>
    </row>
    <row r="2616" spans="2:13" x14ac:dyDescent="0.3">
      <c r="B2616" s="10">
        <v>20</v>
      </c>
      <c r="C2616" s="11" t="s">
        <v>13</v>
      </c>
      <c r="D2616" s="11" t="s">
        <v>3324</v>
      </c>
      <c r="E2616" s="11">
        <v>24961</v>
      </c>
      <c r="F2616" s="17">
        <v>45169.708518518499</v>
      </c>
      <c r="G2616" s="14" t="s">
        <v>3325</v>
      </c>
      <c r="H2616" s="13">
        <v>270</v>
      </c>
      <c r="I2616" s="14">
        <v>99999</v>
      </c>
      <c r="J2616" s="15" t="str">
        <f>_xlfn.XLOOKUP(C2616,'0. Master Data Group Name'!B:B,'0. Master Data Group Name'!C:C)</f>
        <v>EQP-LAWPACK1</v>
      </c>
      <c r="K2616" s="16">
        <f>IFERROR(ROUNDDOWN(_xlfn.XLOOKUP(E2616,[2]All!$B:$B,[2]All!$K:$K),0),"")</f>
        <v>364</v>
      </c>
      <c r="L2616" s="16">
        <f t="shared" si="80"/>
        <v>327.60000000000002</v>
      </c>
      <c r="M2616" s="16">
        <f t="shared" si="81"/>
        <v>400.40000000000003</v>
      </c>
    </row>
    <row r="2617" spans="2:13" x14ac:dyDescent="0.3">
      <c r="B2617" s="10">
        <v>31</v>
      </c>
      <c r="C2617" s="11" t="s">
        <v>836</v>
      </c>
      <c r="D2617" s="11" t="s">
        <v>3326</v>
      </c>
      <c r="E2617" s="11">
        <v>15228</v>
      </c>
      <c r="F2617" s="17">
        <v>45171.313703703701</v>
      </c>
      <c r="G2617" s="14" t="s">
        <v>3327</v>
      </c>
      <c r="H2617" s="13">
        <v>0</v>
      </c>
      <c r="I2617" s="14">
        <v>12228</v>
      </c>
      <c r="J2617" s="15" t="str">
        <f>_xlfn.XLOOKUP(C2617,'0. Master Data Group Name'!B:B,'0. Master Data Group Name'!C:C)</f>
        <v>SW-COMAS-PACKL</v>
      </c>
      <c r="K2617" s="16">
        <f>IFERROR(ROUNDDOWN(_xlfn.XLOOKUP(E2617,[2]All!$B:$B,[2]All!$K:$K),0),"")</f>
        <v>200</v>
      </c>
      <c r="L2617" s="16">
        <f t="shared" si="80"/>
        <v>180</v>
      </c>
      <c r="M2617" s="16">
        <f t="shared" si="81"/>
        <v>220.00000000000003</v>
      </c>
    </row>
    <row r="2618" spans="2:13" x14ac:dyDescent="0.3">
      <c r="B2618" s="10">
        <v>31</v>
      </c>
      <c r="C2618" s="11" t="s">
        <v>836</v>
      </c>
      <c r="D2618" s="11" t="s">
        <v>3328</v>
      </c>
      <c r="E2618" s="11">
        <v>12258</v>
      </c>
      <c r="F2618" s="17">
        <v>45173.328113425901</v>
      </c>
      <c r="G2618" s="14" t="s">
        <v>3329</v>
      </c>
      <c r="H2618" s="13">
        <v>107</v>
      </c>
      <c r="I2618" s="14">
        <v>15228</v>
      </c>
      <c r="J2618" s="15" t="str">
        <f>_xlfn.XLOOKUP(C2618,'0. Master Data Group Name'!B:B,'0. Master Data Group Name'!C:C)</f>
        <v>SW-COMAS-PACKL</v>
      </c>
      <c r="K2618" s="16">
        <f>IFERROR(ROUNDDOWN(_xlfn.XLOOKUP(E2618,[2]All!$B:$B,[2]All!$K:$K),0),"")</f>
        <v>69</v>
      </c>
      <c r="L2618" s="16">
        <f t="shared" si="80"/>
        <v>62.1</v>
      </c>
      <c r="M2618" s="16">
        <f t="shared" si="81"/>
        <v>75.900000000000006</v>
      </c>
    </row>
    <row r="2619" spans="2:13" x14ac:dyDescent="0.3">
      <c r="B2619" s="10">
        <v>20</v>
      </c>
      <c r="C2619" s="11" t="s">
        <v>13</v>
      </c>
      <c r="D2619" s="11" t="s">
        <v>3288</v>
      </c>
      <c r="E2619" s="11">
        <v>99999</v>
      </c>
      <c r="F2619" s="17">
        <v>45159.9838310185</v>
      </c>
      <c r="G2619" s="14" t="s">
        <v>3330</v>
      </c>
      <c r="H2619" s="13">
        <v>0</v>
      </c>
      <c r="I2619" s="14">
        <v>99999</v>
      </c>
      <c r="J2619" s="15" t="str">
        <f>_xlfn.XLOOKUP(C2619,'0. Master Data Group Name'!B:B,'0. Master Data Group Name'!C:C)</f>
        <v>EQP-LAWPACK1</v>
      </c>
      <c r="K2619" s="16" t="str">
        <f>IFERROR(ROUNDDOWN(_xlfn.XLOOKUP(E2619,[2]All!$B:$B,[2]All!$K:$K),0),"")</f>
        <v/>
      </c>
      <c r="L2619" s="16" t="str">
        <f t="shared" si="80"/>
        <v/>
      </c>
      <c r="M2619" s="16" t="str">
        <f t="shared" si="81"/>
        <v/>
      </c>
    </row>
    <row r="2620" spans="2:13" x14ac:dyDescent="0.3">
      <c r="B2620" s="10">
        <v>20</v>
      </c>
      <c r="C2620" s="11" t="s">
        <v>13</v>
      </c>
      <c r="D2620" s="11" t="s">
        <v>3288</v>
      </c>
      <c r="E2620" s="11">
        <v>2940</v>
      </c>
      <c r="F2620" s="17">
        <v>45160.285937499997</v>
      </c>
      <c r="G2620" s="14" t="s">
        <v>3331</v>
      </c>
      <c r="H2620" s="13">
        <v>12</v>
      </c>
      <c r="I2620" s="14">
        <v>2940</v>
      </c>
      <c r="J2620" s="15" t="str">
        <f>_xlfn.XLOOKUP(C2620,'0. Master Data Group Name'!B:B,'0. Master Data Group Name'!C:C)</f>
        <v>EQP-LAWPACK1</v>
      </c>
      <c r="K2620" s="16">
        <f>IFERROR(ROUNDDOWN(_xlfn.XLOOKUP(E2620,[2]All!$B:$B,[2]All!$K:$K),0),"")</f>
        <v>217</v>
      </c>
      <c r="L2620" s="16">
        <f t="shared" si="80"/>
        <v>195.3</v>
      </c>
      <c r="M2620" s="16">
        <f t="shared" si="81"/>
        <v>238.70000000000002</v>
      </c>
    </row>
    <row r="2621" spans="2:13" x14ac:dyDescent="0.3">
      <c r="B2621" s="10">
        <v>31</v>
      </c>
      <c r="C2621" s="11" t="s">
        <v>836</v>
      </c>
      <c r="D2621" s="11" t="s">
        <v>3326</v>
      </c>
      <c r="E2621" s="11">
        <v>15228</v>
      </c>
      <c r="F2621" s="17">
        <v>45169.690370370401</v>
      </c>
      <c r="G2621" s="14" t="s">
        <v>3332</v>
      </c>
      <c r="H2621" s="13">
        <v>496</v>
      </c>
      <c r="I2621" s="14">
        <v>12228</v>
      </c>
      <c r="J2621" s="15" t="str">
        <f>_xlfn.XLOOKUP(C2621,'0. Master Data Group Name'!B:B,'0. Master Data Group Name'!C:C)</f>
        <v>SW-COMAS-PACKL</v>
      </c>
      <c r="K2621" s="16">
        <f>IFERROR(ROUNDDOWN(_xlfn.XLOOKUP(E2621,[2]All!$B:$B,[2]All!$K:$K),0),"")</f>
        <v>200</v>
      </c>
      <c r="L2621" s="16">
        <f t="shared" si="80"/>
        <v>180</v>
      </c>
      <c r="M2621" s="16">
        <f t="shared" si="81"/>
        <v>220.00000000000003</v>
      </c>
    </row>
    <row r="2622" spans="2:13" x14ac:dyDescent="0.3">
      <c r="B2622" s="10">
        <v>31</v>
      </c>
      <c r="C2622" s="11" t="s">
        <v>836</v>
      </c>
      <c r="D2622" s="11" t="s">
        <v>3328</v>
      </c>
      <c r="E2622" s="11">
        <v>15228</v>
      </c>
      <c r="F2622" s="17">
        <v>45171.514155092598</v>
      </c>
      <c r="G2622" s="14" t="s">
        <v>3333</v>
      </c>
      <c r="H2622" s="13">
        <v>0</v>
      </c>
      <c r="I2622" s="14">
        <v>12228</v>
      </c>
      <c r="J2622" s="15" t="str">
        <f>_xlfn.XLOOKUP(C2622,'0. Master Data Group Name'!B:B,'0. Master Data Group Name'!C:C)</f>
        <v>SW-COMAS-PACKL</v>
      </c>
      <c r="K2622" s="16">
        <f>IFERROR(ROUNDDOWN(_xlfn.XLOOKUP(E2622,[2]All!$B:$B,[2]All!$K:$K),0),"")</f>
        <v>200</v>
      </c>
      <c r="L2622" s="16">
        <f t="shared" si="80"/>
        <v>180</v>
      </c>
      <c r="M2622" s="16">
        <f t="shared" si="81"/>
        <v>220.00000000000003</v>
      </c>
    </row>
    <row r="2623" spans="2:13" x14ac:dyDescent="0.3">
      <c r="B2623" s="10">
        <v>20</v>
      </c>
      <c r="C2623" s="11" t="s">
        <v>13</v>
      </c>
      <c r="D2623" s="11" t="s">
        <v>3334</v>
      </c>
      <c r="E2623" s="11">
        <v>2675</v>
      </c>
      <c r="F2623" s="17">
        <v>45174.2899189815</v>
      </c>
      <c r="G2623" s="14" t="s">
        <v>3335</v>
      </c>
      <c r="H2623" s="13">
        <v>6</v>
      </c>
      <c r="I2623" s="14">
        <v>2675</v>
      </c>
      <c r="J2623" s="15" t="str">
        <f>_xlfn.XLOOKUP(C2623,'0. Master Data Group Name'!B:B,'0. Master Data Group Name'!C:C)</f>
        <v>EQP-LAWPACK1</v>
      </c>
      <c r="K2623" s="16">
        <f>IFERROR(ROUNDDOWN(_xlfn.XLOOKUP(E2623,[2]All!$B:$B,[2]All!$K:$K),0),"")</f>
        <v>217</v>
      </c>
      <c r="L2623" s="16">
        <f t="shared" si="80"/>
        <v>195.3</v>
      </c>
      <c r="M2623" s="16">
        <f t="shared" si="81"/>
        <v>238.70000000000002</v>
      </c>
    </row>
    <row r="2624" spans="2:13" x14ac:dyDescent="0.3">
      <c r="B2624" s="10">
        <v>20</v>
      </c>
      <c r="C2624" s="11" t="s">
        <v>13</v>
      </c>
      <c r="D2624" s="11" t="s">
        <v>3334</v>
      </c>
      <c r="E2624" s="11">
        <v>2675</v>
      </c>
      <c r="F2624" s="17">
        <v>45174.2965162037</v>
      </c>
      <c r="G2624" s="14" t="s">
        <v>3336</v>
      </c>
      <c r="H2624" s="13">
        <v>859</v>
      </c>
      <c r="I2624" s="14">
        <v>2675</v>
      </c>
      <c r="J2624" s="15" t="str">
        <f>_xlfn.XLOOKUP(C2624,'0. Master Data Group Name'!B:B,'0. Master Data Group Name'!C:C)</f>
        <v>EQP-LAWPACK1</v>
      </c>
      <c r="K2624" s="16">
        <f>IFERROR(ROUNDDOWN(_xlfn.XLOOKUP(E2624,[2]All!$B:$B,[2]All!$K:$K),0),"")</f>
        <v>217</v>
      </c>
      <c r="L2624" s="16">
        <f t="shared" si="80"/>
        <v>195.3</v>
      </c>
      <c r="M2624" s="16">
        <f t="shared" si="81"/>
        <v>238.70000000000002</v>
      </c>
    </row>
    <row r="2625" spans="2:13" x14ac:dyDescent="0.3">
      <c r="B2625" s="10">
        <v>20</v>
      </c>
      <c r="C2625" s="11" t="s">
        <v>13</v>
      </c>
      <c r="D2625" s="11" t="s">
        <v>3334</v>
      </c>
      <c r="E2625" s="11">
        <v>23905</v>
      </c>
      <c r="F2625" s="17">
        <v>45174.500567129602</v>
      </c>
      <c r="G2625" s="14" t="s">
        <v>3337</v>
      </c>
      <c r="H2625" s="13">
        <v>473</v>
      </c>
      <c r="I2625" s="14">
        <v>23905</v>
      </c>
      <c r="J2625" s="15" t="str">
        <f>_xlfn.XLOOKUP(C2625,'0. Master Data Group Name'!B:B,'0. Master Data Group Name'!C:C)</f>
        <v>EQP-LAWPACK1</v>
      </c>
      <c r="K2625" s="16">
        <f>IFERROR(ROUNDDOWN(_xlfn.XLOOKUP(E2625,[2]All!$B:$B,[2]All!$K:$K),0),"")</f>
        <v>364</v>
      </c>
      <c r="L2625" s="16">
        <f t="shared" si="80"/>
        <v>327.60000000000002</v>
      </c>
      <c r="M2625" s="16">
        <f t="shared" si="81"/>
        <v>400.40000000000003</v>
      </c>
    </row>
    <row r="2626" spans="2:13" x14ac:dyDescent="0.3">
      <c r="B2626" s="10">
        <v>20</v>
      </c>
      <c r="C2626" s="11" t="s">
        <v>13</v>
      </c>
      <c r="D2626" s="11" t="s">
        <v>3334</v>
      </c>
      <c r="E2626" s="11">
        <v>7946</v>
      </c>
      <c r="F2626" s="17">
        <v>45174.561944444402</v>
      </c>
      <c r="G2626" s="14" t="s">
        <v>3338</v>
      </c>
      <c r="H2626" s="13">
        <v>5</v>
      </c>
      <c r="I2626" s="14">
        <v>7946</v>
      </c>
      <c r="J2626" s="15" t="str">
        <f>_xlfn.XLOOKUP(C2626,'0. Master Data Group Name'!B:B,'0. Master Data Group Name'!C:C)</f>
        <v>EQP-LAWPACK1</v>
      </c>
      <c r="K2626" s="16">
        <f>IFERROR(ROUNDDOWN(_xlfn.XLOOKUP(E2626,[2]All!$B:$B,[2]All!$K:$K),0),"")</f>
        <v>349</v>
      </c>
      <c r="L2626" s="16">
        <f t="shared" si="80"/>
        <v>314.10000000000002</v>
      </c>
      <c r="M2626" s="16">
        <f t="shared" si="81"/>
        <v>383.90000000000003</v>
      </c>
    </row>
    <row r="2627" spans="2:13" x14ac:dyDescent="0.3">
      <c r="B2627" s="10">
        <v>20</v>
      </c>
      <c r="C2627" s="11" t="s">
        <v>13</v>
      </c>
      <c r="D2627" s="11" t="s">
        <v>3339</v>
      </c>
      <c r="E2627" s="11">
        <v>7946</v>
      </c>
      <c r="F2627" s="17">
        <v>45174.571921296301</v>
      </c>
      <c r="G2627" s="14" t="s">
        <v>3340</v>
      </c>
      <c r="H2627" s="13">
        <v>583</v>
      </c>
      <c r="I2627" s="14">
        <v>7946</v>
      </c>
      <c r="J2627" s="15" t="str">
        <f>_xlfn.XLOOKUP(C2627,'0. Master Data Group Name'!B:B,'0. Master Data Group Name'!C:C)</f>
        <v>EQP-LAWPACK1</v>
      </c>
      <c r="K2627" s="16">
        <f>IFERROR(ROUNDDOWN(_xlfn.XLOOKUP(E2627,[2]All!$B:$B,[2]All!$K:$K),0),"")</f>
        <v>349</v>
      </c>
      <c r="L2627" s="16">
        <f t="shared" si="80"/>
        <v>314.10000000000002</v>
      </c>
      <c r="M2627" s="16">
        <f t="shared" si="81"/>
        <v>383.90000000000003</v>
      </c>
    </row>
    <row r="2628" spans="2:13" x14ac:dyDescent="0.3">
      <c r="B2628" s="10">
        <v>31</v>
      </c>
      <c r="C2628" s="11" t="s">
        <v>836</v>
      </c>
      <c r="D2628" s="11" t="s">
        <v>3339</v>
      </c>
      <c r="E2628" s="11">
        <v>12228</v>
      </c>
      <c r="F2628" s="17">
        <v>45173.393761574102</v>
      </c>
      <c r="G2628" s="14" t="s">
        <v>3341</v>
      </c>
      <c r="H2628" s="13">
        <v>640</v>
      </c>
      <c r="I2628" s="14">
        <v>12258</v>
      </c>
      <c r="J2628" s="15" t="str">
        <f>_xlfn.XLOOKUP(C2628,'0. Master Data Group Name'!B:B,'0. Master Data Group Name'!C:C)</f>
        <v>SW-COMAS-PACKL</v>
      </c>
      <c r="K2628" s="16">
        <f>IFERROR(ROUNDDOWN(_xlfn.XLOOKUP(E2628,[2]All!$B:$B,[2]All!$K:$K),0),"")</f>
        <v>100</v>
      </c>
      <c r="L2628" s="16">
        <f t="shared" ref="L2628:L2691" si="82">IFERROR(K2628*0.9,"")</f>
        <v>90</v>
      </c>
      <c r="M2628" s="16">
        <f t="shared" ref="M2628:M2691" si="83">IFERROR(K2628*1.1,"")</f>
        <v>110.00000000000001</v>
      </c>
    </row>
    <row r="2629" spans="2:13" x14ac:dyDescent="0.3">
      <c r="B2629" s="10">
        <v>20</v>
      </c>
      <c r="C2629" s="11" t="s">
        <v>13</v>
      </c>
      <c r="D2629" s="11" t="s">
        <v>3339</v>
      </c>
      <c r="E2629" s="11">
        <v>1064</v>
      </c>
      <c r="F2629" s="17">
        <v>45175.218136574098</v>
      </c>
      <c r="G2629" s="14" t="s">
        <v>3342</v>
      </c>
      <c r="H2629" s="13">
        <v>587</v>
      </c>
      <c r="I2629" s="14">
        <v>99999</v>
      </c>
      <c r="J2629" s="15" t="str">
        <f>_xlfn.XLOOKUP(C2629,'0. Master Data Group Name'!B:B,'0. Master Data Group Name'!C:C)</f>
        <v>EQP-LAWPACK1</v>
      </c>
      <c r="K2629" s="16">
        <f>IFERROR(ROUNDDOWN(_xlfn.XLOOKUP(E2629,[2]All!$B:$B,[2]All!$K:$K),0),"")</f>
        <v>269</v>
      </c>
      <c r="L2629" s="16">
        <f t="shared" si="82"/>
        <v>242.1</v>
      </c>
      <c r="M2629" s="16">
        <f t="shared" si="83"/>
        <v>295.90000000000003</v>
      </c>
    </row>
    <row r="2630" spans="2:13" x14ac:dyDescent="0.3">
      <c r="B2630" s="10">
        <v>20</v>
      </c>
      <c r="C2630" s="11" t="s">
        <v>13</v>
      </c>
      <c r="D2630" s="11" t="s">
        <v>3339</v>
      </c>
      <c r="E2630" s="11">
        <v>2941</v>
      </c>
      <c r="F2630" s="17">
        <v>45175.297939814802</v>
      </c>
      <c r="G2630" s="14" t="s">
        <v>3343</v>
      </c>
      <c r="H2630" s="13">
        <v>854</v>
      </c>
      <c r="I2630" s="14">
        <v>2941</v>
      </c>
      <c r="J2630" s="15" t="str">
        <f>_xlfn.XLOOKUP(C2630,'0. Master Data Group Name'!B:B,'0. Master Data Group Name'!C:C)</f>
        <v>EQP-LAWPACK1</v>
      </c>
      <c r="K2630" s="16">
        <f>IFERROR(ROUNDDOWN(_xlfn.XLOOKUP(E2630,[2]All!$B:$B,[2]All!$K:$K),0),"")</f>
        <v>217</v>
      </c>
      <c r="L2630" s="16">
        <f t="shared" si="82"/>
        <v>195.3</v>
      </c>
      <c r="M2630" s="16">
        <f t="shared" si="83"/>
        <v>238.70000000000002</v>
      </c>
    </row>
    <row r="2631" spans="2:13" x14ac:dyDescent="0.3">
      <c r="B2631" s="10">
        <v>31</v>
      </c>
      <c r="C2631" s="11" t="s">
        <v>836</v>
      </c>
      <c r="D2631" s="11" t="s">
        <v>3339</v>
      </c>
      <c r="E2631" s="11">
        <v>12228</v>
      </c>
      <c r="F2631" s="17">
        <v>45175.291215277801</v>
      </c>
      <c r="G2631" s="14" t="s">
        <v>3344</v>
      </c>
      <c r="H2631" s="13">
        <v>582</v>
      </c>
      <c r="I2631" s="14">
        <v>12258</v>
      </c>
      <c r="J2631" s="15" t="str">
        <f>_xlfn.XLOOKUP(C2631,'0. Master Data Group Name'!B:B,'0. Master Data Group Name'!C:C)</f>
        <v>SW-COMAS-PACKL</v>
      </c>
      <c r="K2631" s="16">
        <f>IFERROR(ROUNDDOWN(_xlfn.XLOOKUP(E2631,[2]All!$B:$B,[2]All!$K:$K),0),"")</f>
        <v>100</v>
      </c>
      <c r="L2631" s="16">
        <f t="shared" si="82"/>
        <v>90</v>
      </c>
      <c r="M2631" s="16">
        <f t="shared" si="83"/>
        <v>110.00000000000001</v>
      </c>
    </row>
    <row r="2632" spans="2:13" x14ac:dyDescent="0.3">
      <c r="B2632" s="10">
        <v>20</v>
      </c>
      <c r="C2632" s="11" t="s">
        <v>13</v>
      </c>
      <c r="D2632" s="11" t="s">
        <v>3345</v>
      </c>
      <c r="E2632" s="11">
        <v>2993</v>
      </c>
      <c r="F2632" s="17">
        <v>45175.472939814797</v>
      </c>
      <c r="G2632" s="14" t="s">
        <v>3346</v>
      </c>
      <c r="H2632" s="13">
        <v>1183</v>
      </c>
      <c r="I2632" s="14">
        <v>99999</v>
      </c>
      <c r="J2632" s="15" t="str">
        <f>_xlfn.XLOOKUP(C2632,'0. Master Data Group Name'!B:B,'0. Master Data Group Name'!C:C)</f>
        <v>EQP-LAWPACK1</v>
      </c>
      <c r="K2632" s="16">
        <f>IFERROR(ROUNDDOWN(_xlfn.XLOOKUP(E2632,[2]All!$B:$B,[2]All!$K:$K),0),"")</f>
        <v>217</v>
      </c>
      <c r="L2632" s="16">
        <f t="shared" si="82"/>
        <v>195.3</v>
      </c>
      <c r="M2632" s="16">
        <f t="shared" si="83"/>
        <v>238.70000000000002</v>
      </c>
    </row>
    <row r="2633" spans="2:13" x14ac:dyDescent="0.3">
      <c r="B2633" s="10">
        <v>31</v>
      </c>
      <c r="C2633" s="11" t="s">
        <v>836</v>
      </c>
      <c r="D2633" s="11" t="s">
        <v>3345</v>
      </c>
      <c r="E2633" s="11">
        <v>12228</v>
      </c>
      <c r="F2633" s="17">
        <v>45175.722986111097</v>
      </c>
      <c r="G2633" s="14" t="s">
        <v>3347</v>
      </c>
      <c r="H2633" s="13">
        <v>263</v>
      </c>
      <c r="I2633" s="14">
        <v>12258</v>
      </c>
      <c r="J2633" s="15" t="str">
        <f>_xlfn.XLOOKUP(C2633,'0. Master Data Group Name'!B:B,'0. Master Data Group Name'!C:C)</f>
        <v>SW-COMAS-PACKL</v>
      </c>
      <c r="K2633" s="16">
        <f>IFERROR(ROUNDDOWN(_xlfn.XLOOKUP(E2633,[2]All!$B:$B,[2]All!$K:$K),0),"")</f>
        <v>100</v>
      </c>
      <c r="L2633" s="16">
        <f t="shared" si="82"/>
        <v>90</v>
      </c>
      <c r="M2633" s="16">
        <f t="shared" si="83"/>
        <v>110.00000000000001</v>
      </c>
    </row>
    <row r="2634" spans="2:13" x14ac:dyDescent="0.3">
      <c r="B2634" s="10">
        <v>20</v>
      </c>
      <c r="C2634" s="11" t="s">
        <v>13</v>
      </c>
      <c r="D2634" s="11" t="s">
        <v>3345</v>
      </c>
      <c r="E2634" s="11">
        <v>2991</v>
      </c>
      <c r="F2634" s="17">
        <v>45176.289270833302</v>
      </c>
      <c r="G2634" s="14" t="s">
        <v>3348</v>
      </c>
      <c r="H2634" s="13">
        <v>635</v>
      </c>
      <c r="I2634" s="14">
        <v>2991</v>
      </c>
      <c r="J2634" s="15" t="str">
        <f>_xlfn.XLOOKUP(C2634,'0. Master Data Group Name'!B:B,'0. Master Data Group Name'!C:C)</f>
        <v>EQP-LAWPACK1</v>
      </c>
      <c r="K2634" s="16">
        <f>IFERROR(ROUNDDOWN(_xlfn.XLOOKUP(E2634,[2]All!$B:$B,[2]All!$K:$K),0),"")</f>
        <v>217</v>
      </c>
      <c r="L2634" s="16">
        <f t="shared" si="82"/>
        <v>195.3</v>
      </c>
      <c r="M2634" s="16">
        <f t="shared" si="83"/>
        <v>238.70000000000002</v>
      </c>
    </row>
    <row r="2635" spans="2:13" x14ac:dyDescent="0.3">
      <c r="B2635" s="10">
        <v>31</v>
      </c>
      <c r="C2635" s="11" t="s">
        <v>836</v>
      </c>
      <c r="D2635" s="11" t="s">
        <v>3345</v>
      </c>
      <c r="E2635" s="11">
        <v>12228</v>
      </c>
      <c r="F2635" s="17">
        <v>45176.292361111096</v>
      </c>
      <c r="G2635" s="14" t="s">
        <v>3349</v>
      </c>
      <c r="H2635" s="13">
        <v>2</v>
      </c>
      <c r="I2635" s="14">
        <v>12258</v>
      </c>
      <c r="J2635" s="15" t="str">
        <f>_xlfn.XLOOKUP(C2635,'0. Master Data Group Name'!B:B,'0. Master Data Group Name'!C:C)</f>
        <v>SW-COMAS-PACKL</v>
      </c>
      <c r="K2635" s="16">
        <f>IFERROR(ROUNDDOWN(_xlfn.XLOOKUP(E2635,[2]All!$B:$B,[2]All!$K:$K),0),"")</f>
        <v>100</v>
      </c>
      <c r="L2635" s="16">
        <f t="shared" si="82"/>
        <v>90</v>
      </c>
      <c r="M2635" s="16">
        <f t="shared" si="83"/>
        <v>110.00000000000001</v>
      </c>
    </row>
    <row r="2636" spans="2:13" x14ac:dyDescent="0.3">
      <c r="B2636" s="10">
        <v>20</v>
      </c>
      <c r="C2636" s="11" t="s">
        <v>13</v>
      </c>
      <c r="D2636" s="11" t="s">
        <v>3345</v>
      </c>
      <c r="E2636" s="11">
        <v>2661</v>
      </c>
      <c r="F2636" s="17">
        <v>45176.427453703698</v>
      </c>
      <c r="G2636" s="14" t="s">
        <v>3350</v>
      </c>
      <c r="H2636" s="13">
        <v>592</v>
      </c>
      <c r="I2636" s="14">
        <v>2661</v>
      </c>
      <c r="J2636" s="15" t="str">
        <f>_xlfn.XLOOKUP(C2636,'0. Master Data Group Name'!B:B,'0. Master Data Group Name'!C:C)</f>
        <v>EQP-LAWPACK1</v>
      </c>
      <c r="K2636" s="16">
        <f>IFERROR(ROUNDDOWN(_xlfn.XLOOKUP(E2636,[2]All!$B:$B,[2]All!$K:$K),0),"")</f>
        <v>217</v>
      </c>
      <c r="L2636" s="16">
        <f t="shared" si="82"/>
        <v>195.3</v>
      </c>
      <c r="M2636" s="16">
        <f t="shared" si="83"/>
        <v>238.70000000000002</v>
      </c>
    </row>
    <row r="2637" spans="2:13" x14ac:dyDescent="0.3">
      <c r="B2637" s="10">
        <v>31</v>
      </c>
      <c r="C2637" s="11" t="s">
        <v>836</v>
      </c>
      <c r="D2637" s="11" t="s">
        <v>3351</v>
      </c>
      <c r="E2637" s="11">
        <v>12258</v>
      </c>
      <c r="F2637" s="17">
        <v>45176.457430555602</v>
      </c>
      <c r="G2637" s="14" t="s">
        <v>3352</v>
      </c>
      <c r="H2637" s="13">
        <v>580</v>
      </c>
      <c r="I2637" s="14">
        <v>12228</v>
      </c>
      <c r="J2637" s="15" t="str">
        <f>_xlfn.XLOOKUP(C2637,'0. Master Data Group Name'!B:B,'0. Master Data Group Name'!C:C)</f>
        <v>SW-COMAS-PACKL</v>
      </c>
      <c r="K2637" s="16">
        <f>IFERROR(ROUNDDOWN(_xlfn.XLOOKUP(E2637,[2]All!$B:$B,[2]All!$K:$K),0),"")</f>
        <v>69</v>
      </c>
      <c r="L2637" s="16">
        <f t="shared" si="82"/>
        <v>62.1</v>
      </c>
      <c r="M2637" s="16">
        <f t="shared" si="83"/>
        <v>75.900000000000006</v>
      </c>
    </row>
    <row r="2638" spans="2:13" x14ac:dyDescent="0.3">
      <c r="B2638" s="10">
        <v>20</v>
      </c>
      <c r="C2638" s="11" t="s">
        <v>13</v>
      </c>
      <c r="D2638" s="11" t="s">
        <v>3351</v>
      </c>
      <c r="E2638" s="11">
        <v>96605</v>
      </c>
      <c r="F2638" s="17">
        <v>45176.555208333302</v>
      </c>
      <c r="G2638" s="14" t="s">
        <v>3353</v>
      </c>
      <c r="H2638" s="13">
        <v>979</v>
      </c>
      <c r="I2638" s="14">
        <v>99999</v>
      </c>
      <c r="J2638" s="15" t="str">
        <f>_xlfn.XLOOKUP(C2638,'0. Master Data Group Name'!B:B,'0. Master Data Group Name'!C:C)</f>
        <v>EQP-LAWPACK1</v>
      </c>
      <c r="K2638" s="16">
        <f>IFERROR(ROUNDDOWN(_xlfn.XLOOKUP(E2638,[2]All!$B:$B,[2]All!$K:$K),0),"")</f>
        <v>347</v>
      </c>
      <c r="L2638" s="16">
        <f t="shared" si="82"/>
        <v>312.3</v>
      </c>
      <c r="M2638" s="16">
        <f t="shared" si="83"/>
        <v>381.70000000000005</v>
      </c>
    </row>
    <row r="2639" spans="2:13" x14ac:dyDescent="0.3">
      <c r="B2639" s="10">
        <v>20</v>
      </c>
      <c r="C2639" s="11" t="s">
        <v>13</v>
      </c>
      <c r="D2639" s="11" t="s">
        <v>3354</v>
      </c>
      <c r="E2639" s="11">
        <v>2661</v>
      </c>
      <c r="F2639" s="17">
        <v>45182.290127314802</v>
      </c>
      <c r="G2639" s="14" t="s">
        <v>3355</v>
      </c>
      <c r="H2639" s="13">
        <v>3</v>
      </c>
      <c r="I2639" s="14">
        <v>2661</v>
      </c>
      <c r="J2639" s="15" t="str">
        <f>_xlfn.XLOOKUP(C2639,'0. Master Data Group Name'!B:B,'0. Master Data Group Name'!C:C)</f>
        <v>EQP-LAWPACK1</v>
      </c>
      <c r="K2639" s="16">
        <f>IFERROR(ROUNDDOWN(_xlfn.XLOOKUP(E2639,[2]All!$B:$B,[2]All!$K:$K),0),"")</f>
        <v>217</v>
      </c>
      <c r="L2639" s="16">
        <f t="shared" si="82"/>
        <v>195.3</v>
      </c>
      <c r="M2639" s="16">
        <f t="shared" si="83"/>
        <v>238.70000000000002</v>
      </c>
    </row>
    <row r="2640" spans="2:13" x14ac:dyDescent="0.3">
      <c r="B2640" s="10">
        <v>20</v>
      </c>
      <c r="C2640" s="11" t="s">
        <v>13</v>
      </c>
      <c r="D2640" s="11" t="s">
        <v>3354</v>
      </c>
      <c r="E2640" s="11">
        <v>99999</v>
      </c>
      <c r="F2640" s="17">
        <v>45181.729120370401</v>
      </c>
      <c r="G2640" s="14" t="s">
        <v>3356</v>
      </c>
      <c r="H2640" s="13">
        <v>0</v>
      </c>
      <c r="I2640" s="14">
        <v>99999</v>
      </c>
      <c r="J2640" s="15" t="str">
        <f>_xlfn.XLOOKUP(C2640,'0. Master Data Group Name'!B:B,'0. Master Data Group Name'!C:C)</f>
        <v>EQP-LAWPACK1</v>
      </c>
      <c r="K2640" s="16" t="str">
        <f>IFERROR(ROUNDDOWN(_xlfn.XLOOKUP(E2640,[2]All!$B:$B,[2]All!$K:$K),0),"")</f>
        <v/>
      </c>
      <c r="L2640" s="16" t="str">
        <f t="shared" si="82"/>
        <v/>
      </c>
      <c r="M2640" s="16" t="str">
        <f t="shared" si="83"/>
        <v/>
      </c>
    </row>
    <row r="2641" spans="2:13" x14ac:dyDescent="0.3">
      <c r="B2641" s="10">
        <v>20</v>
      </c>
      <c r="C2641" s="11" t="s">
        <v>13</v>
      </c>
      <c r="D2641" s="11" t="s">
        <v>3357</v>
      </c>
      <c r="E2641" s="11">
        <v>2661</v>
      </c>
      <c r="F2641" s="17">
        <v>45182.293854166703</v>
      </c>
      <c r="G2641" s="14" t="s">
        <v>3358</v>
      </c>
      <c r="H2641" s="13">
        <v>2135</v>
      </c>
      <c r="I2641" s="14">
        <v>99999</v>
      </c>
      <c r="J2641" s="15" t="str">
        <f>_xlfn.XLOOKUP(C2641,'0. Master Data Group Name'!B:B,'0. Master Data Group Name'!C:C)</f>
        <v>EQP-LAWPACK1</v>
      </c>
      <c r="K2641" s="16">
        <f>IFERROR(ROUNDDOWN(_xlfn.XLOOKUP(E2641,[2]All!$B:$B,[2]All!$K:$K),0),"")</f>
        <v>217</v>
      </c>
      <c r="L2641" s="16">
        <f t="shared" si="82"/>
        <v>195.3</v>
      </c>
      <c r="M2641" s="16">
        <f t="shared" si="83"/>
        <v>238.70000000000002</v>
      </c>
    </row>
    <row r="2642" spans="2:13" x14ac:dyDescent="0.3">
      <c r="B2642" s="10">
        <v>31</v>
      </c>
      <c r="C2642" s="11" t="s">
        <v>836</v>
      </c>
      <c r="D2642" s="11" t="s">
        <v>3357</v>
      </c>
      <c r="E2642" s="11">
        <v>12258</v>
      </c>
      <c r="F2642" s="17">
        <v>45182.6619444444</v>
      </c>
      <c r="G2642" s="14" t="s">
        <v>3359</v>
      </c>
      <c r="H2642" s="13">
        <v>376</v>
      </c>
      <c r="I2642" s="14">
        <v>12228</v>
      </c>
      <c r="J2642" s="15" t="str">
        <f>_xlfn.XLOOKUP(C2642,'0. Master Data Group Name'!B:B,'0. Master Data Group Name'!C:C)</f>
        <v>SW-COMAS-PACKL</v>
      </c>
      <c r="K2642" s="16">
        <f>IFERROR(ROUNDDOWN(_xlfn.XLOOKUP(E2642,[2]All!$B:$B,[2]All!$K:$K),0),"")</f>
        <v>69</v>
      </c>
      <c r="L2642" s="16">
        <f t="shared" si="82"/>
        <v>62.1</v>
      </c>
      <c r="M2642" s="16">
        <f t="shared" si="83"/>
        <v>75.900000000000006</v>
      </c>
    </row>
    <row r="2643" spans="2:13" x14ac:dyDescent="0.3">
      <c r="B2643" s="10">
        <v>20</v>
      </c>
      <c r="C2643" s="11" t="s">
        <v>13</v>
      </c>
      <c r="D2643" s="11" t="s">
        <v>3357</v>
      </c>
      <c r="E2643" s="11">
        <v>27905</v>
      </c>
      <c r="F2643" s="17">
        <v>45183.2589351852</v>
      </c>
      <c r="G2643" s="14" t="s">
        <v>3360</v>
      </c>
      <c r="H2643" s="13">
        <v>10</v>
      </c>
      <c r="I2643" s="14">
        <v>27905</v>
      </c>
      <c r="J2643" s="15" t="str">
        <f>_xlfn.XLOOKUP(C2643,'0. Master Data Group Name'!B:B,'0. Master Data Group Name'!C:C)</f>
        <v>EQP-LAWPACK1</v>
      </c>
      <c r="K2643" s="16">
        <f>IFERROR(ROUNDDOWN(_xlfn.XLOOKUP(E2643,[2]All!$B:$B,[2]All!$K:$K),0),"")</f>
        <v>260</v>
      </c>
      <c r="L2643" s="16">
        <f t="shared" si="82"/>
        <v>234</v>
      </c>
      <c r="M2643" s="16">
        <f t="shared" si="83"/>
        <v>286</v>
      </c>
    </row>
    <row r="2644" spans="2:13" x14ac:dyDescent="0.3">
      <c r="B2644" s="10">
        <v>20</v>
      </c>
      <c r="C2644" s="11" t="s">
        <v>13</v>
      </c>
      <c r="D2644" s="11" t="s">
        <v>3357</v>
      </c>
      <c r="E2644" s="11">
        <v>27905</v>
      </c>
      <c r="F2644" s="17">
        <v>45183.292268518497</v>
      </c>
      <c r="G2644" s="14" t="s">
        <v>3361</v>
      </c>
      <c r="H2644" s="13">
        <v>1966</v>
      </c>
      <c r="I2644" s="14">
        <v>27905</v>
      </c>
      <c r="J2644" s="15" t="str">
        <f>_xlfn.XLOOKUP(C2644,'0. Master Data Group Name'!B:B,'0. Master Data Group Name'!C:C)</f>
        <v>EQP-LAWPACK1</v>
      </c>
      <c r="K2644" s="16">
        <f>IFERROR(ROUNDDOWN(_xlfn.XLOOKUP(E2644,[2]All!$B:$B,[2]All!$K:$K),0),"")</f>
        <v>260</v>
      </c>
      <c r="L2644" s="16">
        <f t="shared" si="82"/>
        <v>234</v>
      </c>
      <c r="M2644" s="16">
        <f t="shared" si="83"/>
        <v>286</v>
      </c>
    </row>
    <row r="2645" spans="2:13" x14ac:dyDescent="0.3">
      <c r="B2645" s="10">
        <v>20</v>
      </c>
      <c r="C2645" s="11" t="s">
        <v>13</v>
      </c>
      <c r="D2645" s="11" t="s">
        <v>3357</v>
      </c>
      <c r="E2645" s="11">
        <v>27805</v>
      </c>
      <c r="F2645" s="17">
        <v>45183.664629629602</v>
      </c>
      <c r="G2645" s="14" t="s">
        <v>3362</v>
      </c>
      <c r="H2645" s="13">
        <v>284</v>
      </c>
      <c r="I2645" s="14">
        <v>27805</v>
      </c>
      <c r="J2645" s="15" t="str">
        <f>_xlfn.XLOOKUP(C2645,'0. Master Data Group Name'!B:B,'0. Master Data Group Name'!C:C)</f>
        <v>EQP-LAWPACK1</v>
      </c>
      <c r="K2645" s="16">
        <f>IFERROR(ROUNDDOWN(_xlfn.XLOOKUP(E2645,[2]All!$B:$B,[2]All!$K:$K),0),"")</f>
        <v>260</v>
      </c>
      <c r="L2645" s="16">
        <f t="shared" si="82"/>
        <v>234</v>
      </c>
      <c r="M2645" s="16">
        <f t="shared" si="83"/>
        <v>286</v>
      </c>
    </row>
    <row r="2646" spans="2:13" x14ac:dyDescent="0.3">
      <c r="B2646" s="10">
        <v>31</v>
      </c>
      <c r="C2646" s="11" t="s">
        <v>836</v>
      </c>
      <c r="D2646" s="11" t="s">
        <v>3354</v>
      </c>
      <c r="E2646" s="11">
        <v>12228</v>
      </c>
      <c r="F2646" s="17">
        <v>45181.562870370399</v>
      </c>
      <c r="G2646" s="14" t="s">
        <v>3363</v>
      </c>
      <c r="H2646" s="13">
        <v>1061</v>
      </c>
      <c r="I2646" s="14">
        <v>12258</v>
      </c>
      <c r="J2646" s="15" t="str">
        <f>_xlfn.XLOOKUP(C2646,'0. Master Data Group Name'!B:B,'0. Master Data Group Name'!C:C)</f>
        <v>SW-COMAS-PACKL</v>
      </c>
      <c r="K2646" s="16">
        <f>IFERROR(ROUNDDOWN(_xlfn.XLOOKUP(E2646,[2]All!$B:$B,[2]All!$K:$K),0),"")</f>
        <v>100</v>
      </c>
      <c r="L2646" s="16">
        <f t="shared" si="82"/>
        <v>90</v>
      </c>
      <c r="M2646" s="16">
        <f t="shared" si="83"/>
        <v>110.00000000000001</v>
      </c>
    </row>
    <row r="2647" spans="2:13" x14ac:dyDescent="0.3">
      <c r="B2647" s="10">
        <v>20</v>
      </c>
      <c r="C2647" s="11" t="s">
        <v>13</v>
      </c>
      <c r="D2647" s="11" t="s">
        <v>3364</v>
      </c>
      <c r="E2647" s="11">
        <v>2666</v>
      </c>
      <c r="F2647" s="17">
        <v>45187.292743055601</v>
      </c>
      <c r="G2647" s="14" t="s">
        <v>3365</v>
      </c>
      <c r="H2647" s="13">
        <v>884</v>
      </c>
      <c r="I2647" s="14">
        <v>2666</v>
      </c>
      <c r="J2647" s="15" t="str">
        <f>_xlfn.XLOOKUP(C2647,'0. Master Data Group Name'!B:B,'0. Master Data Group Name'!C:C)</f>
        <v>EQP-LAWPACK1</v>
      </c>
      <c r="K2647" s="16">
        <f>IFERROR(ROUNDDOWN(_xlfn.XLOOKUP(E2647,[2]All!$B:$B,[2]All!$K:$K),0),"")</f>
        <v>217</v>
      </c>
      <c r="L2647" s="16">
        <f t="shared" si="82"/>
        <v>195.3</v>
      </c>
      <c r="M2647" s="16">
        <f t="shared" si="83"/>
        <v>238.70000000000002</v>
      </c>
    </row>
    <row r="2648" spans="2:13" x14ac:dyDescent="0.3">
      <c r="B2648" s="10">
        <v>20</v>
      </c>
      <c r="C2648" s="11" t="s">
        <v>13</v>
      </c>
      <c r="D2648" s="11" t="s">
        <v>3366</v>
      </c>
      <c r="E2648" s="11">
        <v>2991</v>
      </c>
      <c r="F2648" s="17">
        <v>45188.290416666699</v>
      </c>
      <c r="G2648" s="14" t="s">
        <v>3367</v>
      </c>
      <c r="H2648" s="13">
        <v>2327</v>
      </c>
      <c r="I2648" s="14">
        <v>2991</v>
      </c>
      <c r="J2648" s="15" t="str">
        <f>_xlfn.XLOOKUP(C2648,'0. Master Data Group Name'!B:B,'0. Master Data Group Name'!C:C)</f>
        <v>EQP-LAWPACK1</v>
      </c>
      <c r="K2648" s="16">
        <f>IFERROR(ROUNDDOWN(_xlfn.XLOOKUP(E2648,[2]All!$B:$B,[2]All!$K:$K),0),"")</f>
        <v>217</v>
      </c>
      <c r="L2648" s="16">
        <f t="shared" si="82"/>
        <v>195.3</v>
      </c>
      <c r="M2648" s="16">
        <f t="shared" si="83"/>
        <v>238.70000000000002</v>
      </c>
    </row>
    <row r="2649" spans="2:13" x14ac:dyDescent="0.3">
      <c r="B2649" s="10">
        <v>20</v>
      </c>
      <c r="C2649" s="11" t="s">
        <v>13</v>
      </c>
      <c r="D2649" s="11" t="s">
        <v>3366</v>
      </c>
      <c r="E2649" s="11">
        <v>2941</v>
      </c>
      <c r="F2649" s="17">
        <v>45188.748009259303</v>
      </c>
      <c r="G2649" s="14" t="s">
        <v>3368</v>
      </c>
      <c r="H2649" s="13">
        <v>1011</v>
      </c>
      <c r="I2649" s="14">
        <v>2941</v>
      </c>
      <c r="J2649" s="15" t="str">
        <f>_xlfn.XLOOKUP(C2649,'0. Master Data Group Name'!B:B,'0. Master Data Group Name'!C:C)</f>
        <v>EQP-LAWPACK1</v>
      </c>
      <c r="K2649" s="16">
        <f>IFERROR(ROUNDDOWN(_xlfn.XLOOKUP(E2649,[2]All!$B:$B,[2]All!$K:$K),0),"")</f>
        <v>217</v>
      </c>
      <c r="L2649" s="16">
        <f t="shared" si="82"/>
        <v>195.3</v>
      </c>
      <c r="M2649" s="16">
        <f t="shared" si="83"/>
        <v>238.70000000000002</v>
      </c>
    </row>
    <row r="2650" spans="2:13" x14ac:dyDescent="0.3">
      <c r="B2650" s="10">
        <v>20</v>
      </c>
      <c r="C2650" s="11" t="s">
        <v>13</v>
      </c>
      <c r="D2650" s="11" t="s">
        <v>3369</v>
      </c>
      <c r="E2650" s="11">
        <v>99999</v>
      </c>
      <c r="F2650" s="17">
        <v>45188.951851851903</v>
      </c>
      <c r="G2650" s="14" t="s">
        <v>3370</v>
      </c>
      <c r="H2650" s="13">
        <v>1</v>
      </c>
      <c r="I2650" s="14">
        <v>99999</v>
      </c>
      <c r="J2650" s="15" t="str">
        <f>_xlfn.XLOOKUP(C2650,'0. Master Data Group Name'!B:B,'0. Master Data Group Name'!C:C)</f>
        <v>EQP-LAWPACK1</v>
      </c>
      <c r="K2650" s="16" t="str">
        <f>IFERROR(ROUNDDOWN(_xlfn.XLOOKUP(E2650,[2]All!$B:$B,[2]All!$K:$K),0),"")</f>
        <v/>
      </c>
      <c r="L2650" s="16" t="str">
        <f t="shared" si="82"/>
        <v/>
      </c>
      <c r="M2650" s="16" t="str">
        <f t="shared" si="83"/>
        <v/>
      </c>
    </row>
    <row r="2651" spans="2:13" x14ac:dyDescent="0.3">
      <c r="B2651" s="10">
        <v>20</v>
      </c>
      <c r="C2651" s="11" t="s">
        <v>13</v>
      </c>
      <c r="D2651" s="11" t="s">
        <v>3369</v>
      </c>
      <c r="E2651" s="11">
        <v>23905</v>
      </c>
      <c r="F2651" s="17">
        <v>45189.292997685203</v>
      </c>
      <c r="G2651" s="14" t="s">
        <v>3371</v>
      </c>
      <c r="H2651" s="13">
        <v>13</v>
      </c>
      <c r="I2651" s="14">
        <v>23905</v>
      </c>
      <c r="J2651" s="15" t="str">
        <f>_xlfn.XLOOKUP(C2651,'0. Master Data Group Name'!B:B,'0. Master Data Group Name'!C:C)</f>
        <v>EQP-LAWPACK1</v>
      </c>
      <c r="K2651" s="16">
        <f>IFERROR(ROUNDDOWN(_xlfn.XLOOKUP(E2651,[2]All!$B:$B,[2]All!$K:$K),0),"")</f>
        <v>364</v>
      </c>
      <c r="L2651" s="16">
        <f t="shared" si="82"/>
        <v>327.60000000000002</v>
      </c>
      <c r="M2651" s="16">
        <f t="shared" si="83"/>
        <v>400.40000000000003</v>
      </c>
    </row>
    <row r="2652" spans="2:13" x14ac:dyDescent="0.3">
      <c r="B2652" s="10">
        <v>20</v>
      </c>
      <c r="C2652" s="11" t="s">
        <v>13</v>
      </c>
      <c r="D2652" s="11" t="s">
        <v>3369</v>
      </c>
      <c r="E2652" s="11">
        <v>23905</v>
      </c>
      <c r="F2652" s="17">
        <v>45189.301608796297</v>
      </c>
      <c r="G2652" s="14" t="s">
        <v>3372</v>
      </c>
      <c r="H2652" s="13">
        <v>1273</v>
      </c>
      <c r="I2652" s="14">
        <v>23905</v>
      </c>
      <c r="J2652" s="15" t="str">
        <f>_xlfn.XLOOKUP(C2652,'0. Master Data Group Name'!B:B,'0. Master Data Group Name'!C:C)</f>
        <v>EQP-LAWPACK1</v>
      </c>
      <c r="K2652" s="16">
        <f>IFERROR(ROUNDDOWN(_xlfn.XLOOKUP(E2652,[2]All!$B:$B,[2]All!$K:$K),0),"")</f>
        <v>364</v>
      </c>
      <c r="L2652" s="16">
        <f t="shared" si="82"/>
        <v>327.60000000000002</v>
      </c>
      <c r="M2652" s="16">
        <f t="shared" si="83"/>
        <v>400.40000000000003</v>
      </c>
    </row>
    <row r="2653" spans="2:13" x14ac:dyDescent="0.3">
      <c r="B2653" s="10">
        <v>20</v>
      </c>
      <c r="C2653" s="11" t="s">
        <v>13</v>
      </c>
      <c r="D2653" s="11" t="s">
        <v>3364</v>
      </c>
      <c r="E2653" s="11">
        <v>1067</v>
      </c>
      <c r="F2653" s="17">
        <v>45184.828993055598</v>
      </c>
      <c r="G2653" s="14" t="s">
        <v>3373</v>
      </c>
      <c r="H2653" s="13">
        <v>775</v>
      </c>
      <c r="I2653" s="14">
        <v>99999</v>
      </c>
      <c r="J2653" s="15" t="str">
        <f>_xlfn.XLOOKUP(C2653,'0. Master Data Group Name'!B:B,'0. Master Data Group Name'!C:C)</f>
        <v>EQP-LAWPACK1</v>
      </c>
      <c r="K2653" s="16">
        <f>IFERROR(ROUNDDOWN(_xlfn.XLOOKUP(E2653,[2]All!$B:$B,[2]All!$K:$K),0),"")</f>
        <v>269</v>
      </c>
      <c r="L2653" s="16">
        <f t="shared" si="82"/>
        <v>242.1</v>
      </c>
      <c r="M2653" s="16">
        <f t="shared" si="83"/>
        <v>295.90000000000003</v>
      </c>
    </row>
    <row r="2654" spans="2:13" x14ac:dyDescent="0.3">
      <c r="B2654" s="10">
        <v>20</v>
      </c>
      <c r="C2654" s="11" t="s">
        <v>13</v>
      </c>
      <c r="D2654" s="11" t="s">
        <v>3369</v>
      </c>
      <c r="E2654" s="11">
        <v>24961</v>
      </c>
      <c r="F2654" s="17">
        <v>45189.475462962997</v>
      </c>
      <c r="G2654" s="14" t="s">
        <v>3374</v>
      </c>
      <c r="H2654" s="13">
        <v>2085</v>
      </c>
      <c r="I2654" s="14">
        <v>24961</v>
      </c>
      <c r="J2654" s="15" t="str">
        <f>_xlfn.XLOOKUP(C2654,'0. Master Data Group Name'!B:B,'0. Master Data Group Name'!C:C)</f>
        <v>EQP-LAWPACK1</v>
      </c>
      <c r="K2654" s="16">
        <f>IFERROR(ROUNDDOWN(_xlfn.XLOOKUP(E2654,[2]All!$B:$B,[2]All!$K:$K),0),"")</f>
        <v>364</v>
      </c>
      <c r="L2654" s="16">
        <f t="shared" si="82"/>
        <v>327.60000000000002</v>
      </c>
      <c r="M2654" s="16">
        <f t="shared" si="83"/>
        <v>400.40000000000003</v>
      </c>
    </row>
    <row r="2655" spans="2:13" x14ac:dyDescent="0.3">
      <c r="B2655" s="10">
        <v>20</v>
      </c>
      <c r="C2655" s="11" t="s">
        <v>13</v>
      </c>
      <c r="D2655" s="11" t="s">
        <v>3369</v>
      </c>
      <c r="E2655" s="11">
        <v>2661</v>
      </c>
      <c r="F2655" s="17">
        <v>45189.708518518499</v>
      </c>
      <c r="G2655" s="14" t="s">
        <v>3375</v>
      </c>
      <c r="H2655" s="13">
        <v>1222</v>
      </c>
      <c r="I2655" s="14">
        <v>2661</v>
      </c>
      <c r="J2655" s="15" t="str">
        <f>_xlfn.XLOOKUP(C2655,'0. Master Data Group Name'!B:B,'0. Master Data Group Name'!C:C)</f>
        <v>EQP-LAWPACK1</v>
      </c>
      <c r="K2655" s="16">
        <f>IFERROR(ROUNDDOWN(_xlfn.XLOOKUP(E2655,[2]All!$B:$B,[2]All!$K:$K),0),"")</f>
        <v>217</v>
      </c>
      <c r="L2655" s="16">
        <f t="shared" si="82"/>
        <v>195.3</v>
      </c>
      <c r="M2655" s="16">
        <f t="shared" si="83"/>
        <v>238.70000000000002</v>
      </c>
    </row>
    <row r="2656" spans="2:13" x14ac:dyDescent="0.3">
      <c r="B2656" s="10">
        <v>20</v>
      </c>
      <c r="C2656" s="11" t="s">
        <v>13</v>
      </c>
      <c r="D2656" s="11" t="s">
        <v>3364</v>
      </c>
      <c r="E2656" s="11">
        <v>2661</v>
      </c>
      <c r="F2656" s="17">
        <v>45187.491168981498</v>
      </c>
      <c r="G2656" s="14" t="s">
        <v>3377</v>
      </c>
      <c r="H2656" s="13">
        <v>1370</v>
      </c>
      <c r="I2656" s="14">
        <v>2661</v>
      </c>
      <c r="J2656" s="15" t="str">
        <f>_xlfn.XLOOKUP(C2656,'0. Master Data Group Name'!B:B,'0. Master Data Group Name'!C:C)</f>
        <v>EQP-LAWPACK1</v>
      </c>
      <c r="K2656" s="16">
        <f>IFERROR(ROUNDDOWN(_xlfn.XLOOKUP(E2656,[2]All!$B:$B,[2]All!$K:$K),0),"")</f>
        <v>217</v>
      </c>
      <c r="L2656" s="16">
        <f t="shared" si="82"/>
        <v>195.3</v>
      </c>
      <c r="M2656" s="16">
        <f t="shared" si="83"/>
        <v>238.70000000000002</v>
      </c>
    </row>
    <row r="2657" spans="2:13" x14ac:dyDescent="0.3">
      <c r="B2657" s="10">
        <v>20</v>
      </c>
      <c r="C2657" s="11" t="s">
        <v>13</v>
      </c>
      <c r="D2657" s="11" t="s">
        <v>3376</v>
      </c>
      <c r="E2657" s="11">
        <v>99999</v>
      </c>
      <c r="F2657" s="17">
        <v>45189.954942129603</v>
      </c>
      <c r="G2657" s="14" t="s">
        <v>3378</v>
      </c>
      <c r="H2657" s="13">
        <v>3</v>
      </c>
      <c r="I2657" s="14">
        <v>99999</v>
      </c>
      <c r="J2657" s="15" t="str">
        <f>_xlfn.XLOOKUP(C2657,'0. Master Data Group Name'!B:B,'0. Master Data Group Name'!C:C)</f>
        <v>EQP-LAWPACK1</v>
      </c>
      <c r="K2657" s="16" t="str">
        <f>IFERROR(ROUNDDOWN(_xlfn.XLOOKUP(E2657,[2]All!$B:$B,[2]All!$K:$K),0),"")</f>
        <v/>
      </c>
      <c r="L2657" s="16" t="str">
        <f t="shared" si="82"/>
        <v/>
      </c>
      <c r="M2657" s="16" t="str">
        <f t="shared" si="83"/>
        <v/>
      </c>
    </row>
    <row r="2658" spans="2:13" x14ac:dyDescent="0.3">
      <c r="B2658" s="10">
        <v>31</v>
      </c>
      <c r="C2658" s="11" t="s">
        <v>836</v>
      </c>
      <c r="D2658" s="11" t="s">
        <v>3376</v>
      </c>
      <c r="E2658" s="11">
        <v>12228</v>
      </c>
      <c r="F2658" s="17">
        <v>45183.292361111096</v>
      </c>
      <c r="G2658" s="14" t="s">
        <v>3379</v>
      </c>
      <c r="H2658" s="13">
        <v>2954</v>
      </c>
      <c r="I2658" s="14">
        <v>12258</v>
      </c>
      <c r="J2658" s="15" t="str">
        <f>_xlfn.XLOOKUP(C2658,'0. Master Data Group Name'!B:B,'0. Master Data Group Name'!C:C)</f>
        <v>SW-COMAS-PACKL</v>
      </c>
      <c r="K2658" s="16">
        <f>IFERROR(ROUNDDOWN(_xlfn.XLOOKUP(E2658,[2]All!$B:$B,[2]All!$K:$K),0),"")</f>
        <v>100</v>
      </c>
      <c r="L2658" s="16">
        <f t="shared" si="82"/>
        <v>90</v>
      </c>
      <c r="M2658" s="16">
        <f t="shared" si="83"/>
        <v>110.00000000000001</v>
      </c>
    </row>
    <row r="2659" spans="2:13" x14ac:dyDescent="0.3">
      <c r="B2659" s="10">
        <v>31</v>
      </c>
      <c r="C2659" s="11" t="s">
        <v>836</v>
      </c>
      <c r="D2659" s="11" t="s">
        <v>3376</v>
      </c>
      <c r="E2659" s="11">
        <v>12258</v>
      </c>
      <c r="F2659" s="17">
        <v>45190.361296296302</v>
      </c>
      <c r="G2659" s="14" t="s">
        <v>3380</v>
      </c>
      <c r="H2659" s="13">
        <v>308</v>
      </c>
      <c r="I2659" s="14">
        <v>12228</v>
      </c>
      <c r="J2659" s="15" t="str">
        <f>_xlfn.XLOOKUP(C2659,'0. Master Data Group Name'!B:B,'0. Master Data Group Name'!C:C)</f>
        <v>SW-COMAS-PACKL</v>
      </c>
      <c r="K2659" s="16">
        <f>IFERROR(ROUNDDOWN(_xlfn.XLOOKUP(E2659,[2]All!$B:$B,[2]All!$K:$K),0),"")</f>
        <v>69</v>
      </c>
      <c r="L2659" s="16">
        <f t="shared" si="82"/>
        <v>62.1</v>
      </c>
      <c r="M2659" s="16">
        <f t="shared" si="83"/>
        <v>75.900000000000006</v>
      </c>
    </row>
    <row r="2660" spans="2:13" x14ac:dyDescent="0.3">
      <c r="B2660" s="10">
        <v>20</v>
      </c>
      <c r="C2660" s="11" t="s">
        <v>13</v>
      </c>
      <c r="D2660" s="11" t="s">
        <v>3381</v>
      </c>
      <c r="E2660" s="11">
        <v>1164</v>
      </c>
      <c r="F2660" s="17">
        <v>45190.867708333302</v>
      </c>
      <c r="G2660" s="14" t="s">
        <v>3382</v>
      </c>
      <c r="H2660" s="13">
        <v>581</v>
      </c>
      <c r="I2660" s="14">
        <v>99999</v>
      </c>
      <c r="J2660" s="15" t="str">
        <f>_xlfn.XLOOKUP(C2660,'0. Master Data Group Name'!B:B,'0. Master Data Group Name'!C:C)</f>
        <v>EQP-LAWPACK1</v>
      </c>
      <c r="K2660" s="16">
        <f>IFERROR(ROUNDDOWN(_xlfn.XLOOKUP(E2660,[2]All!$B:$B,[2]All!$K:$K),0),"")</f>
        <v>269</v>
      </c>
      <c r="L2660" s="16">
        <f t="shared" si="82"/>
        <v>242.1</v>
      </c>
      <c r="M2660" s="16">
        <f t="shared" si="83"/>
        <v>295.90000000000003</v>
      </c>
    </row>
    <row r="2661" spans="2:13" x14ac:dyDescent="0.3">
      <c r="B2661" s="10">
        <v>20</v>
      </c>
      <c r="C2661" s="11" t="s">
        <v>13</v>
      </c>
      <c r="D2661" s="11" t="s">
        <v>3366</v>
      </c>
      <c r="E2661" s="11">
        <v>2670</v>
      </c>
      <c r="F2661" s="17">
        <v>45187.744027777801</v>
      </c>
      <c r="G2661" s="14" t="s">
        <v>3383</v>
      </c>
      <c r="H2661" s="13">
        <v>775</v>
      </c>
      <c r="I2661" s="14">
        <v>2670</v>
      </c>
      <c r="J2661" s="15" t="str">
        <f>_xlfn.XLOOKUP(C2661,'0. Master Data Group Name'!B:B,'0. Master Data Group Name'!C:C)</f>
        <v>EQP-LAWPACK1</v>
      </c>
      <c r="K2661" s="16">
        <f>IFERROR(ROUNDDOWN(_xlfn.XLOOKUP(E2661,[2]All!$B:$B,[2]All!$K:$K),0),"")</f>
        <v>217</v>
      </c>
      <c r="L2661" s="16">
        <f t="shared" si="82"/>
        <v>195.3</v>
      </c>
      <c r="M2661" s="16">
        <f t="shared" si="83"/>
        <v>238.70000000000002</v>
      </c>
    </row>
    <row r="2662" spans="2:13" x14ac:dyDescent="0.3">
      <c r="B2662" s="10">
        <v>20</v>
      </c>
      <c r="C2662" s="11" t="s">
        <v>13</v>
      </c>
      <c r="D2662" s="11" t="s">
        <v>3384</v>
      </c>
      <c r="E2662" s="11">
        <v>1067</v>
      </c>
      <c r="F2662" s="17">
        <v>45191.530243055597</v>
      </c>
      <c r="G2662" s="14" t="s">
        <v>3385</v>
      </c>
      <c r="H2662" s="13">
        <v>1756</v>
      </c>
      <c r="I2662" s="14">
        <v>99999</v>
      </c>
      <c r="J2662" s="15" t="str">
        <f>_xlfn.XLOOKUP(C2662,'0. Master Data Group Name'!B:B,'0. Master Data Group Name'!C:C)</f>
        <v>EQP-LAWPACK1</v>
      </c>
      <c r="K2662" s="16">
        <f>IFERROR(ROUNDDOWN(_xlfn.XLOOKUP(E2662,[2]All!$B:$B,[2]All!$K:$K),0),"")</f>
        <v>269</v>
      </c>
      <c r="L2662" s="16">
        <f t="shared" si="82"/>
        <v>242.1</v>
      </c>
      <c r="M2662" s="16">
        <f t="shared" si="83"/>
        <v>295.90000000000003</v>
      </c>
    </row>
    <row r="2663" spans="2:13" x14ac:dyDescent="0.3">
      <c r="B2663" s="10">
        <v>20</v>
      </c>
      <c r="C2663" s="11" t="s">
        <v>13</v>
      </c>
      <c r="D2663" s="11" t="s">
        <v>3386</v>
      </c>
      <c r="E2663" s="11">
        <v>2670</v>
      </c>
      <c r="F2663" s="17">
        <v>45192.293344907397</v>
      </c>
      <c r="G2663" s="14" t="s">
        <v>3387</v>
      </c>
      <c r="H2663" s="13">
        <v>1462</v>
      </c>
      <c r="I2663" s="14">
        <v>2670</v>
      </c>
      <c r="J2663" s="15" t="str">
        <f>_xlfn.XLOOKUP(C2663,'0. Master Data Group Name'!B:B,'0. Master Data Group Name'!C:C)</f>
        <v>EQP-LAWPACK1</v>
      </c>
      <c r="K2663" s="16">
        <f>IFERROR(ROUNDDOWN(_xlfn.XLOOKUP(E2663,[2]All!$B:$B,[2]All!$K:$K),0),"")</f>
        <v>217</v>
      </c>
      <c r="L2663" s="16">
        <f t="shared" si="82"/>
        <v>195.3</v>
      </c>
      <c r="M2663" s="16">
        <f t="shared" si="83"/>
        <v>238.70000000000002</v>
      </c>
    </row>
    <row r="2664" spans="2:13" x14ac:dyDescent="0.3">
      <c r="B2664" s="10">
        <v>20</v>
      </c>
      <c r="C2664" s="11" t="s">
        <v>13</v>
      </c>
      <c r="D2664" s="11" t="s">
        <v>3386</v>
      </c>
      <c r="E2664" s="11">
        <v>27705</v>
      </c>
      <c r="F2664" s="17">
        <v>45194.297314814801</v>
      </c>
      <c r="G2664" s="14" t="s">
        <v>3388</v>
      </c>
      <c r="H2664" s="13">
        <v>175</v>
      </c>
      <c r="I2664" s="14">
        <v>27705</v>
      </c>
      <c r="J2664" s="15" t="str">
        <f>_xlfn.XLOOKUP(C2664,'0. Master Data Group Name'!B:B,'0. Master Data Group Name'!C:C)</f>
        <v>EQP-LAWPACK1</v>
      </c>
      <c r="K2664" s="16">
        <f>IFERROR(ROUNDDOWN(_xlfn.XLOOKUP(E2664,[2]All!$B:$B,[2]All!$K:$K),0),"")</f>
        <v>299</v>
      </c>
      <c r="L2664" s="16">
        <f t="shared" si="82"/>
        <v>269.10000000000002</v>
      </c>
      <c r="M2664" s="16">
        <f t="shared" si="83"/>
        <v>328.90000000000003</v>
      </c>
    </row>
    <row r="2665" spans="2:13" x14ac:dyDescent="0.3">
      <c r="B2665" s="10">
        <v>20</v>
      </c>
      <c r="C2665" s="11" t="s">
        <v>13</v>
      </c>
      <c r="D2665" s="11" t="s">
        <v>3386</v>
      </c>
      <c r="E2665" s="11">
        <v>27905</v>
      </c>
      <c r="F2665" s="17">
        <v>45194.341296296298</v>
      </c>
      <c r="G2665" s="14" t="s">
        <v>3389</v>
      </c>
      <c r="H2665" s="13">
        <v>1035</v>
      </c>
      <c r="I2665" s="14">
        <v>27905</v>
      </c>
      <c r="J2665" s="15" t="str">
        <f>_xlfn.XLOOKUP(C2665,'0. Master Data Group Name'!B:B,'0. Master Data Group Name'!C:C)</f>
        <v>EQP-LAWPACK1</v>
      </c>
      <c r="K2665" s="16">
        <f>IFERROR(ROUNDDOWN(_xlfn.XLOOKUP(E2665,[2]All!$B:$B,[2]All!$K:$K),0),"")</f>
        <v>260</v>
      </c>
      <c r="L2665" s="16">
        <f t="shared" si="82"/>
        <v>234</v>
      </c>
      <c r="M2665" s="16">
        <f t="shared" si="83"/>
        <v>286</v>
      </c>
    </row>
    <row r="2666" spans="2:13" x14ac:dyDescent="0.3">
      <c r="B2666" s="10">
        <v>20</v>
      </c>
      <c r="C2666" s="11" t="s">
        <v>13</v>
      </c>
      <c r="D2666" s="11" t="s">
        <v>3386</v>
      </c>
      <c r="E2666" s="11">
        <v>27805</v>
      </c>
      <c r="F2666" s="17">
        <v>45194.532453703701</v>
      </c>
      <c r="G2666" s="14" t="s">
        <v>3390</v>
      </c>
      <c r="H2666" s="13">
        <v>0</v>
      </c>
      <c r="I2666" s="14" t="s">
        <v>8</v>
      </c>
      <c r="J2666" s="15" t="str">
        <f>_xlfn.XLOOKUP(C2666,'0. Master Data Group Name'!B:B,'0. Master Data Group Name'!C:C)</f>
        <v>EQP-LAWPACK1</v>
      </c>
      <c r="K2666" s="16">
        <f>IFERROR(ROUNDDOWN(_xlfn.XLOOKUP(E2666,[2]All!$B:$B,[2]All!$K:$K),0),"")</f>
        <v>260</v>
      </c>
      <c r="L2666" s="16">
        <f t="shared" si="82"/>
        <v>234</v>
      </c>
      <c r="M2666" s="16">
        <f t="shared" si="83"/>
        <v>286</v>
      </c>
    </row>
    <row r="2667" spans="2:13" x14ac:dyDescent="0.3">
      <c r="B2667" s="10">
        <v>20</v>
      </c>
      <c r="C2667" s="11" t="s">
        <v>13</v>
      </c>
      <c r="D2667" s="11" t="s">
        <v>3386</v>
      </c>
      <c r="E2667" s="11">
        <v>27805</v>
      </c>
      <c r="F2667" s="17">
        <v>45194.532453703701</v>
      </c>
      <c r="G2667" s="14" t="s">
        <v>3391</v>
      </c>
      <c r="H2667" s="13">
        <v>1035</v>
      </c>
      <c r="I2667" s="14" t="s">
        <v>8</v>
      </c>
      <c r="J2667" s="15" t="str">
        <f>_xlfn.XLOOKUP(C2667,'0. Master Data Group Name'!B:B,'0. Master Data Group Name'!C:C)</f>
        <v>EQP-LAWPACK1</v>
      </c>
      <c r="K2667" s="16">
        <f>IFERROR(ROUNDDOWN(_xlfn.XLOOKUP(E2667,[2]All!$B:$B,[2]All!$K:$K),0),"")</f>
        <v>260</v>
      </c>
      <c r="L2667" s="16">
        <f t="shared" si="82"/>
        <v>234</v>
      </c>
      <c r="M2667" s="16">
        <f t="shared" si="83"/>
        <v>286</v>
      </c>
    </row>
    <row r="2668" spans="2:13" x14ac:dyDescent="0.3">
      <c r="B2668" s="10">
        <v>20</v>
      </c>
      <c r="C2668" s="11" t="s">
        <v>13</v>
      </c>
      <c r="D2668" s="11" t="s">
        <v>3386</v>
      </c>
      <c r="E2668" s="11">
        <v>27805</v>
      </c>
      <c r="F2668" s="17">
        <v>45194.534120370401</v>
      </c>
      <c r="G2668" s="14" t="s">
        <v>3392</v>
      </c>
      <c r="H2668" s="13">
        <v>14</v>
      </c>
      <c r="I2668" s="14" t="s">
        <v>8</v>
      </c>
      <c r="J2668" s="15" t="str">
        <f>_xlfn.XLOOKUP(C2668,'0. Master Data Group Name'!B:B,'0. Master Data Group Name'!C:C)</f>
        <v>EQP-LAWPACK1</v>
      </c>
      <c r="K2668" s="16">
        <f>IFERROR(ROUNDDOWN(_xlfn.XLOOKUP(E2668,[2]All!$B:$B,[2]All!$K:$K),0),"")</f>
        <v>260</v>
      </c>
      <c r="L2668" s="16">
        <f t="shared" si="82"/>
        <v>234</v>
      </c>
      <c r="M2668" s="16">
        <f t="shared" si="83"/>
        <v>286</v>
      </c>
    </row>
    <row r="2669" spans="2:13" x14ac:dyDescent="0.3">
      <c r="B2669" s="10">
        <v>20</v>
      </c>
      <c r="C2669" s="11" t="s">
        <v>13</v>
      </c>
      <c r="D2669" s="11" t="s">
        <v>3366</v>
      </c>
      <c r="E2669" s="11">
        <v>1067</v>
      </c>
      <c r="F2669" s="17">
        <v>45188.198622685202</v>
      </c>
      <c r="G2669" s="14" t="s">
        <v>3393</v>
      </c>
      <c r="H2669" s="13">
        <v>775</v>
      </c>
      <c r="I2669" s="14">
        <v>99999</v>
      </c>
      <c r="J2669" s="15" t="str">
        <f>_xlfn.XLOOKUP(C2669,'0. Master Data Group Name'!B:B,'0. Master Data Group Name'!C:C)</f>
        <v>EQP-LAWPACK1</v>
      </c>
      <c r="K2669" s="16">
        <f>IFERROR(ROUNDDOWN(_xlfn.XLOOKUP(E2669,[2]All!$B:$B,[2]All!$K:$K),0),"")</f>
        <v>269</v>
      </c>
      <c r="L2669" s="16">
        <f t="shared" si="82"/>
        <v>242.1</v>
      </c>
      <c r="M2669" s="16">
        <f t="shared" si="83"/>
        <v>295.90000000000003</v>
      </c>
    </row>
    <row r="2670" spans="2:13" x14ac:dyDescent="0.3">
      <c r="B2670" s="10">
        <v>20</v>
      </c>
      <c r="C2670" s="11" t="s">
        <v>13</v>
      </c>
      <c r="D2670" s="11" t="s">
        <v>3386</v>
      </c>
      <c r="E2670" s="11">
        <v>27805</v>
      </c>
      <c r="F2670" s="17">
        <v>45194.542592592603</v>
      </c>
      <c r="G2670" s="14" t="s">
        <v>3394</v>
      </c>
      <c r="H2670" s="13">
        <v>606</v>
      </c>
      <c r="I2670" s="14">
        <v>27805</v>
      </c>
      <c r="J2670" s="15" t="str">
        <f>_xlfn.XLOOKUP(C2670,'0. Master Data Group Name'!B:B,'0. Master Data Group Name'!C:C)</f>
        <v>EQP-LAWPACK1</v>
      </c>
      <c r="K2670" s="16">
        <f>IFERROR(ROUNDDOWN(_xlfn.XLOOKUP(E2670,[2]All!$B:$B,[2]All!$K:$K),0),"")</f>
        <v>260</v>
      </c>
      <c r="L2670" s="16">
        <f t="shared" si="82"/>
        <v>234</v>
      </c>
      <c r="M2670" s="16">
        <f t="shared" si="83"/>
        <v>286</v>
      </c>
    </row>
    <row r="2671" spans="2:13" x14ac:dyDescent="0.3">
      <c r="B2671" s="10">
        <v>20</v>
      </c>
      <c r="C2671" s="11" t="s">
        <v>13</v>
      </c>
      <c r="D2671" s="11" t="s">
        <v>3386</v>
      </c>
      <c r="E2671" s="11">
        <v>27405</v>
      </c>
      <c r="F2671" s="17">
        <v>45194.639236111099</v>
      </c>
      <c r="G2671" s="14" t="s">
        <v>3395</v>
      </c>
      <c r="H2671" s="13">
        <v>0</v>
      </c>
      <c r="I2671" s="14">
        <v>27405</v>
      </c>
      <c r="J2671" s="15" t="str">
        <f>_xlfn.XLOOKUP(C2671,'0. Master Data Group Name'!B:B,'0. Master Data Group Name'!C:C)</f>
        <v>EQP-LAWPACK1</v>
      </c>
      <c r="K2671" s="16">
        <f>IFERROR(ROUNDDOWN(_xlfn.XLOOKUP(E2671,[2]All!$B:$B,[2]All!$K:$K),0),"")</f>
        <v>260</v>
      </c>
      <c r="L2671" s="16">
        <f t="shared" si="82"/>
        <v>234</v>
      </c>
      <c r="M2671" s="16">
        <f t="shared" si="83"/>
        <v>286</v>
      </c>
    </row>
    <row r="2672" spans="2:13" x14ac:dyDescent="0.3">
      <c r="B2672" s="10">
        <v>20</v>
      </c>
      <c r="C2672" s="11" t="s">
        <v>13</v>
      </c>
      <c r="D2672" s="11" t="s">
        <v>3397</v>
      </c>
      <c r="E2672" s="11">
        <v>2940</v>
      </c>
      <c r="F2672" s="17">
        <v>45195.7448842593</v>
      </c>
      <c r="G2672" s="14" t="s">
        <v>3398</v>
      </c>
      <c r="H2672" s="13">
        <v>1103</v>
      </c>
      <c r="I2672" s="14">
        <v>99999</v>
      </c>
      <c r="J2672" s="15" t="str">
        <f>_xlfn.XLOOKUP(C2672,'0. Master Data Group Name'!B:B,'0. Master Data Group Name'!C:C)</f>
        <v>EQP-LAWPACK1</v>
      </c>
      <c r="K2672" s="16">
        <f>IFERROR(ROUNDDOWN(_xlfn.XLOOKUP(E2672,[2]All!$B:$B,[2]All!$K:$K),0),"")</f>
        <v>217</v>
      </c>
      <c r="L2672" s="16">
        <f t="shared" si="82"/>
        <v>195.3</v>
      </c>
      <c r="M2672" s="16">
        <f t="shared" si="83"/>
        <v>238.70000000000002</v>
      </c>
    </row>
    <row r="2673" spans="2:13" x14ac:dyDescent="0.3">
      <c r="B2673" s="10">
        <v>20</v>
      </c>
      <c r="C2673" s="11" t="s">
        <v>13</v>
      </c>
      <c r="D2673" s="11" t="s">
        <v>3397</v>
      </c>
      <c r="E2673" s="11">
        <v>2675</v>
      </c>
      <c r="F2673" s="17">
        <v>45196.288993055598</v>
      </c>
      <c r="G2673" s="14" t="s">
        <v>3399</v>
      </c>
      <c r="H2673" s="13">
        <v>873</v>
      </c>
      <c r="I2673" s="14">
        <v>2675</v>
      </c>
      <c r="J2673" s="15" t="str">
        <f>_xlfn.XLOOKUP(C2673,'0. Master Data Group Name'!B:B,'0. Master Data Group Name'!C:C)</f>
        <v>EQP-LAWPACK1</v>
      </c>
      <c r="K2673" s="16">
        <f>IFERROR(ROUNDDOWN(_xlfn.XLOOKUP(E2673,[2]All!$B:$B,[2]All!$K:$K),0),"")</f>
        <v>217</v>
      </c>
      <c r="L2673" s="16">
        <f t="shared" si="82"/>
        <v>195.3</v>
      </c>
      <c r="M2673" s="16">
        <f t="shared" si="83"/>
        <v>238.70000000000002</v>
      </c>
    </row>
    <row r="2674" spans="2:13" x14ac:dyDescent="0.3">
      <c r="B2674" s="10">
        <v>20</v>
      </c>
      <c r="C2674" s="11" t="s">
        <v>13</v>
      </c>
      <c r="D2674" s="11" t="s">
        <v>3397</v>
      </c>
      <c r="E2674" s="11">
        <v>24975</v>
      </c>
      <c r="F2674" s="17">
        <v>45196.476979166699</v>
      </c>
      <c r="G2674" s="14" t="s">
        <v>3400</v>
      </c>
      <c r="H2674" s="13">
        <v>671</v>
      </c>
      <c r="I2674" s="14">
        <v>24975</v>
      </c>
      <c r="J2674" s="15" t="str">
        <f>_xlfn.XLOOKUP(C2674,'0. Master Data Group Name'!B:B,'0. Master Data Group Name'!C:C)</f>
        <v>EQP-LAWPACK1</v>
      </c>
      <c r="K2674" s="16">
        <f>IFERROR(ROUNDDOWN(_xlfn.XLOOKUP(E2674,[2]All!$B:$B,[2]All!$K:$K),0),"")</f>
        <v>364</v>
      </c>
      <c r="L2674" s="16">
        <f t="shared" si="82"/>
        <v>327.60000000000002</v>
      </c>
      <c r="M2674" s="16">
        <f t="shared" si="83"/>
        <v>400.40000000000003</v>
      </c>
    </row>
    <row r="2675" spans="2:13" x14ac:dyDescent="0.3">
      <c r="B2675" s="10">
        <v>20</v>
      </c>
      <c r="C2675" s="11" t="s">
        <v>13</v>
      </c>
      <c r="D2675" s="11" t="s">
        <v>3396</v>
      </c>
      <c r="E2675" s="11">
        <v>96605</v>
      </c>
      <c r="F2675" s="17">
        <v>45195.291678240697</v>
      </c>
      <c r="G2675" s="14" t="s">
        <v>3401</v>
      </c>
      <c r="H2675" s="13">
        <v>842</v>
      </c>
      <c r="I2675" s="14">
        <v>96605</v>
      </c>
      <c r="J2675" s="15" t="str">
        <f>_xlfn.XLOOKUP(C2675,'0. Master Data Group Name'!B:B,'0. Master Data Group Name'!C:C)</f>
        <v>EQP-LAWPACK1</v>
      </c>
      <c r="K2675" s="16">
        <f>IFERROR(ROUNDDOWN(_xlfn.XLOOKUP(E2675,[2]All!$B:$B,[2]All!$K:$K),0),"")</f>
        <v>347</v>
      </c>
      <c r="L2675" s="16">
        <f t="shared" si="82"/>
        <v>312.3</v>
      </c>
      <c r="M2675" s="16">
        <f t="shared" si="83"/>
        <v>381.70000000000005</v>
      </c>
    </row>
    <row r="2676" spans="2:13" x14ac:dyDescent="0.3">
      <c r="B2676" s="10">
        <v>20</v>
      </c>
      <c r="C2676" s="11" t="s">
        <v>13</v>
      </c>
      <c r="D2676" s="11" t="s">
        <v>3397</v>
      </c>
      <c r="E2676" s="11">
        <v>7941</v>
      </c>
      <c r="F2676" s="17">
        <v>45196.572951388902</v>
      </c>
      <c r="G2676" s="14" t="s">
        <v>3402</v>
      </c>
      <c r="H2676" s="13">
        <v>1139</v>
      </c>
      <c r="I2676" s="14">
        <v>7941</v>
      </c>
      <c r="J2676" s="15" t="str">
        <f>_xlfn.XLOOKUP(C2676,'0. Master Data Group Name'!B:B,'0. Master Data Group Name'!C:C)</f>
        <v>EQP-LAWPACK1</v>
      </c>
      <c r="K2676" s="16">
        <f>IFERROR(ROUNDDOWN(_xlfn.XLOOKUP(E2676,[2]All!$B:$B,[2]All!$K:$K),0),"")</f>
        <v>349</v>
      </c>
      <c r="L2676" s="16">
        <f t="shared" si="82"/>
        <v>314.10000000000002</v>
      </c>
      <c r="M2676" s="16">
        <f t="shared" si="83"/>
        <v>383.90000000000003</v>
      </c>
    </row>
    <row r="2677" spans="2:13" x14ac:dyDescent="0.3">
      <c r="B2677" s="10">
        <v>20</v>
      </c>
      <c r="C2677" s="11" t="s">
        <v>13</v>
      </c>
      <c r="D2677" s="11" t="s">
        <v>3397</v>
      </c>
      <c r="E2677" s="11">
        <v>6670</v>
      </c>
      <c r="F2677" s="17">
        <v>45196.721203703702</v>
      </c>
      <c r="G2677" s="14" t="s">
        <v>3403</v>
      </c>
      <c r="H2677" s="13">
        <v>404</v>
      </c>
      <c r="I2677" s="14">
        <v>6670</v>
      </c>
      <c r="J2677" s="15" t="str">
        <f>_xlfn.XLOOKUP(C2677,'0. Master Data Group Name'!B:B,'0. Master Data Group Name'!C:C)</f>
        <v>EQP-LAWPACK1</v>
      </c>
      <c r="K2677" s="16">
        <f>IFERROR(ROUNDDOWN(_xlfn.XLOOKUP(E2677,[2]All!$B:$B,[2]All!$K:$K),0),"")</f>
        <v>352</v>
      </c>
      <c r="L2677" s="16">
        <f t="shared" si="82"/>
        <v>316.8</v>
      </c>
      <c r="M2677" s="16">
        <f t="shared" si="83"/>
        <v>387.20000000000005</v>
      </c>
    </row>
    <row r="2678" spans="2:13" x14ac:dyDescent="0.3">
      <c r="B2678" s="10">
        <v>20</v>
      </c>
      <c r="C2678" s="11" t="s">
        <v>13</v>
      </c>
      <c r="D2678" s="11" t="s">
        <v>3397</v>
      </c>
      <c r="E2678" s="11">
        <v>7940</v>
      </c>
      <c r="F2678" s="17">
        <v>45196.795196759304</v>
      </c>
      <c r="G2678" s="14" t="s">
        <v>3404</v>
      </c>
      <c r="H2678" s="13">
        <v>1440</v>
      </c>
      <c r="I2678" s="14">
        <v>7940</v>
      </c>
      <c r="J2678" s="15" t="str">
        <f>_xlfn.XLOOKUP(C2678,'0. Master Data Group Name'!B:B,'0. Master Data Group Name'!C:C)</f>
        <v>EQP-LAWPACK1</v>
      </c>
      <c r="K2678" s="16">
        <f>IFERROR(ROUNDDOWN(_xlfn.XLOOKUP(E2678,[2]All!$B:$B,[2]All!$K:$K),0),"")</f>
        <v>188</v>
      </c>
      <c r="L2678" s="16">
        <f t="shared" si="82"/>
        <v>169.20000000000002</v>
      </c>
      <c r="M2678" s="16">
        <f t="shared" si="83"/>
        <v>206.8</v>
      </c>
    </row>
    <row r="2679" spans="2:13" x14ac:dyDescent="0.3">
      <c r="B2679" s="10">
        <v>20</v>
      </c>
      <c r="C2679" s="11" t="s">
        <v>13</v>
      </c>
      <c r="D2679" s="11" t="s">
        <v>3397</v>
      </c>
      <c r="E2679" s="11">
        <v>99999</v>
      </c>
      <c r="F2679" s="17">
        <v>45196.980590277803</v>
      </c>
      <c r="G2679" s="14" t="s">
        <v>3405</v>
      </c>
      <c r="H2679" s="13">
        <v>0</v>
      </c>
      <c r="I2679" s="14">
        <v>99999</v>
      </c>
      <c r="J2679" s="15" t="str">
        <f>_xlfn.XLOOKUP(C2679,'0. Master Data Group Name'!B:B,'0. Master Data Group Name'!C:C)</f>
        <v>EQP-LAWPACK1</v>
      </c>
      <c r="K2679" s="16" t="str">
        <f>IFERROR(ROUNDDOWN(_xlfn.XLOOKUP(E2679,[2]All!$B:$B,[2]All!$K:$K),0),"")</f>
        <v/>
      </c>
      <c r="L2679" s="16" t="str">
        <f t="shared" si="82"/>
        <v/>
      </c>
      <c r="M2679" s="16" t="str">
        <f t="shared" si="83"/>
        <v/>
      </c>
    </row>
    <row r="2680" spans="2:13" x14ac:dyDescent="0.3">
      <c r="B2680" s="10">
        <v>20</v>
      </c>
      <c r="C2680" s="11" t="s">
        <v>13</v>
      </c>
      <c r="D2680" s="11" t="s">
        <v>3406</v>
      </c>
      <c r="E2680" s="11">
        <v>99999</v>
      </c>
      <c r="F2680" s="17">
        <v>45196.981006944399</v>
      </c>
      <c r="G2680" s="14" t="s">
        <v>3407</v>
      </c>
      <c r="H2680" s="13">
        <v>0</v>
      </c>
      <c r="I2680" s="14">
        <v>99999</v>
      </c>
      <c r="J2680" s="15" t="str">
        <f>_xlfn.XLOOKUP(C2680,'0. Master Data Group Name'!B:B,'0. Master Data Group Name'!C:C)</f>
        <v>EQP-LAWPACK1</v>
      </c>
      <c r="K2680" s="16" t="str">
        <f>IFERROR(ROUNDDOWN(_xlfn.XLOOKUP(E2680,[2]All!$B:$B,[2]All!$K:$K),0),"")</f>
        <v/>
      </c>
      <c r="L2680" s="16" t="str">
        <f t="shared" si="82"/>
        <v/>
      </c>
      <c r="M2680" s="16" t="str">
        <f t="shared" si="83"/>
        <v/>
      </c>
    </row>
    <row r="2681" spans="2:13" x14ac:dyDescent="0.3">
      <c r="B2681" s="10">
        <v>20</v>
      </c>
      <c r="C2681" s="11" t="s">
        <v>13</v>
      </c>
      <c r="D2681" s="11" t="s">
        <v>3396</v>
      </c>
      <c r="E2681" s="11">
        <v>27405</v>
      </c>
      <c r="F2681" s="17">
        <v>45194.6395486111</v>
      </c>
      <c r="G2681" s="14" t="s">
        <v>3408</v>
      </c>
      <c r="H2681" s="13">
        <v>2109</v>
      </c>
      <c r="I2681" s="14">
        <v>27405</v>
      </c>
      <c r="J2681" s="15" t="str">
        <f>_xlfn.XLOOKUP(C2681,'0. Master Data Group Name'!B:B,'0. Master Data Group Name'!C:C)</f>
        <v>EQP-LAWPACK1</v>
      </c>
      <c r="K2681" s="16">
        <f>IFERROR(ROUNDDOWN(_xlfn.XLOOKUP(E2681,[2]All!$B:$B,[2]All!$K:$K),0),"")</f>
        <v>260</v>
      </c>
      <c r="L2681" s="16">
        <f t="shared" si="82"/>
        <v>234</v>
      </c>
      <c r="M2681" s="16">
        <f t="shared" si="83"/>
        <v>286</v>
      </c>
    </row>
    <row r="2682" spans="2:13" x14ac:dyDescent="0.3">
      <c r="B2682" s="10">
        <v>20</v>
      </c>
      <c r="C2682" s="11" t="s">
        <v>13</v>
      </c>
      <c r="D2682" s="11" t="s">
        <v>3406</v>
      </c>
      <c r="E2682" s="11">
        <v>96605</v>
      </c>
      <c r="F2682" s="17">
        <v>45197.295833333301</v>
      </c>
      <c r="G2682" s="14" t="s">
        <v>3409</v>
      </c>
      <c r="H2682" s="13">
        <v>2633</v>
      </c>
      <c r="I2682" s="14">
        <v>96605</v>
      </c>
      <c r="J2682" s="15" t="str">
        <f>_xlfn.XLOOKUP(C2682,'0. Master Data Group Name'!B:B,'0. Master Data Group Name'!C:C)</f>
        <v>EQP-LAWPACK1</v>
      </c>
      <c r="K2682" s="16">
        <f>IFERROR(ROUNDDOWN(_xlfn.XLOOKUP(E2682,[2]All!$B:$B,[2]All!$K:$K),0),"")</f>
        <v>347</v>
      </c>
      <c r="L2682" s="16">
        <f t="shared" si="82"/>
        <v>312.3</v>
      </c>
      <c r="M2682" s="16">
        <f t="shared" si="83"/>
        <v>381.70000000000005</v>
      </c>
    </row>
    <row r="2683" spans="2:13" x14ac:dyDescent="0.3">
      <c r="B2683" s="10">
        <v>20</v>
      </c>
      <c r="C2683" s="11" t="s">
        <v>13</v>
      </c>
      <c r="D2683" s="11" t="s">
        <v>3406</v>
      </c>
      <c r="E2683" s="11">
        <v>96605</v>
      </c>
      <c r="F2683" s="17">
        <v>45197.641354166699</v>
      </c>
      <c r="G2683" s="14" t="s">
        <v>3410</v>
      </c>
      <c r="H2683" s="13">
        <v>0</v>
      </c>
      <c r="I2683" s="14">
        <v>96605</v>
      </c>
      <c r="J2683" s="15" t="str">
        <f>_xlfn.XLOOKUP(C2683,'0. Master Data Group Name'!B:B,'0. Master Data Group Name'!C:C)</f>
        <v>EQP-LAWPACK1</v>
      </c>
      <c r="K2683" s="16">
        <f>IFERROR(ROUNDDOWN(_xlfn.XLOOKUP(E2683,[2]All!$B:$B,[2]All!$K:$K),0),"")</f>
        <v>347</v>
      </c>
      <c r="L2683" s="16">
        <f t="shared" si="82"/>
        <v>312.3</v>
      </c>
      <c r="M2683" s="16">
        <f t="shared" si="83"/>
        <v>381.70000000000005</v>
      </c>
    </row>
    <row r="2684" spans="2:13" x14ac:dyDescent="0.3">
      <c r="B2684" s="10">
        <v>31</v>
      </c>
      <c r="C2684" s="11" t="s">
        <v>836</v>
      </c>
      <c r="D2684" s="11" t="s">
        <v>3406</v>
      </c>
      <c r="E2684" s="11">
        <v>12228</v>
      </c>
      <c r="F2684" s="17">
        <v>45190.576284722199</v>
      </c>
      <c r="G2684" s="14" t="s">
        <v>3411</v>
      </c>
      <c r="H2684" s="13">
        <v>2983</v>
      </c>
      <c r="I2684" s="14">
        <v>12258</v>
      </c>
      <c r="J2684" s="15" t="str">
        <f>_xlfn.XLOOKUP(C2684,'0. Master Data Group Name'!B:B,'0. Master Data Group Name'!C:C)</f>
        <v>SW-COMAS-PACKL</v>
      </c>
      <c r="K2684" s="16">
        <f>IFERROR(ROUNDDOWN(_xlfn.XLOOKUP(E2684,[2]All!$B:$B,[2]All!$K:$K),0),"")</f>
        <v>100</v>
      </c>
      <c r="L2684" s="16">
        <f t="shared" si="82"/>
        <v>90</v>
      </c>
      <c r="M2684" s="16">
        <f t="shared" si="83"/>
        <v>110.00000000000001</v>
      </c>
    </row>
    <row r="2685" spans="2:13" x14ac:dyDescent="0.3">
      <c r="B2685" s="10">
        <v>20</v>
      </c>
      <c r="C2685" s="11" t="s">
        <v>13</v>
      </c>
      <c r="D2685" s="11" t="s">
        <v>3412</v>
      </c>
      <c r="E2685" s="11">
        <v>2661</v>
      </c>
      <c r="F2685" s="17">
        <v>45197.641620370399</v>
      </c>
      <c r="G2685" s="14" t="s">
        <v>3413</v>
      </c>
      <c r="H2685" s="13">
        <v>1538</v>
      </c>
      <c r="I2685" s="14">
        <v>2661</v>
      </c>
      <c r="J2685" s="15" t="str">
        <f>_xlfn.XLOOKUP(C2685,'0. Master Data Group Name'!B:B,'0. Master Data Group Name'!C:C)</f>
        <v>EQP-LAWPACK1</v>
      </c>
      <c r="K2685" s="16">
        <f>IFERROR(ROUNDDOWN(_xlfn.XLOOKUP(E2685,[2]All!$B:$B,[2]All!$K:$K),0),"")</f>
        <v>217</v>
      </c>
      <c r="L2685" s="16">
        <f t="shared" si="82"/>
        <v>195.3</v>
      </c>
      <c r="M2685" s="16">
        <f t="shared" si="83"/>
        <v>238.70000000000002</v>
      </c>
    </row>
    <row r="2686" spans="2:13" x14ac:dyDescent="0.3">
      <c r="B2686" s="10">
        <v>31</v>
      </c>
      <c r="C2686" s="11" t="s">
        <v>836</v>
      </c>
      <c r="D2686" s="11" t="s">
        <v>3412</v>
      </c>
      <c r="E2686" s="11">
        <v>12258</v>
      </c>
      <c r="F2686" s="17">
        <v>45197.618275462999</v>
      </c>
      <c r="G2686" s="14" t="s">
        <v>3414</v>
      </c>
      <c r="H2686" s="13">
        <v>400</v>
      </c>
      <c r="I2686" s="14">
        <v>12228</v>
      </c>
      <c r="J2686" s="15" t="str">
        <f>_xlfn.XLOOKUP(C2686,'0. Master Data Group Name'!B:B,'0. Master Data Group Name'!C:C)</f>
        <v>SW-COMAS-PACKL</v>
      </c>
      <c r="K2686" s="16">
        <f>IFERROR(ROUNDDOWN(_xlfn.XLOOKUP(E2686,[2]All!$B:$B,[2]All!$K:$K),0),"")</f>
        <v>69</v>
      </c>
      <c r="L2686" s="16">
        <f t="shared" si="82"/>
        <v>62.1</v>
      </c>
      <c r="M2686" s="16">
        <f t="shared" si="83"/>
        <v>75.900000000000006</v>
      </c>
    </row>
    <row r="2687" spans="2:13" x14ac:dyDescent="0.3">
      <c r="B2687" s="10">
        <v>20</v>
      </c>
      <c r="C2687" s="11" t="s">
        <v>13</v>
      </c>
      <c r="D2687" s="11" t="s">
        <v>3415</v>
      </c>
      <c r="E2687" s="11">
        <v>1167</v>
      </c>
      <c r="F2687" s="17">
        <v>45198.755682870396</v>
      </c>
      <c r="G2687" s="14" t="s">
        <v>3416</v>
      </c>
      <c r="H2687" s="13">
        <v>1441</v>
      </c>
      <c r="I2687" s="14">
        <v>99999</v>
      </c>
      <c r="J2687" s="15" t="str">
        <f>_xlfn.XLOOKUP(C2687,'0. Master Data Group Name'!B:B,'0. Master Data Group Name'!C:C)</f>
        <v>EQP-LAWPACK1</v>
      </c>
      <c r="K2687" s="16">
        <f>IFERROR(ROUNDDOWN(_xlfn.XLOOKUP(E2687,[2]All!$B:$B,[2]All!$K:$K),0),"")</f>
        <v>269</v>
      </c>
      <c r="L2687" s="16">
        <f t="shared" si="82"/>
        <v>242.1</v>
      </c>
      <c r="M2687" s="16">
        <f t="shared" si="83"/>
        <v>295.90000000000003</v>
      </c>
    </row>
    <row r="2688" spans="2:13" x14ac:dyDescent="0.3">
      <c r="B2688" s="10">
        <v>20</v>
      </c>
      <c r="C2688" s="11" t="s">
        <v>13</v>
      </c>
      <c r="D2688" s="11" t="s">
        <v>3415</v>
      </c>
      <c r="E2688" s="11">
        <v>2670</v>
      </c>
      <c r="F2688" s="17">
        <v>45199.296493055597</v>
      </c>
      <c r="G2688" s="14" t="s">
        <v>3417</v>
      </c>
      <c r="H2688" s="13">
        <v>658</v>
      </c>
      <c r="I2688" s="14">
        <v>2670</v>
      </c>
      <c r="J2688" s="15" t="str">
        <f>_xlfn.XLOOKUP(C2688,'0. Master Data Group Name'!B:B,'0. Master Data Group Name'!C:C)</f>
        <v>EQP-LAWPACK1</v>
      </c>
      <c r="K2688" s="16">
        <f>IFERROR(ROUNDDOWN(_xlfn.XLOOKUP(E2688,[2]All!$B:$B,[2]All!$K:$K),0),"")</f>
        <v>217</v>
      </c>
      <c r="L2688" s="16">
        <f t="shared" si="82"/>
        <v>195.3</v>
      </c>
      <c r="M2688" s="16">
        <f t="shared" si="83"/>
        <v>238.70000000000002</v>
      </c>
    </row>
    <row r="2689" spans="2:13" x14ac:dyDescent="0.3">
      <c r="B2689" s="10">
        <v>20</v>
      </c>
      <c r="C2689" s="11" t="s">
        <v>13</v>
      </c>
      <c r="D2689" s="11" t="s">
        <v>3396</v>
      </c>
      <c r="E2689" s="11">
        <v>7991</v>
      </c>
      <c r="F2689" s="17">
        <v>45195.430393518502</v>
      </c>
      <c r="G2689" s="14" t="s">
        <v>3418</v>
      </c>
      <c r="H2689" s="13">
        <v>1258</v>
      </c>
      <c r="I2689" s="14">
        <v>7991</v>
      </c>
      <c r="J2689" s="15" t="str">
        <f>_xlfn.XLOOKUP(C2689,'0. Master Data Group Name'!B:B,'0. Master Data Group Name'!C:C)</f>
        <v>EQP-LAWPACK1</v>
      </c>
      <c r="K2689" s="16">
        <f>IFERROR(ROUNDDOWN(_xlfn.XLOOKUP(E2689,[2]All!$B:$B,[2]All!$K:$K),0),"")</f>
        <v>349</v>
      </c>
      <c r="L2689" s="16">
        <f t="shared" si="82"/>
        <v>314.10000000000002</v>
      </c>
      <c r="M2689" s="16">
        <f t="shared" si="83"/>
        <v>383.90000000000003</v>
      </c>
    </row>
    <row r="2690" spans="2:13" x14ac:dyDescent="0.3">
      <c r="B2690" s="10">
        <v>20</v>
      </c>
      <c r="C2690" s="11" t="s">
        <v>13</v>
      </c>
      <c r="D2690" s="11" t="s">
        <v>3396</v>
      </c>
      <c r="E2690" s="11">
        <v>7991</v>
      </c>
      <c r="F2690" s="17">
        <v>45195.426388888904</v>
      </c>
      <c r="G2690" s="14" t="s">
        <v>3419</v>
      </c>
      <c r="H2690" s="13">
        <v>3</v>
      </c>
      <c r="I2690" s="14">
        <v>7991</v>
      </c>
      <c r="J2690" s="15" t="str">
        <f>_xlfn.XLOOKUP(C2690,'0. Master Data Group Name'!B:B,'0. Master Data Group Name'!C:C)</f>
        <v>EQP-LAWPACK1</v>
      </c>
      <c r="K2690" s="16">
        <f>IFERROR(ROUNDDOWN(_xlfn.XLOOKUP(E2690,[2]All!$B:$B,[2]All!$K:$K),0),"")</f>
        <v>349</v>
      </c>
      <c r="L2690" s="16">
        <f t="shared" si="82"/>
        <v>314.10000000000002</v>
      </c>
      <c r="M2690" s="16">
        <f t="shared" si="83"/>
        <v>383.90000000000003</v>
      </c>
    </row>
    <row r="2691" spans="2:13" x14ac:dyDescent="0.3">
      <c r="B2691" s="10">
        <v>20</v>
      </c>
      <c r="C2691" s="11" t="s">
        <v>13</v>
      </c>
      <c r="D2691" s="11" t="s">
        <v>3420</v>
      </c>
      <c r="E2691" s="11">
        <v>2661</v>
      </c>
      <c r="F2691" s="17">
        <v>45199.433599536998</v>
      </c>
      <c r="G2691" s="14" t="s">
        <v>3421</v>
      </c>
      <c r="H2691" s="13">
        <v>835</v>
      </c>
      <c r="I2691" s="14">
        <v>2661</v>
      </c>
      <c r="J2691" s="15" t="str">
        <f>_xlfn.XLOOKUP(C2691,'0. Master Data Group Name'!B:B,'0. Master Data Group Name'!C:C)</f>
        <v>EQP-LAWPACK1</v>
      </c>
      <c r="K2691" s="16">
        <f>IFERROR(ROUNDDOWN(_xlfn.XLOOKUP(E2691,[2]All!$B:$B,[2]All!$K:$K),0),"")</f>
        <v>217</v>
      </c>
      <c r="L2691" s="16">
        <f t="shared" si="82"/>
        <v>195.3</v>
      </c>
      <c r="M2691" s="16">
        <f t="shared" si="83"/>
        <v>238.70000000000002</v>
      </c>
    </row>
    <row r="2692" spans="2:13" x14ac:dyDescent="0.3">
      <c r="B2692" s="10">
        <v>20</v>
      </c>
      <c r="C2692" s="11" t="s">
        <v>13</v>
      </c>
      <c r="D2692" s="11" t="s">
        <v>3420</v>
      </c>
      <c r="E2692" s="11">
        <v>27905</v>
      </c>
      <c r="F2692" s="17">
        <v>45201.268553240698</v>
      </c>
      <c r="G2692" s="14" t="s">
        <v>3422</v>
      </c>
      <c r="H2692" s="13">
        <v>1319</v>
      </c>
      <c r="I2692" s="14">
        <v>27905</v>
      </c>
      <c r="J2692" s="15" t="str">
        <f>_xlfn.XLOOKUP(C2692,'0. Master Data Group Name'!B:B,'0. Master Data Group Name'!C:C)</f>
        <v>EQP-LAWPACK1</v>
      </c>
      <c r="K2692" s="16">
        <f>IFERROR(ROUNDDOWN(_xlfn.XLOOKUP(E2692,[2]All!$B:$B,[2]All!$K:$K),0),"")</f>
        <v>260</v>
      </c>
      <c r="L2692" s="16">
        <f t="shared" ref="L2692:L2755" si="84">IFERROR(K2692*0.9,"")</f>
        <v>234</v>
      </c>
      <c r="M2692" s="16">
        <f t="shared" ref="M2692:M2755" si="85">IFERROR(K2692*1.1,"")</f>
        <v>286</v>
      </c>
    </row>
    <row r="2693" spans="2:13" x14ac:dyDescent="0.3">
      <c r="B2693" s="10">
        <v>20</v>
      </c>
      <c r="C2693" s="11" t="s">
        <v>13</v>
      </c>
      <c r="D2693" s="11" t="s">
        <v>3423</v>
      </c>
      <c r="E2693" s="11">
        <v>2991</v>
      </c>
      <c r="F2693" s="17">
        <v>45202.292245370401</v>
      </c>
      <c r="G2693" s="14" t="s">
        <v>3424</v>
      </c>
      <c r="H2693" s="13">
        <v>847</v>
      </c>
      <c r="I2693" s="14">
        <v>2991</v>
      </c>
      <c r="J2693" s="15" t="str">
        <f>_xlfn.XLOOKUP(C2693,'0. Master Data Group Name'!B:B,'0. Master Data Group Name'!C:C)</f>
        <v>EQP-LAWPACK1</v>
      </c>
      <c r="K2693" s="16">
        <f>IFERROR(ROUNDDOWN(_xlfn.XLOOKUP(E2693,[2]All!$B:$B,[2]All!$K:$K),0),"")</f>
        <v>217</v>
      </c>
      <c r="L2693" s="16">
        <f t="shared" si="84"/>
        <v>195.3</v>
      </c>
      <c r="M2693" s="16">
        <f t="shared" si="85"/>
        <v>238.70000000000002</v>
      </c>
    </row>
    <row r="2694" spans="2:13" x14ac:dyDescent="0.3">
      <c r="B2694" s="10">
        <v>20</v>
      </c>
      <c r="C2694" s="11" t="s">
        <v>13</v>
      </c>
      <c r="D2694" s="11" t="s">
        <v>3423</v>
      </c>
      <c r="E2694" s="11">
        <v>96605</v>
      </c>
      <c r="F2694" s="17">
        <v>45202.4718055556</v>
      </c>
      <c r="G2694" s="14" t="s">
        <v>3425</v>
      </c>
      <c r="H2694" s="13">
        <v>832</v>
      </c>
      <c r="I2694" s="14">
        <v>96605</v>
      </c>
      <c r="J2694" s="15" t="str">
        <f>_xlfn.XLOOKUP(C2694,'0. Master Data Group Name'!B:B,'0. Master Data Group Name'!C:C)</f>
        <v>EQP-LAWPACK1</v>
      </c>
      <c r="K2694" s="16">
        <f>IFERROR(ROUNDDOWN(_xlfn.XLOOKUP(E2694,[2]All!$B:$B,[2]All!$K:$K),0),"")</f>
        <v>347</v>
      </c>
      <c r="L2694" s="16">
        <f t="shared" si="84"/>
        <v>312.3</v>
      </c>
      <c r="M2694" s="16">
        <f t="shared" si="85"/>
        <v>381.70000000000005</v>
      </c>
    </row>
    <row r="2695" spans="2:13" x14ac:dyDescent="0.3">
      <c r="B2695" s="10">
        <v>20</v>
      </c>
      <c r="C2695" s="11" t="s">
        <v>13</v>
      </c>
      <c r="D2695" s="11" t="s">
        <v>3423</v>
      </c>
      <c r="E2695" s="11">
        <v>2941</v>
      </c>
      <c r="F2695" s="17">
        <v>45202.595914351798</v>
      </c>
      <c r="G2695" s="14" t="s">
        <v>3426</v>
      </c>
      <c r="H2695" s="13">
        <v>4</v>
      </c>
      <c r="I2695" s="14">
        <v>2941</v>
      </c>
      <c r="J2695" s="15" t="str">
        <f>_xlfn.XLOOKUP(C2695,'0. Master Data Group Name'!B:B,'0. Master Data Group Name'!C:C)</f>
        <v>EQP-LAWPACK1</v>
      </c>
      <c r="K2695" s="16">
        <f>IFERROR(ROUNDDOWN(_xlfn.XLOOKUP(E2695,[2]All!$B:$B,[2]All!$K:$K),0),"")</f>
        <v>217</v>
      </c>
      <c r="L2695" s="16">
        <f t="shared" si="84"/>
        <v>195.3</v>
      </c>
      <c r="M2695" s="16">
        <f t="shared" si="85"/>
        <v>238.70000000000002</v>
      </c>
    </row>
    <row r="2696" spans="2:13" x14ac:dyDescent="0.3">
      <c r="B2696" s="10">
        <v>20</v>
      </c>
      <c r="C2696" s="11" t="s">
        <v>13</v>
      </c>
      <c r="D2696" s="11" t="s">
        <v>3396</v>
      </c>
      <c r="E2696" s="11">
        <v>2670</v>
      </c>
      <c r="F2696" s="17">
        <v>45195.5866087963</v>
      </c>
      <c r="G2696" s="14" t="s">
        <v>3427</v>
      </c>
      <c r="H2696" s="13">
        <v>657</v>
      </c>
      <c r="I2696" s="14">
        <v>2670</v>
      </c>
      <c r="J2696" s="15" t="str">
        <f>_xlfn.XLOOKUP(C2696,'0. Master Data Group Name'!B:B,'0. Master Data Group Name'!C:C)</f>
        <v>EQP-LAWPACK1</v>
      </c>
      <c r="K2696" s="16">
        <f>IFERROR(ROUNDDOWN(_xlfn.XLOOKUP(E2696,[2]All!$B:$B,[2]All!$K:$K),0),"")</f>
        <v>217</v>
      </c>
      <c r="L2696" s="16">
        <f t="shared" si="84"/>
        <v>195.3</v>
      </c>
      <c r="M2696" s="16">
        <f t="shared" si="85"/>
        <v>238.70000000000002</v>
      </c>
    </row>
    <row r="2697" spans="2:13" x14ac:dyDescent="0.3">
      <c r="B2697" s="10">
        <v>20</v>
      </c>
      <c r="C2697" s="11" t="s">
        <v>13</v>
      </c>
      <c r="D2697" s="11" t="s">
        <v>3423</v>
      </c>
      <c r="E2697" s="11">
        <v>27405</v>
      </c>
      <c r="F2697" s="17">
        <v>45201.501388888901</v>
      </c>
      <c r="G2697" s="14" t="s">
        <v>3428</v>
      </c>
      <c r="H2697" s="13">
        <v>2441</v>
      </c>
      <c r="I2697" s="14">
        <v>27405</v>
      </c>
      <c r="J2697" s="15" t="str">
        <f>_xlfn.XLOOKUP(C2697,'0. Master Data Group Name'!B:B,'0. Master Data Group Name'!C:C)</f>
        <v>EQP-LAWPACK1</v>
      </c>
      <c r="K2697" s="16">
        <f>IFERROR(ROUNDDOWN(_xlfn.XLOOKUP(E2697,[2]All!$B:$B,[2]All!$K:$K),0),"")</f>
        <v>260</v>
      </c>
      <c r="L2697" s="16">
        <f t="shared" si="84"/>
        <v>234</v>
      </c>
      <c r="M2697" s="16">
        <f t="shared" si="85"/>
        <v>286</v>
      </c>
    </row>
    <row r="2698" spans="2:13" x14ac:dyDescent="0.3">
      <c r="B2698" s="10">
        <v>20</v>
      </c>
      <c r="C2698" s="11" t="s">
        <v>13</v>
      </c>
      <c r="D2698" s="11" t="s">
        <v>3423</v>
      </c>
      <c r="E2698" s="11">
        <v>2941</v>
      </c>
      <c r="F2698" s="17">
        <v>45202.602789351899</v>
      </c>
      <c r="G2698" s="14" t="s">
        <v>3429</v>
      </c>
      <c r="H2698" s="13">
        <v>1771</v>
      </c>
      <c r="I2698" s="14">
        <v>2941</v>
      </c>
      <c r="J2698" s="15" t="str">
        <f>_xlfn.XLOOKUP(C2698,'0. Master Data Group Name'!B:B,'0. Master Data Group Name'!C:C)</f>
        <v>EQP-LAWPACK1</v>
      </c>
      <c r="K2698" s="16">
        <f>IFERROR(ROUNDDOWN(_xlfn.XLOOKUP(E2698,[2]All!$B:$B,[2]All!$K:$K),0),"")</f>
        <v>217</v>
      </c>
      <c r="L2698" s="16">
        <f t="shared" si="84"/>
        <v>195.3</v>
      </c>
      <c r="M2698" s="16">
        <f t="shared" si="85"/>
        <v>238.70000000000002</v>
      </c>
    </row>
    <row r="2699" spans="2:13" x14ac:dyDescent="0.3">
      <c r="B2699" s="10">
        <v>20</v>
      </c>
      <c r="C2699" s="11" t="s">
        <v>13</v>
      </c>
      <c r="D2699" s="11" t="s">
        <v>3430</v>
      </c>
      <c r="E2699" s="11">
        <v>2991</v>
      </c>
      <c r="F2699" s="17">
        <v>45202.957314814797</v>
      </c>
      <c r="G2699" s="14" t="s">
        <v>3431</v>
      </c>
      <c r="H2699" s="13">
        <v>36</v>
      </c>
      <c r="I2699" s="14">
        <v>99999</v>
      </c>
      <c r="J2699" s="15" t="str">
        <f>_xlfn.XLOOKUP(C2699,'0. Master Data Group Name'!B:B,'0. Master Data Group Name'!C:C)</f>
        <v>EQP-LAWPACK1</v>
      </c>
      <c r="K2699" s="16">
        <f>IFERROR(ROUNDDOWN(_xlfn.XLOOKUP(E2699,[2]All!$B:$B,[2]All!$K:$K),0),"")</f>
        <v>217</v>
      </c>
      <c r="L2699" s="16">
        <f t="shared" si="84"/>
        <v>195.3</v>
      </c>
      <c r="M2699" s="16">
        <f t="shared" si="85"/>
        <v>238.70000000000002</v>
      </c>
    </row>
    <row r="2700" spans="2:13" x14ac:dyDescent="0.3">
      <c r="B2700" s="10">
        <v>20</v>
      </c>
      <c r="C2700" s="11" t="s">
        <v>13</v>
      </c>
      <c r="D2700" s="11" t="s">
        <v>3430</v>
      </c>
      <c r="E2700" s="11">
        <v>2993</v>
      </c>
      <c r="F2700" s="17">
        <v>45203.288101851896</v>
      </c>
      <c r="G2700" s="14" t="s">
        <v>3432</v>
      </c>
      <c r="H2700" s="13">
        <v>545</v>
      </c>
      <c r="I2700" s="14">
        <v>2993</v>
      </c>
      <c r="J2700" s="15" t="str">
        <f>_xlfn.XLOOKUP(C2700,'0. Master Data Group Name'!B:B,'0. Master Data Group Name'!C:C)</f>
        <v>EQP-LAWPACK1</v>
      </c>
      <c r="K2700" s="16">
        <f>IFERROR(ROUNDDOWN(_xlfn.XLOOKUP(E2700,[2]All!$B:$B,[2]All!$K:$K),0),"")</f>
        <v>217</v>
      </c>
      <c r="L2700" s="16">
        <f t="shared" si="84"/>
        <v>195.3</v>
      </c>
      <c r="M2700" s="16">
        <f t="shared" si="85"/>
        <v>238.70000000000002</v>
      </c>
    </row>
    <row r="2701" spans="2:13" x14ac:dyDescent="0.3">
      <c r="B2701" s="10">
        <v>42</v>
      </c>
      <c r="C2701" s="11" t="s">
        <v>3433</v>
      </c>
      <c r="D2701" s="11" t="s">
        <v>3430</v>
      </c>
      <c r="E2701" s="11">
        <v>14328</v>
      </c>
      <c r="F2701" s="17">
        <v>45202.493333333303</v>
      </c>
      <c r="G2701" s="14" t="s">
        <v>3434</v>
      </c>
      <c r="H2701" s="13">
        <v>840</v>
      </c>
      <c r="I2701" s="14">
        <v>27905</v>
      </c>
      <c r="J2701" s="15" t="str">
        <f>_xlfn.XLOOKUP(C2701,'0. Master Data Group Name'!B:B,'0. Master Data Group Name'!C:C)</f>
        <v>SW-RISER-PACK</v>
      </c>
      <c r="K2701" s="16">
        <f>IFERROR(ROUNDDOWN(_xlfn.XLOOKUP(E2701,[2]All!$B:$B,[2]All!$K:$K),0),"")</f>
        <v>300</v>
      </c>
      <c r="L2701" s="16">
        <f t="shared" si="84"/>
        <v>270</v>
      </c>
      <c r="M2701" s="16">
        <f t="shared" si="85"/>
        <v>330</v>
      </c>
    </row>
    <row r="2702" spans="2:13" x14ac:dyDescent="0.3">
      <c r="B2702" s="10">
        <v>20</v>
      </c>
      <c r="C2702" s="11" t="s">
        <v>13</v>
      </c>
      <c r="D2702" s="11" t="s">
        <v>3430</v>
      </c>
      <c r="E2702" s="11">
        <v>2946</v>
      </c>
      <c r="F2702" s="17">
        <v>45203.412719907399</v>
      </c>
      <c r="G2702" s="14" t="s">
        <v>3435</v>
      </c>
      <c r="H2702" s="13">
        <v>1213</v>
      </c>
      <c r="I2702" s="14">
        <v>2946</v>
      </c>
      <c r="J2702" s="15" t="str">
        <f>_xlfn.XLOOKUP(C2702,'0. Master Data Group Name'!B:B,'0. Master Data Group Name'!C:C)</f>
        <v>EQP-LAWPACK1</v>
      </c>
      <c r="K2702" s="16">
        <f>IFERROR(ROUNDDOWN(_xlfn.XLOOKUP(E2702,[2]All!$B:$B,[2]All!$K:$K),0),"")</f>
        <v>217</v>
      </c>
      <c r="L2702" s="16">
        <f t="shared" si="84"/>
        <v>195.3</v>
      </c>
      <c r="M2702" s="16">
        <f t="shared" si="85"/>
        <v>238.70000000000002</v>
      </c>
    </row>
    <row r="2703" spans="2:13" x14ac:dyDescent="0.3">
      <c r="B2703" s="10">
        <v>20</v>
      </c>
      <c r="C2703" s="11" t="s">
        <v>13</v>
      </c>
      <c r="D2703" s="11" t="s">
        <v>3430</v>
      </c>
      <c r="E2703" s="11">
        <v>2940</v>
      </c>
      <c r="F2703" s="17">
        <v>45203.676458333299</v>
      </c>
      <c r="G2703" s="14" t="s">
        <v>3436</v>
      </c>
      <c r="H2703" s="13">
        <v>698</v>
      </c>
      <c r="I2703" s="14">
        <v>2940</v>
      </c>
      <c r="J2703" s="15" t="str">
        <f>_xlfn.XLOOKUP(C2703,'0. Master Data Group Name'!B:B,'0. Master Data Group Name'!C:C)</f>
        <v>EQP-LAWPACK1</v>
      </c>
      <c r="K2703" s="16">
        <f>IFERROR(ROUNDDOWN(_xlfn.XLOOKUP(E2703,[2]All!$B:$B,[2]All!$K:$K),0),"")</f>
        <v>217</v>
      </c>
      <c r="L2703" s="16">
        <f t="shared" si="84"/>
        <v>195.3</v>
      </c>
      <c r="M2703" s="16">
        <f t="shared" si="85"/>
        <v>238.70000000000002</v>
      </c>
    </row>
    <row r="2704" spans="2:13" x14ac:dyDescent="0.3">
      <c r="B2704" s="10">
        <v>20</v>
      </c>
      <c r="C2704" s="11" t="s">
        <v>13</v>
      </c>
      <c r="D2704" s="11" t="s">
        <v>3437</v>
      </c>
      <c r="E2704" s="11">
        <v>7940</v>
      </c>
      <c r="F2704" s="17">
        <v>45203.831527777802</v>
      </c>
      <c r="G2704" s="14" t="s">
        <v>3438</v>
      </c>
      <c r="H2704" s="13">
        <v>969</v>
      </c>
      <c r="I2704" s="14">
        <v>7940</v>
      </c>
      <c r="J2704" s="15" t="str">
        <f>_xlfn.XLOOKUP(C2704,'0. Master Data Group Name'!B:B,'0. Master Data Group Name'!C:C)</f>
        <v>EQP-LAWPACK1</v>
      </c>
      <c r="K2704" s="16">
        <f>IFERROR(ROUNDDOWN(_xlfn.XLOOKUP(E2704,[2]All!$B:$B,[2]All!$K:$K),0),"")</f>
        <v>188</v>
      </c>
      <c r="L2704" s="16">
        <f t="shared" si="84"/>
        <v>169.20000000000002</v>
      </c>
      <c r="M2704" s="16">
        <f t="shared" si="85"/>
        <v>206.8</v>
      </c>
    </row>
    <row r="2705" spans="2:13" x14ac:dyDescent="0.3">
      <c r="B2705" s="10">
        <v>20</v>
      </c>
      <c r="C2705" s="11" t="s">
        <v>13</v>
      </c>
      <c r="D2705" s="11" t="s">
        <v>3439</v>
      </c>
      <c r="E2705" s="11">
        <v>2675</v>
      </c>
      <c r="F2705" s="17">
        <v>45204.794618055603</v>
      </c>
      <c r="G2705" s="14" t="s">
        <v>3440</v>
      </c>
      <c r="H2705" s="13">
        <v>881</v>
      </c>
      <c r="I2705" s="14">
        <v>99999</v>
      </c>
      <c r="J2705" s="15" t="str">
        <f>_xlfn.XLOOKUP(C2705,'0. Master Data Group Name'!B:B,'0. Master Data Group Name'!C:C)</f>
        <v>EQP-LAWPACK1</v>
      </c>
      <c r="K2705" s="16">
        <f>IFERROR(ROUNDDOWN(_xlfn.XLOOKUP(E2705,[2]All!$B:$B,[2]All!$K:$K),0),"")</f>
        <v>217</v>
      </c>
      <c r="L2705" s="16">
        <f t="shared" si="84"/>
        <v>195.3</v>
      </c>
      <c r="M2705" s="16">
        <f t="shared" si="85"/>
        <v>238.70000000000002</v>
      </c>
    </row>
    <row r="2706" spans="2:13" x14ac:dyDescent="0.3">
      <c r="B2706" s="10">
        <v>42</v>
      </c>
      <c r="C2706" s="11" t="s">
        <v>3433</v>
      </c>
      <c r="D2706" s="11" t="s">
        <v>3439</v>
      </c>
      <c r="E2706" s="11">
        <v>14358</v>
      </c>
      <c r="F2706" s="17">
        <v>45203.360219907401</v>
      </c>
      <c r="G2706" s="14" t="s">
        <v>3441</v>
      </c>
      <c r="H2706" s="13">
        <v>1664</v>
      </c>
      <c r="I2706" s="14">
        <v>14328</v>
      </c>
      <c r="J2706" s="15" t="str">
        <f>_xlfn.XLOOKUP(C2706,'0. Master Data Group Name'!B:B,'0. Master Data Group Name'!C:C)</f>
        <v>SW-RISER-PACK</v>
      </c>
      <c r="K2706" s="16">
        <f>IFERROR(ROUNDDOWN(_xlfn.XLOOKUP(E2706,[2]All!$B:$B,[2]All!$K:$K),0),"")</f>
        <v>300</v>
      </c>
      <c r="L2706" s="16">
        <f t="shared" si="84"/>
        <v>270</v>
      </c>
      <c r="M2706" s="16">
        <f t="shared" si="85"/>
        <v>330</v>
      </c>
    </row>
    <row r="2707" spans="2:13" x14ac:dyDescent="0.3">
      <c r="B2707" s="10">
        <v>20</v>
      </c>
      <c r="C2707" s="11" t="s">
        <v>13</v>
      </c>
      <c r="D2707" s="11" t="s">
        <v>3437</v>
      </c>
      <c r="E2707" s="11">
        <v>7940</v>
      </c>
      <c r="F2707" s="17">
        <v>45204.293854166703</v>
      </c>
      <c r="G2707" s="14" t="s">
        <v>3442</v>
      </c>
      <c r="H2707" s="13">
        <v>1467</v>
      </c>
      <c r="I2707" s="14">
        <v>7940</v>
      </c>
      <c r="J2707" s="15" t="str">
        <f>_xlfn.XLOOKUP(C2707,'0. Master Data Group Name'!B:B,'0. Master Data Group Name'!C:C)</f>
        <v>EQP-LAWPACK1</v>
      </c>
      <c r="K2707" s="16">
        <f>IFERROR(ROUNDDOWN(_xlfn.XLOOKUP(E2707,[2]All!$B:$B,[2]All!$K:$K),0),"")</f>
        <v>188</v>
      </c>
      <c r="L2707" s="16">
        <f t="shared" si="84"/>
        <v>169.20000000000002</v>
      </c>
      <c r="M2707" s="16">
        <f t="shared" si="85"/>
        <v>206.8</v>
      </c>
    </row>
    <row r="2708" spans="2:13" x14ac:dyDescent="0.3">
      <c r="B2708" s="10">
        <v>31</v>
      </c>
      <c r="C2708" s="11" t="s">
        <v>836</v>
      </c>
      <c r="D2708" s="11" t="s">
        <v>3443</v>
      </c>
      <c r="E2708" s="11">
        <v>12228</v>
      </c>
      <c r="F2708" s="17">
        <v>45198.3585648148</v>
      </c>
      <c r="G2708" s="14" t="s">
        <v>3444</v>
      </c>
      <c r="H2708" s="13">
        <v>2416</v>
      </c>
      <c r="I2708" s="14">
        <v>12258</v>
      </c>
      <c r="J2708" s="15" t="str">
        <f>_xlfn.XLOOKUP(C2708,'0. Master Data Group Name'!B:B,'0. Master Data Group Name'!C:C)</f>
        <v>SW-COMAS-PACKL</v>
      </c>
      <c r="K2708" s="16">
        <f>IFERROR(ROUNDDOWN(_xlfn.XLOOKUP(E2708,[2]All!$B:$B,[2]All!$K:$K),0),"")</f>
        <v>100</v>
      </c>
      <c r="L2708" s="16">
        <f t="shared" si="84"/>
        <v>90</v>
      </c>
      <c r="M2708" s="16">
        <f t="shared" si="85"/>
        <v>110.00000000000001</v>
      </c>
    </row>
    <row r="2709" spans="2:13" x14ac:dyDescent="0.3">
      <c r="B2709" s="10">
        <v>20</v>
      </c>
      <c r="C2709" s="11" t="s">
        <v>13</v>
      </c>
      <c r="D2709" s="11" t="s">
        <v>3445</v>
      </c>
      <c r="E2709" s="11">
        <v>2661</v>
      </c>
      <c r="F2709" s="17">
        <v>45206.295960648102</v>
      </c>
      <c r="G2709" s="14" t="s">
        <v>3446</v>
      </c>
      <c r="H2709" s="13">
        <v>1622</v>
      </c>
      <c r="I2709" s="14">
        <v>2661</v>
      </c>
      <c r="J2709" s="15" t="str">
        <f>_xlfn.XLOOKUP(C2709,'0. Master Data Group Name'!B:B,'0. Master Data Group Name'!C:C)</f>
        <v>EQP-LAWPACK1</v>
      </c>
      <c r="K2709" s="16">
        <f>IFERROR(ROUNDDOWN(_xlfn.XLOOKUP(E2709,[2]All!$B:$B,[2]All!$K:$K),0),"")</f>
        <v>217</v>
      </c>
      <c r="L2709" s="16">
        <f t="shared" si="84"/>
        <v>195.3</v>
      </c>
      <c r="M2709" s="16">
        <f t="shared" si="85"/>
        <v>238.70000000000002</v>
      </c>
    </row>
    <row r="2710" spans="2:13" x14ac:dyDescent="0.3">
      <c r="B2710" s="10">
        <v>42</v>
      </c>
      <c r="C2710" s="11" t="s">
        <v>3433</v>
      </c>
      <c r="D2710" s="11" t="s">
        <v>3445</v>
      </c>
      <c r="E2710" s="11">
        <v>20006</v>
      </c>
      <c r="F2710" s="17">
        <v>45205.334201388898</v>
      </c>
      <c r="G2710" s="14" t="s">
        <v>3447</v>
      </c>
      <c r="H2710" s="13">
        <v>490</v>
      </c>
      <c r="I2710" s="14">
        <v>14358</v>
      </c>
      <c r="J2710" s="15" t="str">
        <f>_xlfn.XLOOKUP(C2710,'0. Master Data Group Name'!B:B,'0. Master Data Group Name'!C:C)</f>
        <v>SW-RISER-PACK</v>
      </c>
      <c r="K2710" s="16">
        <f>IFERROR(ROUNDDOWN(_xlfn.XLOOKUP(E2710,[2]All!$B:$B,[2]All!$K:$K),0),"")</f>
        <v>300</v>
      </c>
      <c r="L2710" s="16">
        <f t="shared" si="84"/>
        <v>270</v>
      </c>
      <c r="M2710" s="16">
        <f t="shared" si="85"/>
        <v>330</v>
      </c>
    </row>
    <row r="2711" spans="2:13" x14ac:dyDescent="0.3">
      <c r="B2711" s="10">
        <v>31</v>
      </c>
      <c r="C2711" s="11" t="s">
        <v>836</v>
      </c>
      <c r="D2711" s="11" t="s">
        <v>3445</v>
      </c>
      <c r="E2711" s="11">
        <v>12228</v>
      </c>
      <c r="F2711" s="17">
        <v>45206.4987384259</v>
      </c>
      <c r="G2711" s="14" t="s">
        <v>3448</v>
      </c>
      <c r="H2711" s="13">
        <v>0</v>
      </c>
      <c r="I2711" s="14">
        <v>12258</v>
      </c>
      <c r="J2711" s="15" t="str">
        <f>_xlfn.XLOOKUP(C2711,'0. Master Data Group Name'!B:B,'0. Master Data Group Name'!C:C)</f>
        <v>SW-COMAS-PACKL</v>
      </c>
      <c r="K2711" s="16">
        <f>IFERROR(ROUNDDOWN(_xlfn.XLOOKUP(E2711,[2]All!$B:$B,[2]All!$K:$K),0),"")</f>
        <v>100</v>
      </c>
      <c r="L2711" s="16">
        <f t="shared" si="84"/>
        <v>90</v>
      </c>
      <c r="M2711" s="16">
        <f t="shared" si="85"/>
        <v>110.00000000000001</v>
      </c>
    </row>
    <row r="2712" spans="2:13" x14ac:dyDescent="0.3">
      <c r="B2712" s="10">
        <v>20</v>
      </c>
      <c r="C2712" s="11" t="s">
        <v>13</v>
      </c>
      <c r="D2712" s="11" t="s">
        <v>3445</v>
      </c>
      <c r="E2712" s="11">
        <v>96605</v>
      </c>
      <c r="F2712" s="17">
        <v>45208.295104166697</v>
      </c>
      <c r="G2712" s="14" t="s">
        <v>3449</v>
      </c>
      <c r="H2712" s="13">
        <v>1293</v>
      </c>
      <c r="I2712" s="14">
        <v>96605</v>
      </c>
      <c r="J2712" s="15" t="str">
        <f>_xlfn.XLOOKUP(C2712,'0. Master Data Group Name'!B:B,'0. Master Data Group Name'!C:C)</f>
        <v>EQP-LAWPACK1</v>
      </c>
      <c r="K2712" s="16">
        <f>IFERROR(ROUNDDOWN(_xlfn.XLOOKUP(E2712,[2]All!$B:$B,[2]All!$K:$K),0),"")</f>
        <v>347</v>
      </c>
      <c r="L2712" s="16">
        <f t="shared" si="84"/>
        <v>312.3</v>
      </c>
      <c r="M2712" s="16">
        <f t="shared" si="85"/>
        <v>381.70000000000005</v>
      </c>
    </row>
    <row r="2713" spans="2:13" x14ac:dyDescent="0.3">
      <c r="B2713" s="10">
        <v>20</v>
      </c>
      <c r="C2713" s="11" t="s">
        <v>13</v>
      </c>
      <c r="D2713" s="11" t="s">
        <v>3445</v>
      </c>
      <c r="E2713" s="11">
        <v>2661</v>
      </c>
      <c r="F2713" s="17">
        <v>45208.479027777801</v>
      </c>
      <c r="G2713" s="14" t="s">
        <v>3450</v>
      </c>
      <c r="H2713" s="13">
        <v>912</v>
      </c>
      <c r="I2713" s="14">
        <v>2661</v>
      </c>
      <c r="J2713" s="15" t="str">
        <f>_xlfn.XLOOKUP(C2713,'0. Master Data Group Name'!B:B,'0. Master Data Group Name'!C:C)</f>
        <v>EQP-LAWPACK1</v>
      </c>
      <c r="K2713" s="16">
        <f>IFERROR(ROUNDDOWN(_xlfn.XLOOKUP(E2713,[2]All!$B:$B,[2]All!$K:$K),0),"")</f>
        <v>217</v>
      </c>
      <c r="L2713" s="16">
        <f t="shared" si="84"/>
        <v>195.3</v>
      </c>
      <c r="M2713" s="16">
        <f t="shared" si="85"/>
        <v>238.70000000000002</v>
      </c>
    </row>
    <row r="2714" spans="2:13" x14ac:dyDescent="0.3">
      <c r="B2714" s="10">
        <v>31</v>
      </c>
      <c r="C2714" s="11" t="s">
        <v>836</v>
      </c>
      <c r="D2714" s="11" t="s">
        <v>3445</v>
      </c>
      <c r="E2714" s="11">
        <v>12228</v>
      </c>
      <c r="F2714" s="17">
        <v>45208.350821759297</v>
      </c>
      <c r="G2714" s="14" t="s">
        <v>3451</v>
      </c>
      <c r="H2714" s="13">
        <v>8</v>
      </c>
      <c r="I2714" s="14">
        <v>12258</v>
      </c>
      <c r="J2714" s="15" t="str">
        <f>_xlfn.XLOOKUP(C2714,'0. Master Data Group Name'!B:B,'0. Master Data Group Name'!C:C)</f>
        <v>SW-COMAS-PACKL</v>
      </c>
      <c r="K2714" s="16">
        <f>IFERROR(ROUNDDOWN(_xlfn.XLOOKUP(E2714,[2]All!$B:$B,[2]All!$K:$K),0),"")</f>
        <v>100</v>
      </c>
      <c r="L2714" s="16">
        <f t="shared" si="84"/>
        <v>90</v>
      </c>
      <c r="M2714" s="16">
        <f t="shared" si="85"/>
        <v>110.00000000000001</v>
      </c>
    </row>
    <row r="2715" spans="2:13" x14ac:dyDescent="0.3">
      <c r="B2715" s="10">
        <v>31</v>
      </c>
      <c r="C2715" s="11" t="s">
        <v>836</v>
      </c>
      <c r="D2715" s="11" t="s">
        <v>3445</v>
      </c>
      <c r="E2715" s="11">
        <v>12028</v>
      </c>
      <c r="F2715" s="17">
        <v>45208.676979166703</v>
      </c>
      <c r="G2715" s="14" t="s">
        <v>3452</v>
      </c>
      <c r="H2715" s="13">
        <v>25</v>
      </c>
      <c r="I2715" s="14">
        <v>12228</v>
      </c>
      <c r="J2715" s="15" t="str">
        <f>_xlfn.XLOOKUP(C2715,'0. Master Data Group Name'!B:B,'0. Master Data Group Name'!C:C)</f>
        <v>SW-COMAS-PACKL</v>
      </c>
      <c r="K2715" s="16">
        <f>IFERROR(ROUNDDOWN(_xlfn.XLOOKUP(E2715,[2]All!$B:$B,[2]All!$K:$K),0),"")</f>
        <v>100</v>
      </c>
      <c r="L2715" s="16">
        <f t="shared" si="84"/>
        <v>90</v>
      </c>
      <c r="M2715" s="16">
        <f t="shared" si="85"/>
        <v>110.00000000000001</v>
      </c>
    </row>
    <row r="2716" spans="2:13" x14ac:dyDescent="0.3">
      <c r="B2716" s="10">
        <v>20</v>
      </c>
      <c r="C2716" s="11" t="s">
        <v>13</v>
      </c>
      <c r="D2716" s="11" t="s">
        <v>3445</v>
      </c>
      <c r="E2716" s="11">
        <v>2670</v>
      </c>
      <c r="F2716" s="17">
        <v>45208.669664351903</v>
      </c>
      <c r="G2716" s="14" t="s">
        <v>3453</v>
      </c>
      <c r="H2716" s="13">
        <v>925</v>
      </c>
      <c r="I2716" s="14">
        <v>2670</v>
      </c>
      <c r="J2716" s="15" t="str">
        <f>_xlfn.XLOOKUP(C2716,'0. Master Data Group Name'!B:B,'0. Master Data Group Name'!C:C)</f>
        <v>EQP-LAWPACK1</v>
      </c>
      <c r="K2716" s="16">
        <f>IFERROR(ROUNDDOWN(_xlfn.XLOOKUP(E2716,[2]All!$B:$B,[2]All!$K:$K),0),"")</f>
        <v>217</v>
      </c>
      <c r="L2716" s="16">
        <f t="shared" si="84"/>
        <v>195.3</v>
      </c>
      <c r="M2716" s="16">
        <f t="shared" si="85"/>
        <v>238.70000000000002</v>
      </c>
    </row>
    <row r="2717" spans="2:13" x14ac:dyDescent="0.3">
      <c r="B2717" s="10">
        <v>20</v>
      </c>
      <c r="C2717" s="11" t="s">
        <v>13</v>
      </c>
      <c r="D2717" s="11" t="s">
        <v>3445</v>
      </c>
      <c r="E2717" s="11">
        <v>6670</v>
      </c>
      <c r="F2717" s="17">
        <v>45208.895451388897</v>
      </c>
      <c r="G2717" s="14" t="s">
        <v>3454</v>
      </c>
      <c r="H2717" s="13">
        <v>5</v>
      </c>
      <c r="I2717" s="14">
        <v>6670</v>
      </c>
      <c r="J2717" s="15" t="str">
        <f>_xlfn.XLOOKUP(C2717,'0. Master Data Group Name'!B:B,'0. Master Data Group Name'!C:C)</f>
        <v>EQP-LAWPACK1</v>
      </c>
      <c r="K2717" s="16">
        <f>IFERROR(ROUNDDOWN(_xlfn.XLOOKUP(E2717,[2]All!$B:$B,[2]All!$K:$K),0),"")</f>
        <v>352</v>
      </c>
      <c r="L2717" s="16">
        <f t="shared" si="84"/>
        <v>316.8</v>
      </c>
      <c r="M2717" s="16">
        <f t="shared" si="85"/>
        <v>387.20000000000005</v>
      </c>
    </row>
    <row r="2718" spans="2:13" x14ac:dyDescent="0.3">
      <c r="B2718" s="10">
        <v>20</v>
      </c>
      <c r="C2718" s="11" t="s">
        <v>13</v>
      </c>
      <c r="D2718" s="11" t="s">
        <v>3445</v>
      </c>
      <c r="E2718" s="11">
        <v>6670</v>
      </c>
      <c r="F2718" s="17">
        <v>45208.902129629598</v>
      </c>
      <c r="G2718" s="14" t="s">
        <v>3455</v>
      </c>
      <c r="H2718" s="13">
        <v>0</v>
      </c>
      <c r="I2718" s="14">
        <v>6670</v>
      </c>
      <c r="J2718" s="15" t="str">
        <f>_xlfn.XLOOKUP(C2718,'0. Master Data Group Name'!B:B,'0. Master Data Group Name'!C:C)</f>
        <v>EQP-LAWPACK1</v>
      </c>
      <c r="K2718" s="16">
        <f>IFERROR(ROUNDDOWN(_xlfn.XLOOKUP(E2718,[2]All!$B:$B,[2]All!$K:$K),0),"")</f>
        <v>352</v>
      </c>
      <c r="L2718" s="16">
        <f t="shared" si="84"/>
        <v>316.8</v>
      </c>
      <c r="M2718" s="16">
        <f t="shared" si="85"/>
        <v>387.20000000000005</v>
      </c>
    </row>
    <row r="2719" spans="2:13" x14ac:dyDescent="0.3">
      <c r="B2719" s="10">
        <v>20</v>
      </c>
      <c r="C2719" s="11" t="s">
        <v>13</v>
      </c>
      <c r="D2719" s="11" t="s">
        <v>3456</v>
      </c>
      <c r="E2719" s="11">
        <v>96605</v>
      </c>
      <c r="F2719" s="17">
        <v>45209.289293981499</v>
      </c>
      <c r="G2719" s="14" t="s">
        <v>3457</v>
      </c>
      <c r="H2719" s="13">
        <v>817</v>
      </c>
      <c r="I2719" s="14">
        <v>96605</v>
      </c>
      <c r="J2719" s="15" t="str">
        <f>_xlfn.XLOOKUP(C2719,'0. Master Data Group Name'!B:B,'0. Master Data Group Name'!C:C)</f>
        <v>EQP-LAWPACK1</v>
      </c>
      <c r="K2719" s="16">
        <f>IFERROR(ROUNDDOWN(_xlfn.XLOOKUP(E2719,[2]All!$B:$B,[2]All!$K:$K),0),"")</f>
        <v>347</v>
      </c>
      <c r="L2719" s="16">
        <f t="shared" si="84"/>
        <v>312.3</v>
      </c>
      <c r="M2719" s="16">
        <f t="shared" si="85"/>
        <v>381.70000000000005</v>
      </c>
    </row>
    <row r="2720" spans="2:13" x14ac:dyDescent="0.3">
      <c r="B2720" s="10">
        <v>20</v>
      </c>
      <c r="C2720" s="11" t="s">
        <v>13</v>
      </c>
      <c r="D2720" s="11" t="s">
        <v>3456</v>
      </c>
      <c r="E2720" s="11">
        <v>7940</v>
      </c>
      <c r="F2720" s="17">
        <v>45209.782615740703</v>
      </c>
      <c r="G2720" s="14" t="s">
        <v>3458</v>
      </c>
      <c r="H2720" s="13">
        <v>565</v>
      </c>
      <c r="I2720" s="14">
        <v>7940</v>
      </c>
      <c r="J2720" s="15" t="str">
        <f>_xlfn.XLOOKUP(C2720,'0. Master Data Group Name'!B:B,'0. Master Data Group Name'!C:C)</f>
        <v>EQP-LAWPACK1</v>
      </c>
      <c r="K2720" s="16">
        <f>IFERROR(ROUNDDOWN(_xlfn.XLOOKUP(E2720,[2]All!$B:$B,[2]All!$K:$K),0),"")</f>
        <v>188</v>
      </c>
      <c r="L2720" s="16">
        <f t="shared" si="84"/>
        <v>169.20000000000002</v>
      </c>
      <c r="M2720" s="16">
        <f t="shared" si="85"/>
        <v>206.8</v>
      </c>
    </row>
    <row r="2721" spans="2:13" x14ac:dyDescent="0.3">
      <c r="B2721" s="10">
        <v>20</v>
      </c>
      <c r="C2721" s="11" t="s">
        <v>13</v>
      </c>
      <c r="D2721" s="11" t="s">
        <v>3437</v>
      </c>
      <c r="E2721" s="11">
        <v>2991</v>
      </c>
      <c r="F2721" s="17">
        <v>45204.520208333299</v>
      </c>
      <c r="G2721" s="14" t="s">
        <v>3459</v>
      </c>
      <c r="H2721" s="13">
        <v>1340</v>
      </c>
      <c r="I2721" s="14">
        <v>2991</v>
      </c>
      <c r="J2721" s="15" t="str">
        <f>_xlfn.XLOOKUP(C2721,'0. Master Data Group Name'!B:B,'0. Master Data Group Name'!C:C)</f>
        <v>EQP-LAWPACK1</v>
      </c>
      <c r="K2721" s="16">
        <f>IFERROR(ROUNDDOWN(_xlfn.XLOOKUP(E2721,[2]All!$B:$B,[2]All!$K:$K),0),"")</f>
        <v>217</v>
      </c>
      <c r="L2721" s="16">
        <f t="shared" si="84"/>
        <v>195.3</v>
      </c>
      <c r="M2721" s="16">
        <f t="shared" si="85"/>
        <v>238.70000000000002</v>
      </c>
    </row>
    <row r="2722" spans="2:13" x14ac:dyDescent="0.3">
      <c r="B2722" s="10">
        <v>20</v>
      </c>
      <c r="C2722" s="11" t="s">
        <v>13</v>
      </c>
      <c r="D2722" s="11" t="s">
        <v>3456</v>
      </c>
      <c r="E2722" s="11">
        <v>24970</v>
      </c>
      <c r="F2722" s="17">
        <v>45209.620717592603</v>
      </c>
      <c r="G2722" s="14" t="s">
        <v>3460</v>
      </c>
      <c r="H2722" s="13">
        <v>1253</v>
      </c>
      <c r="I2722" s="14">
        <v>24970</v>
      </c>
      <c r="J2722" s="15" t="str">
        <f>_xlfn.XLOOKUP(C2722,'0. Master Data Group Name'!B:B,'0. Master Data Group Name'!C:C)</f>
        <v>EQP-LAWPACK1</v>
      </c>
      <c r="K2722" s="16">
        <f>IFERROR(ROUNDDOWN(_xlfn.XLOOKUP(E2722,[2]All!$B:$B,[2]All!$K:$K),0),"")</f>
        <v>364</v>
      </c>
      <c r="L2722" s="16">
        <f t="shared" si="84"/>
        <v>327.60000000000002</v>
      </c>
      <c r="M2722" s="16">
        <f t="shared" si="85"/>
        <v>400.40000000000003</v>
      </c>
    </row>
    <row r="2723" spans="2:13" x14ac:dyDescent="0.3">
      <c r="B2723" s="10">
        <v>20</v>
      </c>
      <c r="C2723" s="11" t="s">
        <v>13</v>
      </c>
      <c r="D2723" s="11" t="s">
        <v>3456</v>
      </c>
      <c r="E2723" s="11">
        <v>7941</v>
      </c>
      <c r="F2723" s="17">
        <v>45209.871388888903</v>
      </c>
      <c r="G2723" s="14" t="s">
        <v>3461</v>
      </c>
      <c r="H2723" s="13">
        <v>707</v>
      </c>
      <c r="I2723" s="14">
        <v>7941</v>
      </c>
      <c r="J2723" s="15" t="str">
        <f>_xlfn.XLOOKUP(C2723,'0. Master Data Group Name'!B:B,'0. Master Data Group Name'!C:C)</f>
        <v>EQP-LAWPACK1</v>
      </c>
      <c r="K2723" s="16">
        <f>IFERROR(ROUNDDOWN(_xlfn.XLOOKUP(E2723,[2]All!$B:$B,[2]All!$K:$K),0),"")</f>
        <v>349</v>
      </c>
      <c r="L2723" s="16">
        <f t="shared" si="84"/>
        <v>314.10000000000002</v>
      </c>
      <c r="M2723" s="16">
        <f t="shared" si="85"/>
        <v>383.90000000000003</v>
      </c>
    </row>
    <row r="2724" spans="2:13" x14ac:dyDescent="0.3">
      <c r="B2724" s="10">
        <v>20</v>
      </c>
      <c r="C2724" s="11" t="s">
        <v>13</v>
      </c>
      <c r="D2724" s="11" t="s">
        <v>3462</v>
      </c>
      <c r="E2724" s="11">
        <v>99999</v>
      </c>
      <c r="F2724" s="17">
        <v>45209.976631944402</v>
      </c>
      <c r="G2724" s="14" t="s">
        <v>3463</v>
      </c>
      <c r="H2724" s="13">
        <v>6</v>
      </c>
      <c r="I2724" s="14">
        <v>99999</v>
      </c>
      <c r="J2724" s="15" t="str">
        <f>_xlfn.XLOOKUP(C2724,'0. Master Data Group Name'!B:B,'0. Master Data Group Name'!C:C)</f>
        <v>EQP-LAWPACK1</v>
      </c>
      <c r="K2724" s="16" t="str">
        <f>IFERROR(ROUNDDOWN(_xlfn.XLOOKUP(E2724,[2]All!$B:$B,[2]All!$K:$K),0),"")</f>
        <v/>
      </c>
      <c r="L2724" s="16" t="str">
        <f t="shared" si="84"/>
        <v/>
      </c>
      <c r="M2724" s="16" t="str">
        <f t="shared" si="85"/>
        <v/>
      </c>
    </row>
    <row r="2725" spans="2:13" x14ac:dyDescent="0.3">
      <c r="B2725" s="10">
        <v>20</v>
      </c>
      <c r="C2725" s="11" t="s">
        <v>13</v>
      </c>
      <c r="D2725" s="11" t="s">
        <v>3456</v>
      </c>
      <c r="E2725" s="11">
        <v>24970</v>
      </c>
      <c r="F2725" s="17">
        <v>45209.613738425898</v>
      </c>
      <c r="G2725" s="14" t="s">
        <v>3464</v>
      </c>
      <c r="H2725" s="13">
        <v>3</v>
      </c>
      <c r="I2725" s="14">
        <v>24970</v>
      </c>
      <c r="J2725" s="15" t="str">
        <f>_xlfn.XLOOKUP(C2725,'0. Master Data Group Name'!B:B,'0. Master Data Group Name'!C:C)</f>
        <v>EQP-LAWPACK1</v>
      </c>
      <c r="K2725" s="16">
        <f>IFERROR(ROUNDDOWN(_xlfn.XLOOKUP(E2725,[2]All!$B:$B,[2]All!$K:$K),0),"")</f>
        <v>364</v>
      </c>
      <c r="L2725" s="16">
        <f t="shared" si="84"/>
        <v>327.60000000000002</v>
      </c>
      <c r="M2725" s="16">
        <f t="shared" si="85"/>
        <v>400.40000000000003</v>
      </c>
    </row>
    <row r="2726" spans="2:13" x14ac:dyDescent="0.3">
      <c r="B2726" s="10">
        <v>42</v>
      </c>
      <c r="C2726" s="11" t="s">
        <v>3433</v>
      </c>
      <c r="D2726" s="11" t="s">
        <v>3456</v>
      </c>
      <c r="E2726" s="11">
        <v>20003</v>
      </c>
      <c r="F2726" s="17">
        <v>45208.348518518498</v>
      </c>
      <c r="G2726" s="14" t="s">
        <v>3465</v>
      </c>
      <c r="H2726" s="13">
        <v>601</v>
      </c>
      <c r="I2726" s="14">
        <v>20003</v>
      </c>
      <c r="J2726" s="15" t="str">
        <f>_xlfn.XLOOKUP(C2726,'0. Master Data Group Name'!B:B,'0. Master Data Group Name'!C:C)</f>
        <v>SW-RISER-PACK</v>
      </c>
      <c r="K2726" s="16">
        <f>IFERROR(ROUNDDOWN(_xlfn.XLOOKUP(E2726,[2]All!$B:$B,[2]All!$K:$K),0),"")</f>
        <v>300</v>
      </c>
      <c r="L2726" s="16">
        <f t="shared" si="84"/>
        <v>270</v>
      </c>
      <c r="M2726" s="16">
        <f t="shared" si="85"/>
        <v>330</v>
      </c>
    </row>
    <row r="2727" spans="2:13" x14ac:dyDescent="0.3">
      <c r="B2727" s="10">
        <v>20</v>
      </c>
      <c r="C2727" s="11" t="s">
        <v>13</v>
      </c>
      <c r="D2727" s="11" t="s">
        <v>3456</v>
      </c>
      <c r="E2727" s="11">
        <v>2670</v>
      </c>
      <c r="F2727" s="17">
        <v>45209.415787037004</v>
      </c>
      <c r="G2727" s="14" t="s">
        <v>3466</v>
      </c>
      <c r="H2727" s="13">
        <v>916</v>
      </c>
      <c r="I2727" s="14">
        <v>2670</v>
      </c>
      <c r="J2727" s="15" t="str">
        <f>_xlfn.XLOOKUP(C2727,'0. Master Data Group Name'!B:B,'0. Master Data Group Name'!C:C)</f>
        <v>EQP-LAWPACK1</v>
      </c>
      <c r="K2727" s="16">
        <f>IFERROR(ROUNDDOWN(_xlfn.XLOOKUP(E2727,[2]All!$B:$B,[2]All!$K:$K),0),"")</f>
        <v>217</v>
      </c>
      <c r="L2727" s="16">
        <f t="shared" si="84"/>
        <v>195.3</v>
      </c>
      <c r="M2727" s="16">
        <f t="shared" si="85"/>
        <v>238.70000000000002</v>
      </c>
    </row>
    <row r="2728" spans="2:13" x14ac:dyDescent="0.3">
      <c r="B2728" s="10">
        <v>31</v>
      </c>
      <c r="C2728" s="11" t="s">
        <v>836</v>
      </c>
      <c r="D2728" s="11" t="s">
        <v>3462</v>
      </c>
      <c r="E2728" s="11">
        <v>15228</v>
      </c>
      <c r="F2728" s="17">
        <v>45209.325150463003</v>
      </c>
      <c r="G2728" s="14" t="s">
        <v>3467</v>
      </c>
      <c r="H2728" s="13">
        <v>578</v>
      </c>
      <c r="I2728" s="14">
        <v>12228</v>
      </c>
      <c r="J2728" s="15" t="str">
        <f>_xlfn.XLOOKUP(C2728,'0. Master Data Group Name'!B:B,'0. Master Data Group Name'!C:C)</f>
        <v>SW-COMAS-PACKL</v>
      </c>
      <c r="K2728" s="16">
        <f>IFERROR(ROUNDDOWN(_xlfn.XLOOKUP(E2728,[2]All!$B:$B,[2]All!$K:$K),0),"")</f>
        <v>200</v>
      </c>
      <c r="L2728" s="16">
        <f t="shared" si="84"/>
        <v>180</v>
      </c>
      <c r="M2728" s="16">
        <f t="shared" si="85"/>
        <v>220.00000000000003</v>
      </c>
    </row>
    <row r="2729" spans="2:13" x14ac:dyDescent="0.3">
      <c r="B2729" s="10">
        <v>20</v>
      </c>
      <c r="C2729" s="11" t="s">
        <v>13</v>
      </c>
      <c r="D2729" s="11" t="s">
        <v>3462</v>
      </c>
      <c r="E2729" s="11">
        <v>2941</v>
      </c>
      <c r="F2729" s="17">
        <v>45210.390300925901</v>
      </c>
      <c r="G2729" s="14" t="s">
        <v>3468</v>
      </c>
      <c r="H2729" s="13">
        <v>1604</v>
      </c>
      <c r="I2729" s="14">
        <v>2941</v>
      </c>
      <c r="J2729" s="15" t="str">
        <f>_xlfn.XLOOKUP(C2729,'0. Master Data Group Name'!B:B,'0. Master Data Group Name'!C:C)</f>
        <v>EQP-LAWPACK1</v>
      </c>
      <c r="K2729" s="16">
        <f>IFERROR(ROUNDDOWN(_xlfn.XLOOKUP(E2729,[2]All!$B:$B,[2]All!$K:$K),0),"")</f>
        <v>217</v>
      </c>
      <c r="L2729" s="16">
        <f t="shared" si="84"/>
        <v>195.3</v>
      </c>
      <c r="M2729" s="16">
        <f t="shared" si="85"/>
        <v>238.70000000000002</v>
      </c>
    </row>
    <row r="2730" spans="2:13" x14ac:dyDescent="0.3">
      <c r="B2730" s="10">
        <v>20</v>
      </c>
      <c r="C2730" s="11" t="s">
        <v>13</v>
      </c>
      <c r="D2730" s="11" t="s">
        <v>3462</v>
      </c>
      <c r="E2730" s="11">
        <v>2946</v>
      </c>
      <c r="F2730" s="17">
        <v>45210.733414351896</v>
      </c>
      <c r="G2730" s="14" t="s">
        <v>3469</v>
      </c>
      <c r="H2730" s="13">
        <v>435</v>
      </c>
      <c r="I2730" s="14">
        <v>2946</v>
      </c>
      <c r="J2730" s="15" t="str">
        <f>_xlfn.XLOOKUP(C2730,'0. Master Data Group Name'!B:B,'0. Master Data Group Name'!C:C)</f>
        <v>EQP-LAWPACK1</v>
      </c>
      <c r="K2730" s="16">
        <f>IFERROR(ROUNDDOWN(_xlfn.XLOOKUP(E2730,[2]All!$B:$B,[2]All!$K:$K),0),"")</f>
        <v>217</v>
      </c>
      <c r="L2730" s="16">
        <f t="shared" si="84"/>
        <v>195.3</v>
      </c>
      <c r="M2730" s="16">
        <f t="shared" si="85"/>
        <v>238.70000000000002</v>
      </c>
    </row>
    <row r="2731" spans="2:13" x14ac:dyDescent="0.3">
      <c r="B2731" s="10">
        <v>20</v>
      </c>
      <c r="C2731" s="11" t="s">
        <v>13</v>
      </c>
      <c r="D2731" s="11" t="s">
        <v>3470</v>
      </c>
      <c r="E2731" s="11">
        <v>2675</v>
      </c>
      <c r="F2731" s="17">
        <v>45210.847928240699</v>
      </c>
      <c r="G2731" s="14" t="s">
        <v>3471</v>
      </c>
      <c r="H2731" s="13">
        <v>6</v>
      </c>
      <c r="I2731" s="14">
        <v>2675</v>
      </c>
      <c r="J2731" s="15" t="str">
        <f>_xlfn.XLOOKUP(C2731,'0. Master Data Group Name'!B:B,'0. Master Data Group Name'!C:C)</f>
        <v>EQP-LAWPACK1</v>
      </c>
      <c r="K2731" s="16">
        <f>IFERROR(ROUNDDOWN(_xlfn.XLOOKUP(E2731,[2]All!$B:$B,[2]All!$K:$K),0),"")</f>
        <v>217</v>
      </c>
      <c r="L2731" s="16">
        <f t="shared" si="84"/>
        <v>195.3</v>
      </c>
      <c r="M2731" s="16">
        <f t="shared" si="85"/>
        <v>238.70000000000002</v>
      </c>
    </row>
    <row r="2732" spans="2:13" x14ac:dyDescent="0.3">
      <c r="B2732" s="10">
        <v>31</v>
      </c>
      <c r="C2732" s="11" t="s">
        <v>836</v>
      </c>
      <c r="D2732" s="11" t="s">
        <v>3470</v>
      </c>
      <c r="E2732" s="11">
        <v>12228</v>
      </c>
      <c r="F2732" s="17">
        <v>45210.311504629601</v>
      </c>
      <c r="G2732" s="14" t="s">
        <v>3472</v>
      </c>
      <c r="H2732" s="13">
        <v>1026</v>
      </c>
      <c r="I2732" s="14">
        <v>15228</v>
      </c>
      <c r="J2732" s="15" t="str">
        <f>_xlfn.XLOOKUP(C2732,'0. Master Data Group Name'!B:B,'0. Master Data Group Name'!C:C)</f>
        <v>SW-COMAS-PACKL</v>
      </c>
      <c r="K2732" s="16">
        <f>IFERROR(ROUNDDOWN(_xlfn.XLOOKUP(E2732,[2]All!$B:$B,[2]All!$K:$K),0),"")</f>
        <v>100</v>
      </c>
      <c r="L2732" s="16">
        <f t="shared" si="84"/>
        <v>90</v>
      </c>
      <c r="M2732" s="16">
        <f t="shared" si="85"/>
        <v>110.00000000000001</v>
      </c>
    </row>
    <row r="2733" spans="2:13" x14ac:dyDescent="0.3">
      <c r="B2733" s="10">
        <v>20</v>
      </c>
      <c r="C2733" s="11" t="s">
        <v>13</v>
      </c>
      <c r="D2733" s="11" t="s">
        <v>3470</v>
      </c>
      <c r="E2733" s="11">
        <v>99999</v>
      </c>
      <c r="F2733" s="17">
        <v>45211.203761574099</v>
      </c>
      <c r="G2733" s="14" t="s">
        <v>3473</v>
      </c>
      <c r="H2733" s="13">
        <v>6</v>
      </c>
      <c r="I2733" s="14">
        <v>99999</v>
      </c>
      <c r="J2733" s="15" t="str">
        <f>_xlfn.XLOOKUP(C2733,'0. Master Data Group Name'!B:B,'0. Master Data Group Name'!C:C)</f>
        <v>EQP-LAWPACK1</v>
      </c>
      <c r="K2733" s="16" t="str">
        <f>IFERROR(ROUNDDOWN(_xlfn.XLOOKUP(E2733,[2]All!$B:$B,[2]All!$K:$K),0),"")</f>
        <v/>
      </c>
      <c r="L2733" s="16" t="str">
        <f t="shared" si="84"/>
        <v/>
      </c>
      <c r="M2733" s="16" t="str">
        <f t="shared" si="85"/>
        <v/>
      </c>
    </row>
    <row r="2734" spans="2:13" x14ac:dyDescent="0.3">
      <c r="B2734" s="10">
        <v>20</v>
      </c>
      <c r="C2734" s="11" t="s">
        <v>13</v>
      </c>
      <c r="D2734" s="11" t="s">
        <v>3462</v>
      </c>
      <c r="E2734" s="11">
        <v>96905</v>
      </c>
      <c r="F2734" s="17">
        <v>45210.293206018498</v>
      </c>
      <c r="G2734" s="14" t="s">
        <v>3474</v>
      </c>
      <c r="H2734" s="13">
        <v>661</v>
      </c>
      <c r="I2734" s="14">
        <v>96905</v>
      </c>
      <c r="J2734" s="15" t="str">
        <f>_xlfn.XLOOKUP(C2734,'0. Master Data Group Name'!B:B,'0. Master Data Group Name'!C:C)</f>
        <v>EQP-LAWPACK1</v>
      </c>
      <c r="K2734" s="16">
        <f>IFERROR(ROUNDDOWN(_xlfn.XLOOKUP(E2734,[2]All!$B:$B,[2]All!$K:$K),0),"")</f>
        <v>347</v>
      </c>
      <c r="L2734" s="16">
        <f t="shared" si="84"/>
        <v>312.3</v>
      </c>
      <c r="M2734" s="16">
        <f t="shared" si="85"/>
        <v>381.70000000000005</v>
      </c>
    </row>
    <row r="2735" spans="2:13" x14ac:dyDescent="0.3">
      <c r="B2735" s="10">
        <v>42</v>
      </c>
      <c r="C2735" s="11" t="s">
        <v>3433</v>
      </c>
      <c r="D2735" s="11" t="s">
        <v>3475</v>
      </c>
      <c r="E2735" s="11">
        <v>20006</v>
      </c>
      <c r="F2735" s="17">
        <v>45209.652013888903</v>
      </c>
      <c r="G2735" s="14" t="s">
        <v>3476</v>
      </c>
      <c r="H2735" s="13">
        <v>529</v>
      </c>
      <c r="I2735" s="14">
        <v>20003</v>
      </c>
      <c r="J2735" s="15" t="str">
        <f>_xlfn.XLOOKUP(C2735,'0. Master Data Group Name'!B:B,'0. Master Data Group Name'!C:C)</f>
        <v>SW-RISER-PACK</v>
      </c>
      <c r="K2735" s="16">
        <f>IFERROR(ROUNDDOWN(_xlfn.XLOOKUP(E2735,[2]All!$B:$B,[2]All!$K:$K),0),"")</f>
        <v>300</v>
      </c>
      <c r="L2735" s="16">
        <f t="shared" si="84"/>
        <v>270</v>
      </c>
      <c r="M2735" s="16">
        <f t="shared" si="85"/>
        <v>330</v>
      </c>
    </row>
    <row r="2736" spans="2:13" x14ac:dyDescent="0.3">
      <c r="B2736" s="10">
        <v>20</v>
      </c>
      <c r="C2736" s="11" t="s">
        <v>13</v>
      </c>
      <c r="D2736" s="11" t="s">
        <v>3478</v>
      </c>
      <c r="E2736" s="11">
        <v>2661</v>
      </c>
      <c r="F2736" s="17">
        <v>45215.601400462998</v>
      </c>
      <c r="G2736" s="14" t="s">
        <v>3479</v>
      </c>
      <c r="H2736" s="13">
        <v>1857</v>
      </c>
      <c r="I2736" s="14">
        <v>99999</v>
      </c>
      <c r="J2736" s="15" t="str">
        <f>_xlfn.XLOOKUP(C2736,'0. Master Data Group Name'!B:B,'0. Master Data Group Name'!C:C)</f>
        <v>EQP-LAWPACK1</v>
      </c>
      <c r="K2736" s="16">
        <f>IFERROR(ROUNDDOWN(_xlfn.XLOOKUP(E2736,[2]All!$B:$B,[2]All!$K:$K),0),"")</f>
        <v>217</v>
      </c>
      <c r="L2736" s="16">
        <f t="shared" si="84"/>
        <v>195.3</v>
      </c>
      <c r="M2736" s="16">
        <f t="shared" si="85"/>
        <v>238.70000000000002</v>
      </c>
    </row>
    <row r="2737" spans="2:13" x14ac:dyDescent="0.3">
      <c r="B2737" s="10">
        <v>36</v>
      </c>
      <c r="C2737" s="11" t="s">
        <v>3480</v>
      </c>
      <c r="D2737" s="11" t="s">
        <v>3478</v>
      </c>
      <c r="E2737" s="11">
        <v>2670</v>
      </c>
      <c r="F2737" s="17">
        <v>45215.330208333296</v>
      </c>
      <c r="G2737" s="14" t="s">
        <v>3481</v>
      </c>
      <c r="H2737" s="13">
        <v>41</v>
      </c>
      <c r="I2737" s="14">
        <v>12228</v>
      </c>
      <c r="J2737" s="15" t="str">
        <f>_xlfn.XLOOKUP(C2737,'0. Master Data Group Name'!B:B,'0. Master Data Group Name'!C:C)</f>
        <v>EQP-LAWPACK2</v>
      </c>
      <c r="K2737" s="16">
        <f>IFERROR(ROUNDDOWN(_xlfn.XLOOKUP(E2737,[2]All!$B:$B,[2]All!$K:$K),0),"")</f>
        <v>217</v>
      </c>
      <c r="L2737" s="16">
        <f t="shared" si="84"/>
        <v>195.3</v>
      </c>
      <c r="M2737" s="16">
        <f t="shared" si="85"/>
        <v>238.70000000000002</v>
      </c>
    </row>
    <row r="2738" spans="2:13" x14ac:dyDescent="0.3">
      <c r="B2738" s="10">
        <v>42</v>
      </c>
      <c r="C2738" s="11" t="s">
        <v>3433</v>
      </c>
      <c r="D2738" s="11" t="s">
        <v>3478</v>
      </c>
      <c r="E2738" s="11">
        <v>20003</v>
      </c>
      <c r="F2738" s="17">
        <v>45212.341284722199</v>
      </c>
      <c r="G2738" s="14" t="s">
        <v>3482</v>
      </c>
      <c r="H2738" s="13">
        <v>2393</v>
      </c>
      <c r="I2738" s="14">
        <v>20006</v>
      </c>
      <c r="J2738" s="15" t="str">
        <f>_xlfn.XLOOKUP(C2738,'0. Master Data Group Name'!B:B,'0. Master Data Group Name'!C:C)</f>
        <v>SW-RISER-PACK</v>
      </c>
      <c r="K2738" s="16">
        <f>IFERROR(ROUNDDOWN(_xlfn.XLOOKUP(E2738,[2]All!$B:$B,[2]All!$K:$K),0),"")</f>
        <v>300</v>
      </c>
      <c r="L2738" s="16">
        <f t="shared" si="84"/>
        <v>270</v>
      </c>
      <c r="M2738" s="16">
        <f t="shared" si="85"/>
        <v>330</v>
      </c>
    </row>
    <row r="2739" spans="2:13" x14ac:dyDescent="0.3">
      <c r="B2739" s="10">
        <v>20</v>
      </c>
      <c r="C2739" s="11" t="s">
        <v>13</v>
      </c>
      <c r="D2739" s="11" t="s">
        <v>3478</v>
      </c>
      <c r="E2739" s="11">
        <v>2940</v>
      </c>
      <c r="F2739" s="17">
        <v>45216.2894675926</v>
      </c>
      <c r="G2739" s="14" t="s">
        <v>3484</v>
      </c>
      <c r="H2739" s="13">
        <v>665</v>
      </c>
      <c r="I2739" s="14">
        <v>2940</v>
      </c>
      <c r="J2739" s="15" t="str">
        <f>_xlfn.XLOOKUP(C2739,'0. Master Data Group Name'!B:B,'0. Master Data Group Name'!C:C)</f>
        <v>EQP-LAWPACK1</v>
      </c>
      <c r="K2739" s="16">
        <f>IFERROR(ROUNDDOWN(_xlfn.XLOOKUP(E2739,[2]All!$B:$B,[2]All!$K:$K),0),"")</f>
        <v>217</v>
      </c>
      <c r="L2739" s="16">
        <f t="shared" si="84"/>
        <v>195.3</v>
      </c>
      <c r="M2739" s="16">
        <f t="shared" si="85"/>
        <v>238.70000000000002</v>
      </c>
    </row>
    <row r="2740" spans="2:13" x14ac:dyDescent="0.3">
      <c r="B2740" s="10">
        <v>36</v>
      </c>
      <c r="C2740" s="11" t="s">
        <v>3480</v>
      </c>
      <c r="D2740" s="11" t="s">
        <v>3478</v>
      </c>
      <c r="E2740" s="11">
        <v>2940</v>
      </c>
      <c r="F2740" s="17">
        <v>45216.292488425897</v>
      </c>
      <c r="G2740" s="14" t="s">
        <v>3485</v>
      </c>
      <c r="H2740" s="13">
        <v>219</v>
      </c>
      <c r="I2740" s="14">
        <v>2670</v>
      </c>
      <c r="J2740" s="15" t="str">
        <f>_xlfn.XLOOKUP(C2740,'0. Master Data Group Name'!B:B,'0. Master Data Group Name'!C:C)</f>
        <v>EQP-LAWPACK2</v>
      </c>
      <c r="K2740" s="16">
        <f>IFERROR(ROUNDDOWN(_xlfn.XLOOKUP(E2740,[2]All!$B:$B,[2]All!$K:$K),0),"")</f>
        <v>217</v>
      </c>
      <c r="L2740" s="16">
        <f t="shared" si="84"/>
        <v>195.3</v>
      </c>
      <c r="M2740" s="16">
        <f t="shared" si="85"/>
        <v>238.70000000000002</v>
      </c>
    </row>
    <row r="2741" spans="2:13" x14ac:dyDescent="0.3">
      <c r="B2741" s="10">
        <v>20</v>
      </c>
      <c r="C2741" s="11" t="s">
        <v>13</v>
      </c>
      <c r="D2741" s="11" t="s">
        <v>3478</v>
      </c>
      <c r="E2741" s="11">
        <v>7940</v>
      </c>
      <c r="F2741" s="17">
        <v>45216.417974536998</v>
      </c>
      <c r="G2741" s="14" t="s">
        <v>3486</v>
      </c>
      <c r="H2741" s="13">
        <v>2372</v>
      </c>
      <c r="I2741" s="14">
        <v>7940</v>
      </c>
      <c r="J2741" s="15" t="str">
        <f>_xlfn.XLOOKUP(C2741,'0. Master Data Group Name'!B:B,'0. Master Data Group Name'!C:C)</f>
        <v>EQP-LAWPACK1</v>
      </c>
      <c r="K2741" s="16">
        <f>IFERROR(ROUNDDOWN(_xlfn.XLOOKUP(E2741,[2]All!$B:$B,[2]All!$K:$K),0),"")</f>
        <v>188</v>
      </c>
      <c r="L2741" s="16">
        <f t="shared" si="84"/>
        <v>169.20000000000002</v>
      </c>
      <c r="M2741" s="16">
        <f t="shared" si="85"/>
        <v>206.8</v>
      </c>
    </row>
    <row r="2742" spans="2:13" x14ac:dyDescent="0.3">
      <c r="B2742" s="10">
        <v>20</v>
      </c>
      <c r="C2742" s="11" t="s">
        <v>13</v>
      </c>
      <c r="D2742" s="11" t="s">
        <v>3478</v>
      </c>
      <c r="E2742" s="11">
        <v>7941</v>
      </c>
      <c r="F2742" s="17">
        <v>45216.744108796302</v>
      </c>
      <c r="G2742" s="14" t="s">
        <v>3487</v>
      </c>
      <c r="H2742" s="13">
        <v>1701</v>
      </c>
      <c r="I2742" s="14">
        <v>7941</v>
      </c>
      <c r="J2742" s="15" t="str">
        <f>_xlfn.XLOOKUP(C2742,'0. Master Data Group Name'!B:B,'0. Master Data Group Name'!C:C)</f>
        <v>EQP-LAWPACK1</v>
      </c>
      <c r="K2742" s="16">
        <f>IFERROR(ROUNDDOWN(_xlfn.XLOOKUP(E2742,[2]All!$B:$B,[2]All!$K:$K),0),"")</f>
        <v>349</v>
      </c>
      <c r="L2742" s="16">
        <f t="shared" si="84"/>
        <v>314.10000000000002</v>
      </c>
      <c r="M2742" s="16">
        <f t="shared" si="85"/>
        <v>383.90000000000003</v>
      </c>
    </row>
    <row r="2743" spans="2:13" x14ac:dyDescent="0.3">
      <c r="B2743" s="10">
        <v>20</v>
      </c>
      <c r="C2743" s="11" t="s">
        <v>13</v>
      </c>
      <c r="D2743" s="11" t="s">
        <v>3477</v>
      </c>
      <c r="E2743" s="11">
        <v>96605</v>
      </c>
      <c r="F2743" s="17">
        <v>45212.699571759302</v>
      </c>
      <c r="G2743" s="14" t="s">
        <v>3488</v>
      </c>
      <c r="H2743" s="13">
        <v>1283</v>
      </c>
      <c r="I2743" s="14">
        <v>99999</v>
      </c>
      <c r="J2743" s="15" t="str">
        <f>_xlfn.XLOOKUP(C2743,'0. Master Data Group Name'!B:B,'0. Master Data Group Name'!C:C)</f>
        <v>EQP-LAWPACK1</v>
      </c>
      <c r="K2743" s="16">
        <f>IFERROR(ROUNDDOWN(_xlfn.XLOOKUP(E2743,[2]All!$B:$B,[2]All!$K:$K),0),"")</f>
        <v>347</v>
      </c>
      <c r="L2743" s="16">
        <f t="shared" si="84"/>
        <v>312.3</v>
      </c>
      <c r="M2743" s="16">
        <f t="shared" si="85"/>
        <v>381.70000000000005</v>
      </c>
    </row>
    <row r="2744" spans="2:13" x14ac:dyDescent="0.3">
      <c r="B2744" s="10">
        <v>31</v>
      </c>
      <c r="C2744" s="11" t="s">
        <v>836</v>
      </c>
      <c r="D2744" s="11" t="s">
        <v>3489</v>
      </c>
      <c r="E2744" s="11">
        <v>12228</v>
      </c>
      <c r="F2744" s="17">
        <v>45215.456724536998</v>
      </c>
      <c r="G2744" s="14" t="s">
        <v>3490</v>
      </c>
      <c r="H2744" s="13">
        <v>1049</v>
      </c>
      <c r="I2744" s="14">
        <v>12258</v>
      </c>
      <c r="J2744" s="15" t="str">
        <f>_xlfn.XLOOKUP(C2744,'0. Master Data Group Name'!B:B,'0. Master Data Group Name'!C:C)</f>
        <v>SW-COMAS-PACKL</v>
      </c>
      <c r="K2744" s="16">
        <f>IFERROR(ROUNDDOWN(_xlfn.XLOOKUP(E2744,[2]All!$B:$B,[2]All!$K:$K),0),"")</f>
        <v>100</v>
      </c>
      <c r="L2744" s="16">
        <f t="shared" si="84"/>
        <v>90</v>
      </c>
      <c r="M2744" s="16">
        <f t="shared" si="85"/>
        <v>110.00000000000001</v>
      </c>
    </row>
    <row r="2745" spans="2:13" x14ac:dyDescent="0.3">
      <c r="B2745" s="10">
        <v>42</v>
      </c>
      <c r="C2745" s="11" t="s">
        <v>3433</v>
      </c>
      <c r="D2745" s="11" t="s">
        <v>3489</v>
      </c>
      <c r="E2745" s="11">
        <v>20006</v>
      </c>
      <c r="F2745" s="17">
        <v>45216.333009259302</v>
      </c>
      <c r="G2745" s="14" t="s">
        <v>3491</v>
      </c>
      <c r="H2745" s="13">
        <v>882</v>
      </c>
      <c r="I2745" s="14">
        <v>20003</v>
      </c>
      <c r="J2745" s="15" t="str">
        <f>_xlfn.XLOOKUP(C2745,'0. Master Data Group Name'!B:B,'0. Master Data Group Name'!C:C)</f>
        <v>SW-RISER-PACK</v>
      </c>
      <c r="K2745" s="16">
        <f>IFERROR(ROUNDDOWN(_xlfn.XLOOKUP(E2745,[2]All!$B:$B,[2]All!$K:$K),0),"")</f>
        <v>300</v>
      </c>
      <c r="L2745" s="16">
        <f t="shared" si="84"/>
        <v>270</v>
      </c>
      <c r="M2745" s="16">
        <f t="shared" si="85"/>
        <v>330</v>
      </c>
    </row>
    <row r="2746" spans="2:13" x14ac:dyDescent="0.3">
      <c r="B2746" s="10">
        <v>42</v>
      </c>
      <c r="C2746" s="11" t="s">
        <v>3433</v>
      </c>
      <c r="D2746" s="11" t="s">
        <v>3492</v>
      </c>
      <c r="E2746" s="11">
        <v>12258</v>
      </c>
      <c r="F2746" s="17">
        <v>45217.619351851798</v>
      </c>
      <c r="G2746" s="14" t="s">
        <v>3493</v>
      </c>
      <c r="H2746" s="13">
        <v>2</v>
      </c>
      <c r="I2746" s="14">
        <v>20006</v>
      </c>
      <c r="J2746" s="15" t="str">
        <f>_xlfn.XLOOKUP(C2746,'0. Master Data Group Name'!B:B,'0. Master Data Group Name'!C:C)</f>
        <v>SW-RISER-PACK</v>
      </c>
      <c r="K2746" s="16">
        <f>IFERROR(ROUNDDOWN(_xlfn.XLOOKUP(E2746,[2]All!$B:$B,[2]All!$K:$K),0),"")</f>
        <v>69</v>
      </c>
      <c r="L2746" s="16">
        <f t="shared" si="84"/>
        <v>62.1</v>
      </c>
      <c r="M2746" s="16">
        <f t="shared" si="85"/>
        <v>75.900000000000006</v>
      </c>
    </row>
    <row r="2747" spans="2:13" x14ac:dyDescent="0.3">
      <c r="B2747" s="10">
        <v>20</v>
      </c>
      <c r="C2747" s="11" t="s">
        <v>13</v>
      </c>
      <c r="D2747" s="11" t="s">
        <v>3483</v>
      </c>
      <c r="E2747" s="11">
        <v>2666</v>
      </c>
      <c r="F2747" s="17">
        <v>45213.505798611099</v>
      </c>
      <c r="G2747" s="14" t="s">
        <v>3494</v>
      </c>
      <c r="H2747" s="13">
        <v>1483</v>
      </c>
      <c r="I2747" s="14">
        <v>2666</v>
      </c>
      <c r="J2747" s="15" t="str">
        <f>_xlfn.XLOOKUP(C2747,'0. Master Data Group Name'!B:B,'0. Master Data Group Name'!C:C)</f>
        <v>EQP-LAWPACK1</v>
      </c>
      <c r="K2747" s="16">
        <f>IFERROR(ROUNDDOWN(_xlfn.XLOOKUP(E2747,[2]All!$B:$B,[2]All!$K:$K),0),"")</f>
        <v>217</v>
      </c>
      <c r="L2747" s="16">
        <f t="shared" si="84"/>
        <v>195.3</v>
      </c>
      <c r="M2747" s="16">
        <f t="shared" si="85"/>
        <v>238.70000000000002</v>
      </c>
    </row>
    <row r="2748" spans="2:13" x14ac:dyDescent="0.3">
      <c r="B2748" s="10">
        <v>20</v>
      </c>
      <c r="C2748" s="11" t="s">
        <v>13</v>
      </c>
      <c r="D2748" s="11" t="s">
        <v>3492</v>
      </c>
      <c r="E2748" s="11">
        <v>2993</v>
      </c>
      <c r="F2748" s="17">
        <v>45217.824502314797</v>
      </c>
      <c r="G2748" s="14" t="s">
        <v>3495</v>
      </c>
      <c r="H2748" s="13">
        <v>646</v>
      </c>
      <c r="I2748" s="14">
        <v>99999</v>
      </c>
      <c r="J2748" s="15" t="str">
        <f>_xlfn.XLOOKUP(C2748,'0. Master Data Group Name'!B:B,'0. Master Data Group Name'!C:C)</f>
        <v>EQP-LAWPACK1</v>
      </c>
      <c r="K2748" s="16">
        <f>IFERROR(ROUNDDOWN(_xlfn.XLOOKUP(E2748,[2]All!$B:$B,[2]All!$K:$K),0),"")</f>
        <v>217</v>
      </c>
      <c r="L2748" s="16">
        <f t="shared" si="84"/>
        <v>195.3</v>
      </c>
      <c r="M2748" s="16">
        <f t="shared" si="85"/>
        <v>238.70000000000002</v>
      </c>
    </row>
    <row r="2749" spans="2:13" x14ac:dyDescent="0.3">
      <c r="B2749" s="10">
        <v>31</v>
      </c>
      <c r="C2749" s="11" t="s">
        <v>836</v>
      </c>
      <c r="D2749" s="11" t="s">
        <v>3492</v>
      </c>
      <c r="E2749" s="11">
        <v>12228</v>
      </c>
      <c r="F2749" s="17">
        <v>45217.465046296304</v>
      </c>
      <c r="G2749" s="14" t="s">
        <v>3496</v>
      </c>
      <c r="H2749" s="13">
        <v>1322</v>
      </c>
      <c r="I2749" s="14">
        <v>15228</v>
      </c>
      <c r="J2749" s="15" t="str">
        <f>_xlfn.XLOOKUP(C2749,'0. Master Data Group Name'!B:B,'0. Master Data Group Name'!C:C)</f>
        <v>SW-COMAS-PACKL</v>
      </c>
      <c r="K2749" s="16">
        <f>IFERROR(ROUNDDOWN(_xlfn.XLOOKUP(E2749,[2]All!$B:$B,[2]All!$K:$K),0),"")</f>
        <v>100</v>
      </c>
      <c r="L2749" s="16">
        <f t="shared" si="84"/>
        <v>90</v>
      </c>
      <c r="M2749" s="16">
        <f t="shared" si="85"/>
        <v>110.00000000000001</v>
      </c>
    </row>
    <row r="2750" spans="2:13" x14ac:dyDescent="0.3">
      <c r="B2750" s="10">
        <v>31</v>
      </c>
      <c r="C2750" s="11" t="s">
        <v>836</v>
      </c>
      <c r="D2750" s="11" t="s">
        <v>3489</v>
      </c>
      <c r="E2750" s="11">
        <v>15228</v>
      </c>
      <c r="F2750" s="17">
        <v>45217.310717592598</v>
      </c>
      <c r="G2750" s="14" t="s">
        <v>3497</v>
      </c>
      <c r="H2750" s="13">
        <v>76</v>
      </c>
      <c r="I2750" s="14">
        <v>12228</v>
      </c>
      <c r="J2750" s="15" t="str">
        <f>_xlfn.XLOOKUP(C2750,'0. Master Data Group Name'!B:B,'0. Master Data Group Name'!C:C)</f>
        <v>SW-COMAS-PACKL</v>
      </c>
      <c r="K2750" s="16">
        <f>IFERROR(ROUNDDOWN(_xlfn.XLOOKUP(E2750,[2]All!$B:$B,[2]All!$K:$K),0),"")</f>
        <v>200</v>
      </c>
      <c r="L2750" s="16">
        <f t="shared" si="84"/>
        <v>180</v>
      </c>
      <c r="M2750" s="16">
        <f t="shared" si="85"/>
        <v>220.00000000000003</v>
      </c>
    </row>
    <row r="2751" spans="2:13" x14ac:dyDescent="0.3">
      <c r="B2751" s="10">
        <v>36</v>
      </c>
      <c r="C2751" s="11" t="s">
        <v>3480</v>
      </c>
      <c r="D2751" s="11" t="s">
        <v>3489</v>
      </c>
      <c r="E2751" s="11">
        <v>7940</v>
      </c>
      <c r="F2751" s="17">
        <v>45216.615034722199</v>
      </c>
      <c r="G2751" s="14" t="s">
        <v>3498</v>
      </c>
      <c r="H2751" s="13">
        <v>4</v>
      </c>
      <c r="I2751" s="14">
        <v>2940</v>
      </c>
      <c r="J2751" s="15" t="str">
        <f>_xlfn.XLOOKUP(C2751,'0. Master Data Group Name'!B:B,'0. Master Data Group Name'!C:C)</f>
        <v>EQP-LAWPACK2</v>
      </c>
      <c r="K2751" s="16">
        <f>IFERROR(ROUNDDOWN(_xlfn.XLOOKUP(E2751,[2]All!$B:$B,[2]All!$K:$K),0),"")</f>
        <v>188</v>
      </c>
      <c r="L2751" s="16">
        <f t="shared" si="84"/>
        <v>169.20000000000002</v>
      </c>
      <c r="M2751" s="16">
        <f t="shared" si="85"/>
        <v>206.8</v>
      </c>
    </row>
    <row r="2752" spans="2:13" x14ac:dyDescent="0.3">
      <c r="B2752" s="10">
        <v>36</v>
      </c>
      <c r="C2752" s="11" t="s">
        <v>3480</v>
      </c>
      <c r="D2752" s="11" t="s">
        <v>3492</v>
      </c>
      <c r="E2752" s="11">
        <v>2661</v>
      </c>
      <c r="F2752" s="17">
        <v>45217.284837963001</v>
      </c>
      <c r="G2752" s="14" t="s">
        <v>3499</v>
      </c>
      <c r="H2752" s="13">
        <v>426</v>
      </c>
      <c r="I2752" s="14">
        <v>7940</v>
      </c>
      <c r="J2752" s="15" t="str">
        <f>_xlfn.XLOOKUP(C2752,'0. Master Data Group Name'!B:B,'0. Master Data Group Name'!C:C)</f>
        <v>EQP-LAWPACK2</v>
      </c>
      <c r="K2752" s="16">
        <f>IFERROR(ROUNDDOWN(_xlfn.XLOOKUP(E2752,[2]All!$B:$B,[2]All!$K:$K),0),"")</f>
        <v>217</v>
      </c>
      <c r="L2752" s="16">
        <f t="shared" si="84"/>
        <v>195.3</v>
      </c>
      <c r="M2752" s="16">
        <f t="shared" si="85"/>
        <v>238.70000000000002</v>
      </c>
    </row>
    <row r="2753" spans="2:13" x14ac:dyDescent="0.3">
      <c r="B2753" s="10">
        <v>20</v>
      </c>
      <c r="C2753" s="11" t="s">
        <v>13</v>
      </c>
      <c r="D2753" s="11" t="s">
        <v>3500</v>
      </c>
      <c r="E2753" s="11">
        <v>1164</v>
      </c>
      <c r="F2753" s="17">
        <v>45218.719027777799</v>
      </c>
      <c r="G2753" s="14" t="s">
        <v>3501</v>
      </c>
      <c r="H2753" s="13">
        <v>1472</v>
      </c>
      <c r="I2753" s="14">
        <v>99999</v>
      </c>
      <c r="J2753" s="15" t="str">
        <f>_xlfn.XLOOKUP(C2753,'0. Master Data Group Name'!B:B,'0. Master Data Group Name'!C:C)</f>
        <v>EQP-LAWPACK1</v>
      </c>
      <c r="K2753" s="16">
        <f>IFERROR(ROUNDDOWN(_xlfn.XLOOKUP(E2753,[2]All!$B:$B,[2]All!$K:$K),0),"")</f>
        <v>269</v>
      </c>
      <c r="L2753" s="16">
        <f t="shared" si="84"/>
        <v>242.1</v>
      </c>
      <c r="M2753" s="16">
        <f t="shared" si="85"/>
        <v>295.90000000000003</v>
      </c>
    </row>
    <row r="2754" spans="2:13" x14ac:dyDescent="0.3">
      <c r="B2754" s="10">
        <v>20</v>
      </c>
      <c r="C2754" s="11" t="s">
        <v>13</v>
      </c>
      <c r="D2754" s="11" t="s">
        <v>3477</v>
      </c>
      <c r="E2754" s="11">
        <v>96605</v>
      </c>
      <c r="F2754" s="17">
        <v>45213.285902777803</v>
      </c>
      <c r="G2754" s="14" t="s">
        <v>3502</v>
      </c>
      <c r="H2754" s="13">
        <v>1483</v>
      </c>
      <c r="I2754" s="14">
        <v>96605</v>
      </c>
      <c r="J2754" s="15" t="str">
        <f>_xlfn.XLOOKUP(C2754,'0. Master Data Group Name'!B:B,'0. Master Data Group Name'!C:C)</f>
        <v>EQP-LAWPACK1</v>
      </c>
      <c r="K2754" s="16">
        <f>IFERROR(ROUNDDOWN(_xlfn.XLOOKUP(E2754,[2]All!$B:$B,[2]All!$K:$K),0),"")</f>
        <v>347</v>
      </c>
      <c r="L2754" s="16">
        <f t="shared" si="84"/>
        <v>312.3</v>
      </c>
      <c r="M2754" s="16">
        <f t="shared" si="85"/>
        <v>381.70000000000005</v>
      </c>
    </row>
    <row r="2755" spans="2:13" x14ac:dyDescent="0.3">
      <c r="B2755" s="10">
        <v>20</v>
      </c>
      <c r="C2755" s="11" t="s">
        <v>13</v>
      </c>
      <c r="D2755" s="11" t="s">
        <v>3489</v>
      </c>
      <c r="E2755" s="11">
        <v>2661</v>
      </c>
      <c r="F2755" s="17">
        <v>45217.284166666701</v>
      </c>
      <c r="G2755" s="14" t="s">
        <v>3503</v>
      </c>
      <c r="H2755" s="13">
        <v>1074</v>
      </c>
      <c r="I2755" s="14">
        <v>2661</v>
      </c>
      <c r="J2755" s="15" t="str">
        <f>_xlfn.XLOOKUP(C2755,'0. Master Data Group Name'!B:B,'0. Master Data Group Name'!C:C)</f>
        <v>EQP-LAWPACK1</v>
      </c>
      <c r="K2755" s="16">
        <f>IFERROR(ROUNDDOWN(_xlfn.XLOOKUP(E2755,[2]All!$B:$B,[2]All!$K:$K),0),"")</f>
        <v>217</v>
      </c>
      <c r="L2755" s="16">
        <f t="shared" si="84"/>
        <v>195.3</v>
      </c>
      <c r="M2755" s="16">
        <f t="shared" si="85"/>
        <v>238.70000000000002</v>
      </c>
    </row>
    <row r="2756" spans="2:13" x14ac:dyDescent="0.3">
      <c r="B2756" s="10">
        <v>20</v>
      </c>
      <c r="C2756" s="11" t="s">
        <v>13</v>
      </c>
      <c r="D2756" s="11" t="s">
        <v>3489</v>
      </c>
      <c r="E2756" s="11">
        <v>2940</v>
      </c>
      <c r="F2756" s="17">
        <v>45216.956053240698</v>
      </c>
      <c r="G2756" s="14" t="s">
        <v>3504</v>
      </c>
      <c r="H2756" s="13">
        <v>22</v>
      </c>
      <c r="I2756" s="14">
        <v>2940</v>
      </c>
      <c r="J2756" s="15" t="str">
        <f>_xlfn.XLOOKUP(C2756,'0. Master Data Group Name'!B:B,'0. Master Data Group Name'!C:C)</f>
        <v>EQP-LAWPACK1</v>
      </c>
      <c r="K2756" s="16">
        <f>IFERROR(ROUNDDOWN(_xlfn.XLOOKUP(E2756,[2]All!$B:$B,[2]All!$K:$K),0),"")</f>
        <v>217</v>
      </c>
      <c r="L2756" s="16">
        <f t="shared" ref="L2756:L2819" si="86">IFERROR(K2756*0.9,"")</f>
        <v>195.3</v>
      </c>
      <c r="M2756" s="16">
        <f t="shared" ref="M2756:M2819" si="87">IFERROR(K2756*1.1,"")</f>
        <v>238.70000000000002</v>
      </c>
    </row>
    <row r="2757" spans="2:13" x14ac:dyDescent="0.3">
      <c r="B2757" s="10">
        <v>20</v>
      </c>
      <c r="C2757" s="11" t="s">
        <v>13</v>
      </c>
      <c r="D2757" s="11" t="s">
        <v>3505</v>
      </c>
      <c r="E2757" s="11">
        <v>1167</v>
      </c>
      <c r="F2757" s="17">
        <v>45219.629513888904</v>
      </c>
      <c r="G2757" s="14" t="s">
        <v>3506</v>
      </c>
      <c r="H2757" s="13">
        <v>1410</v>
      </c>
      <c r="I2757" s="14">
        <v>99999</v>
      </c>
      <c r="J2757" s="15" t="str">
        <f>_xlfn.XLOOKUP(C2757,'0. Master Data Group Name'!B:B,'0. Master Data Group Name'!C:C)</f>
        <v>EQP-LAWPACK1</v>
      </c>
      <c r="K2757" s="16">
        <f>IFERROR(ROUNDDOWN(_xlfn.XLOOKUP(E2757,[2]All!$B:$B,[2]All!$K:$K),0),"")</f>
        <v>269</v>
      </c>
      <c r="L2757" s="16">
        <f t="shared" si="86"/>
        <v>242.1</v>
      </c>
      <c r="M2757" s="16">
        <f t="shared" si="87"/>
        <v>295.90000000000003</v>
      </c>
    </row>
    <row r="2758" spans="2:13" x14ac:dyDescent="0.3">
      <c r="B2758" s="10">
        <v>20</v>
      </c>
      <c r="C2758" s="11" t="s">
        <v>13</v>
      </c>
      <c r="D2758" s="11" t="s">
        <v>3505</v>
      </c>
      <c r="E2758" s="11">
        <v>27805</v>
      </c>
      <c r="F2758" s="17">
        <v>45220.294270833299</v>
      </c>
      <c r="G2758" s="14" t="s">
        <v>3507</v>
      </c>
      <c r="H2758" s="13">
        <v>792</v>
      </c>
      <c r="I2758" s="14">
        <v>27805</v>
      </c>
      <c r="J2758" s="15" t="str">
        <f>_xlfn.XLOOKUP(C2758,'0. Master Data Group Name'!B:B,'0. Master Data Group Name'!C:C)</f>
        <v>EQP-LAWPACK1</v>
      </c>
      <c r="K2758" s="16">
        <f>IFERROR(ROUNDDOWN(_xlfn.XLOOKUP(E2758,[2]All!$B:$B,[2]All!$K:$K),0),"")</f>
        <v>260</v>
      </c>
      <c r="L2758" s="16">
        <f t="shared" si="86"/>
        <v>234</v>
      </c>
      <c r="M2758" s="16">
        <f t="shared" si="87"/>
        <v>286</v>
      </c>
    </row>
    <row r="2759" spans="2:13" x14ac:dyDescent="0.3">
      <c r="B2759" s="10">
        <v>20</v>
      </c>
      <c r="C2759" s="11" t="s">
        <v>13</v>
      </c>
      <c r="D2759" s="11" t="s">
        <v>3508</v>
      </c>
      <c r="E2759" s="11">
        <v>27405</v>
      </c>
      <c r="F2759" s="17">
        <v>45220.437210648102</v>
      </c>
      <c r="G2759" s="14" t="s">
        <v>3509</v>
      </c>
      <c r="H2759" s="13">
        <v>1409</v>
      </c>
      <c r="I2759" s="14">
        <v>27805</v>
      </c>
      <c r="J2759" s="15" t="str">
        <f>_xlfn.XLOOKUP(C2759,'0. Master Data Group Name'!B:B,'0. Master Data Group Name'!C:C)</f>
        <v>EQP-LAWPACK1</v>
      </c>
      <c r="K2759" s="16">
        <f>IFERROR(ROUNDDOWN(_xlfn.XLOOKUP(E2759,[2]All!$B:$B,[2]All!$K:$K),0),"")</f>
        <v>260</v>
      </c>
      <c r="L2759" s="16">
        <f t="shared" si="86"/>
        <v>234</v>
      </c>
      <c r="M2759" s="16">
        <f t="shared" si="87"/>
        <v>286</v>
      </c>
    </row>
    <row r="2760" spans="2:13" x14ac:dyDescent="0.3">
      <c r="B2760" s="10">
        <v>20</v>
      </c>
      <c r="C2760" s="11" t="s">
        <v>13</v>
      </c>
      <c r="D2760" s="11" t="s">
        <v>3508</v>
      </c>
      <c r="E2760" s="11">
        <v>1167</v>
      </c>
      <c r="F2760" s="17">
        <v>45222.292777777802</v>
      </c>
      <c r="G2760" s="14" t="s">
        <v>3510</v>
      </c>
      <c r="H2760" s="13">
        <v>1409</v>
      </c>
      <c r="I2760" s="14">
        <v>27405</v>
      </c>
      <c r="J2760" s="15" t="str">
        <f>_xlfn.XLOOKUP(C2760,'0. Master Data Group Name'!B:B,'0. Master Data Group Name'!C:C)</f>
        <v>EQP-LAWPACK1</v>
      </c>
      <c r="K2760" s="16">
        <f>IFERROR(ROUNDDOWN(_xlfn.XLOOKUP(E2760,[2]All!$B:$B,[2]All!$K:$K),0),"")</f>
        <v>269</v>
      </c>
      <c r="L2760" s="16">
        <f t="shared" si="86"/>
        <v>242.1</v>
      </c>
      <c r="M2760" s="16">
        <f t="shared" si="87"/>
        <v>295.90000000000003</v>
      </c>
    </row>
    <row r="2761" spans="2:13" x14ac:dyDescent="0.3">
      <c r="B2761" s="10">
        <v>31</v>
      </c>
      <c r="C2761" s="11" t="s">
        <v>836</v>
      </c>
      <c r="D2761" s="11" t="s">
        <v>3508</v>
      </c>
      <c r="E2761" s="11">
        <v>12228</v>
      </c>
      <c r="F2761" s="17">
        <v>45218.885000000002</v>
      </c>
      <c r="G2761" s="14" t="s">
        <v>3511</v>
      </c>
      <c r="H2761" s="13">
        <v>1080</v>
      </c>
      <c r="I2761" s="14">
        <v>15228</v>
      </c>
      <c r="J2761" s="15" t="str">
        <f>_xlfn.XLOOKUP(C2761,'0. Master Data Group Name'!B:B,'0. Master Data Group Name'!C:C)</f>
        <v>SW-COMAS-PACKL</v>
      </c>
      <c r="K2761" s="16">
        <f>IFERROR(ROUNDDOWN(_xlfn.XLOOKUP(E2761,[2]All!$B:$B,[2]All!$K:$K),0),"")</f>
        <v>100</v>
      </c>
      <c r="L2761" s="16">
        <f t="shared" si="86"/>
        <v>90</v>
      </c>
      <c r="M2761" s="16">
        <f t="shared" si="87"/>
        <v>110.00000000000001</v>
      </c>
    </row>
    <row r="2762" spans="2:13" x14ac:dyDescent="0.3">
      <c r="B2762" s="10">
        <v>31</v>
      </c>
      <c r="C2762" s="11" t="s">
        <v>836</v>
      </c>
      <c r="D2762" s="11" t="s">
        <v>3508</v>
      </c>
      <c r="E2762" s="11">
        <v>12258</v>
      </c>
      <c r="F2762" s="17">
        <v>45222.3134027778</v>
      </c>
      <c r="G2762" s="14" t="s">
        <v>3512</v>
      </c>
      <c r="H2762" s="13">
        <v>108</v>
      </c>
      <c r="I2762" s="14">
        <v>12228</v>
      </c>
      <c r="J2762" s="15" t="str">
        <f>_xlfn.XLOOKUP(C2762,'0. Master Data Group Name'!B:B,'0. Master Data Group Name'!C:C)</f>
        <v>SW-COMAS-PACKL</v>
      </c>
      <c r="K2762" s="16">
        <f>IFERROR(ROUNDDOWN(_xlfn.XLOOKUP(E2762,[2]All!$B:$B,[2]All!$K:$K),0),"")</f>
        <v>69</v>
      </c>
      <c r="L2762" s="16">
        <f t="shared" si="86"/>
        <v>62.1</v>
      </c>
      <c r="M2762" s="16">
        <f t="shared" si="87"/>
        <v>75.900000000000006</v>
      </c>
    </row>
    <row r="2763" spans="2:13" x14ac:dyDescent="0.3">
      <c r="B2763" s="10">
        <v>20</v>
      </c>
      <c r="C2763" s="11" t="s">
        <v>13</v>
      </c>
      <c r="D2763" s="11" t="s">
        <v>3483</v>
      </c>
      <c r="E2763" s="11">
        <v>2670</v>
      </c>
      <c r="F2763" s="17">
        <v>45215.2918055556</v>
      </c>
      <c r="G2763" s="14" t="s">
        <v>3513</v>
      </c>
      <c r="H2763" s="13">
        <v>1656</v>
      </c>
      <c r="I2763" s="14">
        <v>2670</v>
      </c>
      <c r="J2763" s="15" t="str">
        <f>_xlfn.XLOOKUP(C2763,'0. Master Data Group Name'!B:B,'0. Master Data Group Name'!C:C)</f>
        <v>EQP-LAWPACK1</v>
      </c>
      <c r="K2763" s="16">
        <f>IFERROR(ROUNDDOWN(_xlfn.XLOOKUP(E2763,[2]All!$B:$B,[2]All!$K:$K),0),"")</f>
        <v>217</v>
      </c>
      <c r="L2763" s="16">
        <f t="shared" si="86"/>
        <v>195.3</v>
      </c>
      <c r="M2763" s="16">
        <f t="shared" si="87"/>
        <v>238.70000000000002</v>
      </c>
    </row>
    <row r="2764" spans="2:13" x14ac:dyDescent="0.3">
      <c r="B2764" s="10">
        <v>20</v>
      </c>
      <c r="C2764" s="11" t="s">
        <v>13</v>
      </c>
      <c r="D2764" s="11" t="s">
        <v>3508</v>
      </c>
      <c r="E2764" s="11">
        <v>27405</v>
      </c>
      <c r="F2764" s="17">
        <v>45222.294872685197</v>
      </c>
      <c r="G2764" s="14" t="s">
        <v>3514</v>
      </c>
      <c r="H2764" s="13">
        <v>3510</v>
      </c>
      <c r="I2764" s="14">
        <v>27405</v>
      </c>
      <c r="J2764" s="15" t="str">
        <f>_xlfn.XLOOKUP(C2764,'0. Master Data Group Name'!B:B,'0. Master Data Group Name'!C:C)</f>
        <v>EQP-LAWPACK1</v>
      </c>
      <c r="K2764" s="16">
        <f>IFERROR(ROUNDDOWN(_xlfn.XLOOKUP(E2764,[2]All!$B:$B,[2]All!$K:$K),0),"")</f>
        <v>260</v>
      </c>
      <c r="L2764" s="16">
        <f t="shared" si="86"/>
        <v>234</v>
      </c>
      <c r="M2764" s="16">
        <f t="shared" si="87"/>
        <v>286</v>
      </c>
    </row>
    <row r="2765" spans="2:13" x14ac:dyDescent="0.3">
      <c r="B2765" s="10">
        <v>20</v>
      </c>
      <c r="C2765" s="11" t="s">
        <v>13</v>
      </c>
      <c r="D2765" s="11" t="s">
        <v>3515</v>
      </c>
      <c r="E2765" s="11">
        <v>27805</v>
      </c>
      <c r="F2765" s="17">
        <v>45222.833900463003</v>
      </c>
      <c r="G2765" s="14" t="s">
        <v>3516</v>
      </c>
      <c r="H2765" s="13">
        <v>846</v>
      </c>
      <c r="I2765" s="14">
        <v>27805</v>
      </c>
      <c r="J2765" s="15" t="str">
        <f>_xlfn.XLOOKUP(C2765,'0. Master Data Group Name'!B:B,'0. Master Data Group Name'!C:C)</f>
        <v>EQP-LAWPACK1</v>
      </c>
      <c r="K2765" s="16">
        <f>IFERROR(ROUNDDOWN(_xlfn.XLOOKUP(E2765,[2]All!$B:$B,[2]All!$K:$K),0),"")</f>
        <v>260</v>
      </c>
      <c r="L2765" s="16">
        <f t="shared" si="86"/>
        <v>234</v>
      </c>
      <c r="M2765" s="16">
        <f t="shared" si="87"/>
        <v>286</v>
      </c>
    </row>
    <row r="2766" spans="2:13" x14ac:dyDescent="0.3">
      <c r="B2766" s="10">
        <v>20</v>
      </c>
      <c r="C2766" s="11" t="s">
        <v>13</v>
      </c>
      <c r="D2766" s="11" t="s">
        <v>3515</v>
      </c>
      <c r="E2766" s="11">
        <v>2661</v>
      </c>
      <c r="F2766" s="17">
        <v>45223.292418981502</v>
      </c>
      <c r="G2766" s="14" t="s">
        <v>3517</v>
      </c>
      <c r="H2766" s="13">
        <v>689</v>
      </c>
      <c r="I2766" s="14">
        <v>2661</v>
      </c>
      <c r="J2766" s="15" t="str">
        <f>_xlfn.XLOOKUP(C2766,'0. Master Data Group Name'!B:B,'0. Master Data Group Name'!C:C)</f>
        <v>EQP-LAWPACK1</v>
      </c>
      <c r="K2766" s="16">
        <f>IFERROR(ROUNDDOWN(_xlfn.XLOOKUP(E2766,[2]All!$B:$B,[2]All!$K:$K),0),"")</f>
        <v>217</v>
      </c>
      <c r="L2766" s="16">
        <f t="shared" si="86"/>
        <v>195.3</v>
      </c>
      <c r="M2766" s="16">
        <f t="shared" si="87"/>
        <v>238.70000000000002</v>
      </c>
    </row>
    <row r="2767" spans="2:13" x14ac:dyDescent="0.3">
      <c r="B2767" s="10">
        <v>20</v>
      </c>
      <c r="C2767" s="11" t="s">
        <v>13</v>
      </c>
      <c r="D2767" s="11" t="s">
        <v>3489</v>
      </c>
      <c r="E2767" s="11">
        <v>2941</v>
      </c>
      <c r="F2767" s="17">
        <v>45217.519004629597</v>
      </c>
      <c r="G2767" s="14" t="s">
        <v>3518</v>
      </c>
      <c r="H2767" s="13">
        <v>1499</v>
      </c>
      <c r="I2767" s="14">
        <v>2941</v>
      </c>
      <c r="J2767" s="15" t="str">
        <f>_xlfn.XLOOKUP(C2767,'0. Master Data Group Name'!B:B,'0. Master Data Group Name'!C:C)</f>
        <v>EQP-LAWPACK1</v>
      </c>
      <c r="K2767" s="16">
        <f>IFERROR(ROUNDDOWN(_xlfn.XLOOKUP(E2767,[2]All!$B:$B,[2]All!$K:$K),0),"")</f>
        <v>217</v>
      </c>
      <c r="L2767" s="16">
        <f t="shared" si="86"/>
        <v>195.3</v>
      </c>
      <c r="M2767" s="16">
        <f t="shared" si="87"/>
        <v>238.70000000000002</v>
      </c>
    </row>
    <row r="2768" spans="2:13" x14ac:dyDescent="0.3">
      <c r="B2768" s="10">
        <v>42</v>
      </c>
      <c r="C2768" s="11" t="s">
        <v>3433</v>
      </c>
      <c r="D2768" s="11" t="s">
        <v>3515</v>
      </c>
      <c r="E2768" s="11">
        <v>20006</v>
      </c>
      <c r="F2768" s="17">
        <v>45218.336111111101</v>
      </c>
      <c r="G2768" s="14" t="s">
        <v>3519</v>
      </c>
      <c r="H2768" s="13">
        <v>0</v>
      </c>
      <c r="I2768" s="14">
        <v>20006</v>
      </c>
      <c r="J2768" s="15" t="str">
        <f>_xlfn.XLOOKUP(C2768,'0. Master Data Group Name'!B:B,'0. Master Data Group Name'!C:C)</f>
        <v>SW-RISER-PACK</v>
      </c>
      <c r="K2768" s="16">
        <f>IFERROR(ROUNDDOWN(_xlfn.XLOOKUP(E2768,[2]All!$B:$B,[2]All!$K:$K),0),"")</f>
        <v>300</v>
      </c>
      <c r="L2768" s="16">
        <f t="shared" si="86"/>
        <v>270</v>
      </c>
      <c r="M2768" s="16">
        <f t="shared" si="87"/>
        <v>330</v>
      </c>
    </row>
    <row r="2769" spans="2:13" x14ac:dyDescent="0.3">
      <c r="B2769" s="10">
        <v>20</v>
      </c>
      <c r="C2769" s="11" t="s">
        <v>13</v>
      </c>
      <c r="D2769" s="11" t="s">
        <v>3515</v>
      </c>
      <c r="E2769" s="11">
        <v>2941</v>
      </c>
      <c r="F2769" s="17">
        <v>45223.441087963001</v>
      </c>
      <c r="G2769" s="14" t="s">
        <v>3520</v>
      </c>
      <c r="H2769" s="13">
        <v>1428</v>
      </c>
      <c r="I2769" s="14">
        <v>2941</v>
      </c>
      <c r="J2769" s="15" t="str">
        <f>_xlfn.XLOOKUP(C2769,'0. Master Data Group Name'!B:B,'0. Master Data Group Name'!C:C)</f>
        <v>EQP-LAWPACK1</v>
      </c>
      <c r="K2769" s="16">
        <f>IFERROR(ROUNDDOWN(_xlfn.XLOOKUP(E2769,[2]All!$B:$B,[2]All!$K:$K),0),"")</f>
        <v>217</v>
      </c>
      <c r="L2769" s="16">
        <f t="shared" si="86"/>
        <v>195.3</v>
      </c>
      <c r="M2769" s="16">
        <f t="shared" si="87"/>
        <v>238.70000000000002</v>
      </c>
    </row>
    <row r="2770" spans="2:13" x14ac:dyDescent="0.3">
      <c r="B2770" s="10">
        <v>31</v>
      </c>
      <c r="C2770" s="11" t="s">
        <v>836</v>
      </c>
      <c r="D2770" s="11" t="s">
        <v>3515</v>
      </c>
      <c r="E2770" s="11">
        <v>12228</v>
      </c>
      <c r="F2770" s="17">
        <v>45222.376030092601</v>
      </c>
      <c r="G2770" s="14" t="s">
        <v>3521</v>
      </c>
      <c r="H2770" s="13">
        <v>1634</v>
      </c>
      <c r="I2770" s="14">
        <v>12258</v>
      </c>
      <c r="J2770" s="15" t="str">
        <f>_xlfn.XLOOKUP(C2770,'0. Master Data Group Name'!B:B,'0. Master Data Group Name'!C:C)</f>
        <v>SW-COMAS-PACKL</v>
      </c>
      <c r="K2770" s="16">
        <f>IFERROR(ROUNDDOWN(_xlfn.XLOOKUP(E2770,[2]All!$B:$B,[2]All!$K:$K),0),"")</f>
        <v>100</v>
      </c>
      <c r="L2770" s="16">
        <f t="shared" si="86"/>
        <v>90</v>
      </c>
      <c r="M2770" s="16">
        <f t="shared" si="87"/>
        <v>110.00000000000001</v>
      </c>
    </row>
    <row r="2771" spans="2:13" x14ac:dyDescent="0.3">
      <c r="B2771" s="10">
        <v>20</v>
      </c>
      <c r="C2771" s="11" t="s">
        <v>13</v>
      </c>
      <c r="D2771" s="11" t="s">
        <v>3515</v>
      </c>
      <c r="E2771" s="11">
        <v>2940</v>
      </c>
      <c r="F2771" s="17">
        <v>45223.716342592597</v>
      </c>
      <c r="G2771" s="14" t="s">
        <v>3522</v>
      </c>
      <c r="H2771" s="13">
        <v>602</v>
      </c>
      <c r="I2771" s="14">
        <v>2940</v>
      </c>
      <c r="J2771" s="15" t="str">
        <f>_xlfn.XLOOKUP(C2771,'0. Master Data Group Name'!B:B,'0. Master Data Group Name'!C:C)</f>
        <v>EQP-LAWPACK1</v>
      </c>
      <c r="K2771" s="16">
        <f>IFERROR(ROUNDDOWN(_xlfn.XLOOKUP(E2771,[2]All!$B:$B,[2]All!$K:$K),0),"")</f>
        <v>217</v>
      </c>
      <c r="L2771" s="16">
        <f t="shared" si="86"/>
        <v>195.3</v>
      </c>
      <c r="M2771" s="16">
        <f t="shared" si="87"/>
        <v>238.70000000000002</v>
      </c>
    </row>
    <row r="2772" spans="2:13" x14ac:dyDescent="0.3">
      <c r="B2772" s="10">
        <v>20</v>
      </c>
      <c r="C2772" s="11" t="s">
        <v>13</v>
      </c>
      <c r="D2772" s="11" t="s">
        <v>3515</v>
      </c>
      <c r="E2772" s="11">
        <v>2670</v>
      </c>
      <c r="F2772" s="17">
        <v>45223.847013888902</v>
      </c>
      <c r="G2772" s="14" t="s">
        <v>3523</v>
      </c>
      <c r="H2772" s="13">
        <v>564</v>
      </c>
      <c r="I2772" s="14">
        <v>2670</v>
      </c>
      <c r="J2772" s="15" t="str">
        <f>_xlfn.XLOOKUP(C2772,'0. Master Data Group Name'!B:B,'0. Master Data Group Name'!C:C)</f>
        <v>EQP-LAWPACK1</v>
      </c>
      <c r="K2772" s="16">
        <f>IFERROR(ROUNDDOWN(_xlfn.XLOOKUP(E2772,[2]All!$B:$B,[2]All!$K:$K),0),"")</f>
        <v>217</v>
      </c>
      <c r="L2772" s="16">
        <f t="shared" si="86"/>
        <v>195.3</v>
      </c>
      <c r="M2772" s="16">
        <f t="shared" si="87"/>
        <v>238.70000000000002</v>
      </c>
    </row>
    <row r="2773" spans="2:13" x14ac:dyDescent="0.3">
      <c r="B2773" s="10">
        <v>31</v>
      </c>
      <c r="C2773" s="11" t="s">
        <v>836</v>
      </c>
      <c r="D2773" s="11" t="s">
        <v>3483</v>
      </c>
      <c r="E2773" s="11">
        <v>12258</v>
      </c>
      <c r="F2773" s="17">
        <v>45211.299456018503</v>
      </c>
      <c r="G2773" s="14" t="s">
        <v>3525</v>
      </c>
      <c r="H2773" s="13">
        <v>1597</v>
      </c>
      <c r="I2773" s="14">
        <v>12228</v>
      </c>
      <c r="J2773" s="15" t="str">
        <f>_xlfn.XLOOKUP(C2773,'0. Master Data Group Name'!B:B,'0. Master Data Group Name'!C:C)</f>
        <v>SW-COMAS-PACKL</v>
      </c>
      <c r="K2773" s="16">
        <f>IFERROR(ROUNDDOWN(_xlfn.XLOOKUP(E2773,[2]All!$B:$B,[2]All!$K:$K),0),"")</f>
        <v>69</v>
      </c>
      <c r="L2773" s="16">
        <f t="shared" si="86"/>
        <v>62.1</v>
      </c>
      <c r="M2773" s="16">
        <f t="shared" si="87"/>
        <v>75.900000000000006</v>
      </c>
    </row>
    <row r="2774" spans="2:13" x14ac:dyDescent="0.3">
      <c r="B2774" s="10">
        <v>42</v>
      </c>
      <c r="C2774" s="11" t="s">
        <v>3433</v>
      </c>
      <c r="D2774" s="11" t="s">
        <v>3524</v>
      </c>
      <c r="E2774" s="11">
        <v>12258</v>
      </c>
      <c r="F2774" s="17">
        <v>45223.593460648102</v>
      </c>
      <c r="G2774" s="14" t="s">
        <v>3526</v>
      </c>
      <c r="H2774" s="13">
        <v>0</v>
      </c>
      <c r="I2774" s="14">
        <v>20006</v>
      </c>
      <c r="J2774" s="15" t="str">
        <f>_xlfn.XLOOKUP(C2774,'0. Master Data Group Name'!B:B,'0. Master Data Group Name'!C:C)</f>
        <v>SW-RISER-PACK</v>
      </c>
      <c r="K2774" s="16">
        <f>IFERROR(ROUNDDOWN(_xlfn.XLOOKUP(E2774,[2]All!$B:$B,[2]All!$K:$K),0),"")</f>
        <v>69</v>
      </c>
      <c r="L2774" s="16">
        <f t="shared" si="86"/>
        <v>62.1</v>
      </c>
      <c r="M2774" s="16">
        <f t="shared" si="87"/>
        <v>75.900000000000006</v>
      </c>
    </row>
    <row r="2775" spans="2:13" x14ac:dyDescent="0.3">
      <c r="B2775" s="10">
        <v>20</v>
      </c>
      <c r="C2775" s="11" t="s">
        <v>13</v>
      </c>
      <c r="D2775" s="11" t="s">
        <v>3524</v>
      </c>
      <c r="E2775" s="11">
        <v>2670</v>
      </c>
      <c r="F2775" s="17">
        <v>45224.293414351901</v>
      </c>
      <c r="G2775" s="14" t="s">
        <v>3527</v>
      </c>
      <c r="H2775" s="13">
        <v>444</v>
      </c>
      <c r="I2775" s="14">
        <v>2670</v>
      </c>
      <c r="J2775" s="15" t="str">
        <f>_xlfn.XLOOKUP(C2775,'0. Master Data Group Name'!B:B,'0. Master Data Group Name'!C:C)</f>
        <v>EQP-LAWPACK1</v>
      </c>
      <c r="K2775" s="16">
        <f>IFERROR(ROUNDDOWN(_xlfn.XLOOKUP(E2775,[2]All!$B:$B,[2]All!$K:$K),0),"")</f>
        <v>217</v>
      </c>
      <c r="L2775" s="16">
        <f t="shared" si="86"/>
        <v>195.3</v>
      </c>
      <c r="M2775" s="16">
        <f t="shared" si="87"/>
        <v>238.70000000000002</v>
      </c>
    </row>
    <row r="2776" spans="2:13" x14ac:dyDescent="0.3">
      <c r="B2776" s="10">
        <v>20</v>
      </c>
      <c r="C2776" s="11" t="s">
        <v>13</v>
      </c>
      <c r="D2776" s="11" t="s">
        <v>3524</v>
      </c>
      <c r="E2776" s="11">
        <v>99999</v>
      </c>
      <c r="F2776" s="17">
        <v>45223.956516203703</v>
      </c>
      <c r="G2776" s="14" t="s">
        <v>3528</v>
      </c>
      <c r="H2776" s="13">
        <v>3</v>
      </c>
      <c r="I2776" s="14">
        <v>99999</v>
      </c>
      <c r="J2776" s="15" t="str">
        <f>_xlfn.XLOOKUP(C2776,'0. Master Data Group Name'!B:B,'0. Master Data Group Name'!C:C)</f>
        <v>EQP-LAWPACK1</v>
      </c>
      <c r="K2776" s="16" t="str">
        <f>IFERROR(ROUNDDOWN(_xlfn.XLOOKUP(E2776,[2]All!$B:$B,[2]All!$K:$K),0),"")</f>
        <v/>
      </c>
      <c r="L2776" s="16" t="str">
        <f t="shared" si="86"/>
        <v/>
      </c>
      <c r="M2776" s="16" t="str">
        <f t="shared" si="87"/>
        <v/>
      </c>
    </row>
    <row r="2777" spans="2:13" x14ac:dyDescent="0.3">
      <c r="B2777" s="10">
        <v>20</v>
      </c>
      <c r="C2777" s="11" t="s">
        <v>13</v>
      </c>
      <c r="D2777" s="11" t="s">
        <v>3529</v>
      </c>
      <c r="E2777" s="11">
        <v>2661</v>
      </c>
      <c r="F2777" s="17">
        <v>45224.527997685203</v>
      </c>
      <c r="G2777" s="14" t="s">
        <v>3530</v>
      </c>
      <c r="H2777" s="13">
        <v>2043</v>
      </c>
      <c r="I2777" s="14">
        <v>99999</v>
      </c>
      <c r="J2777" s="15" t="str">
        <f>_xlfn.XLOOKUP(C2777,'0. Master Data Group Name'!B:B,'0. Master Data Group Name'!C:C)</f>
        <v>EQP-LAWPACK1</v>
      </c>
      <c r="K2777" s="16">
        <f>IFERROR(ROUNDDOWN(_xlfn.XLOOKUP(E2777,[2]All!$B:$B,[2]All!$K:$K),0),"")</f>
        <v>217</v>
      </c>
      <c r="L2777" s="16">
        <f t="shared" si="86"/>
        <v>195.3</v>
      </c>
      <c r="M2777" s="16">
        <f t="shared" si="87"/>
        <v>238.70000000000002</v>
      </c>
    </row>
    <row r="2778" spans="2:13" x14ac:dyDescent="0.3">
      <c r="B2778" s="10">
        <v>36</v>
      </c>
      <c r="C2778" s="11" t="s">
        <v>3480</v>
      </c>
      <c r="D2778" s="11" t="s">
        <v>3529</v>
      </c>
      <c r="E2778" s="11">
        <v>6670</v>
      </c>
      <c r="F2778" s="17">
        <v>45224.304791666698</v>
      </c>
      <c r="G2778" s="14" t="s">
        <v>3531</v>
      </c>
      <c r="H2778" s="13">
        <v>747</v>
      </c>
      <c r="I2778" s="14">
        <v>2670</v>
      </c>
      <c r="J2778" s="15" t="str">
        <f>_xlfn.XLOOKUP(C2778,'0. Master Data Group Name'!B:B,'0. Master Data Group Name'!C:C)</f>
        <v>EQP-LAWPACK2</v>
      </c>
      <c r="K2778" s="16">
        <f>IFERROR(ROUNDDOWN(_xlfn.XLOOKUP(E2778,[2]All!$B:$B,[2]All!$K:$K),0),"")</f>
        <v>352</v>
      </c>
      <c r="L2778" s="16">
        <f t="shared" si="86"/>
        <v>316.8</v>
      </c>
      <c r="M2778" s="16">
        <f t="shared" si="87"/>
        <v>387.20000000000005</v>
      </c>
    </row>
    <row r="2779" spans="2:13" x14ac:dyDescent="0.3">
      <c r="B2779" s="10">
        <v>20</v>
      </c>
      <c r="C2779" s="11" t="s">
        <v>13</v>
      </c>
      <c r="D2779" s="11" t="s">
        <v>3529</v>
      </c>
      <c r="E2779" s="11">
        <v>2666</v>
      </c>
      <c r="F2779" s="17">
        <v>45225.290567129603</v>
      </c>
      <c r="G2779" s="14" t="s">
        <v>3532</v>
      </c>
      <c r="H2779" s="13">
        <v>784</v>
      </c>
      <c r="I2779" s="14">
        <v>2666</v>
      </c>
      <c r="J2779" s="15" t="str">
        <f>_xlfn.XLOOKUP(C2779,'0. Master Data Group Name'!B:B,'0. Master Data Group Name'!C:C)</f>
        <v>EQP-LAWPACK1</v>
      </c>
      <c r="K2779" s="16">
        <f>IFERROR(ROUNDDOWN(_xlfn.XLOOKUP(E2779,[2]All!$B:$B,[2]All!$K:$K),0),"")</f>
        <v>217</v>
      </c>
      <c r="L2779" s="16">
        <f t="shared" si="86"/>
        <v>195.3</v>
      </c>
      <c r="M2779" s="16">
        <f t="shared" si="87"/>
        <v>238.70000000000002</v>
      </c>
    </row>
    <row r="2780" spans="2:13" x14ac:dyDescent="0.3">
      <c r="B2780" s="10">
        <v>31</v>
      </c>
      <c r="C2780" s="11" t="s">
        <v>836</v>
      </c>
      <c r="D2780" s="11" t="s">
        <v>3529</v>
      </c>
      <c r="E2780" s="11">
        <v>12228</v>
      </c>
      <c r="F2780" s="17">
        <v>45224.671886574099</v>
      </c>
      <c r="G2780" s="14" t="s">
        <v>3533</v>
      </c>
      <c r="H2780" s="13">
        <v>597</v>
      </c>
      <c r="I2780" s="14">
        <v>15228</v>
      </c>
      <c r="J2780" s="15" t="str">
        <f>_xlfn.XLOOKUP(C2780,'0. Master Data Group Name'!B:B,'0. Master Data Group Name'!C:C)</f>
        <v>SW-COMAS-PACKL</v>
      </c>
      <c r="K2780" s="16">
        <f>IFERROR(ROUNDDOWN(_xlfn.XLOOKUP(E2780,[2]All!$B:$B,[2]All!$K:$K),0),"")</f>
        <v>100</v>
      </c>
      <c r="L2780" s="16">
        <f t="shared" si="86"/>
        <v>90</v>
      </c>
      <c r="M2780" s="16">
        <f t="shared" si="87"/>
        <v>110.00000000000001</v>
      </c>
    </row>
    <row r="2781" spans="2:13" x14ac:dyDescent="0.3">
      <c r="B2781" s="10">
        <v>31</v>
      </c>
      <c r="C2781" s="11" t="s">
        <v>836</v>
      </c>
      <c r="D2781" s="11" t="s">
        <v>3529</v>
      </c>
      <c r="E2781" s="11">
        <v>12530</v>
      </c>
      <c r="F2781" s="17">
        <v>45225.559571759302</v>
      </c>
      <c r="G2781" s="14" t="s">
        <v>3534</v>
      </c>
      <c r="H2781" s="13">
        <v>1</v>
      </c>
      <c r="I2781" s="14">
        <v>12228</v>
      </c>
      <c r="J2781" s="15" t="str">
        <f>_xlfn.XLOOKUP(C2781,'0. Master Data Group Name'!B:B,'0. Master Data Group Name'!C:C)</f>
        <v>SW-COMAS-PACKL</v>
      </c>
      <c r="K2781" s="16">
        <f>IFERROR(ROUNDDOWN(_xlfn.XLOOKUP(E2781,[2]All!$B:$B,[2]All!$K:$K),0),"")</f>
        <v>100</v>
      </c>
      <c r="L2781" s="16">
        <f t="shared" si="86"/>
        <v>90</v>
      </c>
      <c r="M2781" s="16">
        <f t="shared" si="87"/>
        <v>110.00000000000001</v>
      </c>
    </row>
    <row r="2782" spans="2:13" x14ac:dyDescent="0.3">
      <c r="B2782" s="10">
        <v>36</v>
      </c>
      <c r="C2782" s="11" t="s">
        <v>3480</v>
      </c>
      <c r="D2782" s="11" t="s">
        <v>3524</v>
      </c>
      <c r="E2782" s="11">
        <v>2670</v>
      </c>
      <c r="F2782" s="17">
        <v>45218.3258333333</v>
      </c>
      <c r="G2782" s="14" t="s">
        <v>3535</v>
      </c>
      <c r="H2782" s="13">
        <v>775</v>
      </c>
      <c r="I2782" s="14">
        <v>2670</v>
      </c>
      <c r="J2782" s="15" t="str">
        <f>_xlfn.XLOOKUP(C2782,'0. Master Data Group Name'!B:B,'0. Master Data Group Name'!C:C)</f>
        <v>EQP-LAWPACK2</v>
      </c>
      <c r="K2782" s="16">
        <f>IFERROR(ROUNDDOWN(_xlfn.XLOOKUP(E2782,[2]All!$B:$B,[2]All!$K:$K),0),"")</f>
        <v>217</v>
      </c>
      <c r="L2782" s="16">
        <f t="shared" si="86"/>
        <v>195.3</v>
      </c>
      <c r="M2782" s="16">
        <f t="shared" si="87"/>
        <v>238.70000000000002</v>
      </c>
    </row>
    <row r="2783" spans="2:13" x14ac:dyDescent="0.3">
      <c r="B2783" s="10">
        <v>20</v>
      </c>
      <c r="C2783" s="11" t="s">
        <v>13</v>
      </c>
      <c r="D2783" s="11" t="s">
        <v>3529</v>
      </c>
      <c r="E2783" s="11">
        <v>2675</v>
      </c>
      <c r="F2783" s="17">
        <v>45225.511261574102</v>
      </c>
      <c r="G2783" s="14" t="s">
        <v>3536</v>
      </c>
      <c r="H2783" s="13">
        <v>1125</v>
      </c>
      <c r="I2783" s="14">
        <v>2675</v>
      </c>
      <c r="J2783" s="15" t="str">
        <f>_xlfn.XLOOKUP(C2783,'0. Master Data Group Name'!B:B,'0. Master Data Group Name'!C:C)</f>
        <v>EQP-LAWPACK1</v>
      </c>
      <c r="K2783" s="16">
        <f>IFERROR(ROUNDDOWN(_xlfn.XLOOKUP(E2783,[2]All!$B:$B,[2]All!$K:$K),0),"")</f>
        <v>217</v>
      </c>
      <c r="L2783" s="16">
        <f t="shared" si="86"/>
        <v>195.3</v>
      </c>
      <c r="M2783" s="16">
        <f t="shared" si="87"/>
        <v>238.70000000000002</v>
      </c>
    </row>
    <row r="2784" spans="2:13" x14ac:dyDescent="0.3">
      <c r="B2784" s="10">
        <v>20</v>
      </c>
      <c r="C2784" s="11" t="s">
        <v>13</v>
      </c>
      <c r="D2784" s="11" t="s">
        <v>3529</v>
      </c>
      <c r="E2784" s="11">
        <v>2661</v>
      </c>
      <c r="F2784" s="17">
        <v>45225.726631944402</v>
      </c>
      <c r="G2784" s="14" t="s">
        <v>3537</v>
      </c>
      <c r="H2784" s="13">
        <v>32</v>
      </c>
      <c r="I2784" s="14">
        <v>2661</v>
      </c>
      <c r="J2784" s="15" t="str">
        <f>_xlfn.XLOOKUP(C2784,'0. Master Data Group Name'!B:B,'0. Master Data Group Name'!C:C)</f>
        <v>EQP-LAWPACK1</v>
      </c>
      <c r="K2784" s="16">
        <f>IFERROR(ROUNDDOWN(_xlfn.XLOOKUP(E2784,[2]All!$B:$B,[2]All!$K:$K),0),"")</f>
        <v>217</v>
      </c>
      <c r="L2784" s="16">
        <f t="shared" si="86"/>
        <v>195.3</v>
      </c>
      <c r="M2784" s="16">
        <f t="shared" si="87"/>
        <v>238.70000000000002</v>
      </c>
    </row>
    <row r="2785" spans="2:13" x14ac:dyDescent="0.3">
      <c r="B2785" s="10">
        <v>31</v>
      </c>
      <c r="C2785" s="11" t="s">
        <v>836</v>
      </c>
      <c r="D2785" s="11" t="s">
        <v>3529</v>
      </c>
      <c r="E2785" s="11">
        <v>12228</v>
      </c>
      <c r="F2785" s="17">
        <v>45225.560960648101</v>
      </c>
      <c r="G2785" s="14" t="s">
        <v>3538</v>
      </c>
      <c r="H2785" s="13">
        <v>345</v>
      </c>
      <c r="I2785" s="14">
        <v>12530</v>
      </c>
      <c r="J2785" s="15" t="str">
        <f>_xlfn.XLOOKUP(C2785,'0. Master Data Group Name'!B:B,'0. Master Data Group Name'!C:C)</f>
        <v>SW-COMAS-PACKL</v>
      </c>
      <c r="K2785" s="16">
        <f>IFERROR(ROUNDDOWN(_xlfn.XLOOKUP(E2785,[2]All!$B:$B,[2]All!$K:$K),0),"")</f>
        <v>100</v>
      </c>
      <c r="L2785" s="16">
        <f t="shared" si="86"/>
        <v>90</v>
      </c>
      <c r="M2785" s="16">
        <f t="shared" si="87"/>
        <v>110.00000000000001</v>
      </c>
    </row>
    <row r="2786" spans="2:13" x14ac:dyDescent="0.3">
      <c r="B2786" s="10">
        <v>31</v>
      </c>
      <c r="C2786" s="11" t="s">
        <v>836</v>
      </c>
      <c r="D2786" s="11" t="s">
        <v>3529</v>
      </c>
      <c r="E2786" s="11">
        <v>12258</v>
      </c>
      <c r="F2786" s="17">
        <v>45225.792384259301</v>
      </c>
      <c r="G2786" s="14" t="s">
        <v>3539</v>
      </c>
      <c r="H2786" s="13">
        <v>32</v>
      </c>
      <c r="I2786" s="14">
        <v>12228</v>
      </c>
      <c r="J2786" s="15" t="str">
        <f>_xlfn.XLOOKUP(C2786,'0. Master Data Group Name'!B:B,'0. Master Data Group Name'!C:C)</f>
        <v>SW-COMAS-PACKL</v>
      </c>
      <c r="K2786" s="16">
        <f>IFERROR(ROUNDDOWN(_xlfn.XLOOKUP(E2786,[2]All!$B:$B,[2]All!$K:$K),0),"")</f>
        <v>69</v>
      </c>
      <c r="L2786" s="16">
        <f t="shared" si="86"/>
        <v>62.1</v>
      </c>
      <c r="M2786" s="16">
        <f t="shared" si="87"/>
        <v>75.900000000000006</v>
      </c>
    </row>
    <row r="2787" spans="2:13" x14ac:dyDescent="0.3">
      <c r="B2787" s="10">
        <v>36</v>
      </c>
      <c r="C2787" s="11" t="s">
        <v>3480</v>
      </c>
      <c r="D2787" s="11" t="s">
        <v>3540</v>
      </c>
      <c r="E2787" s="11">
        <v>2661</v>
      </c>
      <c r="F2787" s="17">
        <v>45225.297071759298</v>
      </c>
      <c r="G2787" s="14" t="s">
        <v>3541</v>
      </c>
      <c r="H2787" s="13">
        <v>538</v>
      </c>
      <c r="I2787" s="14">
        <v>2661</v>
      </c>
      <c r="J2787" s="15" t="str">
        <f>_xlfn.XLOOKUP(C2787,'0. Master Data Group Name'!B:B,'0. Master Data Group Name'!C:C)</f>
        <v>EQP-LAWPACK2</v>
      </c>
      <c r="K2787" s="16">
        <f>IFERROR(ROUNDDOWN(_xlfn.XLOOKUP(E2787,[2]All!$B:$B,[2]All!$K:$K),0),"")</f>
        <v>217</v>
      </c>
      <c r="L2787" s="16">
        <f t="shared" si="86"/>
        <v>195.3</v>
      </c>
      <c r="M2787" s="16">
        <f t="shared" si="87"/>
        <v>238.70000000000002</v>
      </c>
    </row>
    <row r="2788" spans="2:13" x14ac:dyDescent="0.3">
      <c r="B2788" s="10">
        <v>20</v>
      </c>
      <c r="C2788" s="11" t="s">
        <v>13</v>
      </c>
      <c r="D2788" s="11" t="s">
        <v>3540</v>
      </c>
      <c r="E2788" s="11">
        <v>1065</v>
      </c>
      <c r="F2788" s="17">
        <v>45225.736550925903</v>
      </c>
      <c r="G2788" s="14" t="s">
        <v>3542</v>
      </c>
      <c r="H2788" s="13">
        <v>1329</v>
      </c>
      <c r="I2788" s="14">
        <v>99999</v>
      </c>
      <c r="J2788" s="15" t="str">
        <f>_xlfn.XLOOKUP(C2788,'0. Master Data Group Name'!B:B,'0. Master Data Group Name'!C:C)</f>
        <v>EQP-LAWPACK1</v>
      </c>
      <c r="K2788" s="16">
        <f>IFERROR(ROUNDDOWN(_xlfn.XLOOKUP(E2788,[2]All!$B:$B,[2]All!$K:$K),0),"")</f>
        <v>269</v>
      </c>
      <c r="L2788" s="16">
        <f t="shared" si="86"/>
        <v>242.1</v>
      </c>
      <c r="M2788" s="16">
        <f t="shared" si="87"/>
        <v>295.90000000000003</v>
      </c>
    </row>
    <row r="2789" spans="2:13" x14ac:dyDescent="0.3">
      <c r="B2789" s="10">
        <v>31</v>
      </c>
      <c r="C2789" s="11" t="s">
        <v>836</v>
      </c>
      <c r="D2789" s="11" t="s">
        <v>3540</v>
      </c>
      <c r="E2789" s="11">
        <v>12228</v>
      </c>
      <c r="F2789" s="17">
        <v>45225.803530092599</v>
      </c>
      <c r="G2789" s="14" t="s">
        <v>3543</v>
      </c>
      <c r="H2789" s="13">
        <v>200</v>
      </c>
      <c r="I2789" s="14">
        <v>12258</v>
      </c>
      <c r="J2789" s="15" t="str">
        <f>_xlfn.XLOOKUP(C2789,'0. Master Data Group Name'!B:B,'0. Master Data Group Name'!C:C)</f>
        <v>SW-COMAS-PACKL</v>
      </c>
      <c r="K2789" s="16">
        <f>IFERROR(ROUNDDOWN(_xlfn.XLOOKUP(E2789,[2]All!$B:$B,[2]All!$K:$K),0),"")</f>
        <v>100</v>
      </c>
      <c r="L2789" s="16">
        <f t="shared" si="86"/>
        <v>90</v>
      </c>
      <c r="M2789" s="16">
        <f t="shared" si="87"/>
        <v>110.00000000000001</v>
      </c>
    </row>
    <row r="2790" spans="2:13" x14ac:dyDescent="0.3">
      <c r="B2790" s="10">
        <v>42</v>
      </c>
      <c r="C2790" s="11" t="s">
        <v>3433</v>
      </c>
      <c r="D2790" s="11" t="s">
        <v>3540</v>
      </c>
      <c r="E2790" s="11">
        <v>14328</v>
      </c>
      <c r="F2790" s="17">
        <v>45224.630914351903</v>
      </c>
      <c r="G2790" s="14" t="s">
        <v>3544</v>
      </c>
      <c r="H2790" s="13">
        <v>270</v>
      </c>
      <c r="I2790" s="14">
        <v>20003</v>
      </c>
      <c r="J2790" s="15" t="str">
        <f>_xlfn.XLOOKUP(C2790,'0. Master Data Group Name'!B:B,'0. Master Data Group Name'!C:C)</f>
        <v>SW-RISER-PACK</v>
      </c>
      <c r="K2790" s="16">
        <f>IFERROR(ROUNDDOWN(_xlfn.XLOOKUP(E2790,[2]All!$B:$B,[2]All!$K:$K),0),"")</f>
        <v>300</v>
      </c>
      <c r="L2790" s="16">
        <f t="shared" si="86"/>
        <v>270</v>
      </c>
      <c r="M2790" s="16">
        <f t="shared" si="87"/>
        <v>330</v>
      </c>
    </row>
    <row r="2791" spans="2:13" x14ac:dyDescent="0.3">
      <c r="B2791" s="10">
        <v>31</v>
      </c>
      <c r="C2791" s="11" t="s">
        <v>836</v>
      </c>
      <c r="D2791" s="11" t="s">
        <v>3540</v>
      </c>
      <c r="E2791" s="11">
        <v>12228</v>
      </c>
      <c r="F2791" s="17">
        <v>45226.3032060185</v>
      </c>
      <c r="G2791" s="14" t="s">
        <v>3545</v>
      </c>
      <c r="H2791" s="13">
        <v>525</v>
      </c>
      <c r="I2791" s="14">
        <v>12228</v>
      </c>
      <c r="J2791" s="15" t="str">
        <f>_xlfn.XLOOKUP(C2791,'0. Master Data Group Name'!B:B,'0. Master Data Group Name'!C:C)</f>
        <v>SW-COMAS-PACKL</v>
      </c>
      <c r="K2791" s="16">
        <f>IFERROR(ROUNDDOWN(_xlfn.XLOOKUP(E2791,[2]All!$B:$B,[2]All!$K:$K),0),"")</f>
        <v>100</v>
      </c>
      <c r="L2791" s="16">
        <f t="shared" si="86"/>
        <v>90</v>
      </c>
      <c r="M2791" s="16">
        <f t="shared" si="87"/>
        <v>110.00000000000001</v>
      </c>
    </row>
    <row r="2792" spans="2:13" x14ac:dyDescent="0.3">
      <c r="B2792" s="10">
        <v>31</v>
      </c>
      <c r="C2792" s="11" t="s">
        <v>836</v>
      </c>
      <c r="D2792" s="11" t="s">
        <v>3540</v>
      </c>
      <c r="E2792" s="11">
        <v>12258</v>
      </c>
      <c r="F2792" s="17">
        <v>45226.6398148148</v>
      </c>
      <c r="G2792" s="14" t="s">
        <v>3546</v>
      </c>
      <c r="H2792" s="13">
        <v>30</v>
      </c>
      <c r="I2792" s="14">
        <v>12228</v>
      </c>
      <c r="J2792" s="15" t="str">
        <f>_xlfn.XLOOKUP(C2792,'0. Master Data Group Name'!B:B,'0. Master Data Group Name'!C:C)</f>
        <v>SW-COMAS-PACKL</v>
      </c>
      <c r="K2792" s="16">
        <f>IFERROR(ROUNDDOWN(_xlfn.XLOOKUP(E2792,[2]All!$B:$B,[2]All!$K:$K),0),"")</f>
        <v>69</v>
      </c>
      <c r="L2792" s="16">
        <f t="shared" si="86"/>
        <v>62.1</v>
      </c>
      <c r="M2792" s="16">
        <f t="shared" si="87"/>
        <v>75.900000000000006</v>
      </c>
    </row>
    <row r="2793" spans="2:13" x14ac:dyDescent="0.3">
      <c r="B2793" s="10">
        <v>42</v>
      </c>
      <c r="C2793" s="11" t="s">
        <v>3433</v>
      </c>
      <c r="D2793" s="11" t="s">
        <v>3524</v>
      </c>
      <c r="E2793" s="11">
        <v>14358</v>
      </c>
      <c r="F2793" s="17">
        <v>45224.321423611102</v>
      </c>
      <c r="G2793" s="14" t="s">
        <v>3547</v>
      </c>
      <c r="H2793" s="13">
        <v>415</v>
      </c>
      <c r="I2793" s="14">
        <v>12258</v>
      </c>
      <c r="J2793" s="15" t="str">
        <f>_xlfn.XLOOKUP(C2793,'0. Master Data Group Name'!B:B,'0. Master Data Group Name'!C:C)</f>
        <v>SW-RISER-PACK</v>
      </c>
      <c r="K2793" s="16">
        <f>IFERROR(ROUNDDOWN(_xlfn.XLOOKUP(E2793,[2]All!$B:$B,[2]All!$K:$K),0),"")</f>
        <v>300</v>
      </c>
      <c r="L2793" s="16">
        <f t="shared" si="86"/>
        <v>270</v>
      </c>
      <c r="M2793" s="16">
        <f t="shared" si="87"/>
        <v>330</v>
      </c>
    </row>
    <row r="2794" spans="2:13" x14ac:dyDescent="0.3">
      <c r="B2794" s="10">
        <v>20</v>
      </c>
      <c r="C2794" s="11" t="s">
        <v>13</v>
      </c>
      <c r="D2794" s="11" t="s">
        <v>3524</v>
      </c>
      <c r="E2794" s="11">
        <v>2940</v>
      </c>
      <c r="F2794" s="17">
        <v>45224.389560185198</v>
      </c>
      <c r="G2794" s="14" t="s">
        <v>3548</v>
      </c>
      <c r="H2794" s="13">
        <v>538</v>
      </c>
      <c r="I2794" s="14">
        <v>2940</v>
      </c>
      <c r="J2794" s="15" t="str">
        <f>_xlfn.XLOOKUP(C2794,'0. Master Data Group Name'!B:B,'0. Master Data Group Name'!C:C)</f>
        <v>EQP-LAWPACK1</v>
      </c>
      <c r="K2794" s="16">
        <f>IFERROR(ROUNDDOWN(_xlfn.XLOOKUP(E2794,[2]All!$B:$B,[2]All!$K:$K),0),"")</f>
        <v>217</v>
      </c>
      <c r="L2794" s="16">
        <f t="shared" si="86"/>
        <v>195.3</v>
      </c>
      <c r="M2794" s="16">
        <f t="shared" si="87"/>
        <v>238.70000000000002</v>
      </c>
    </row>
    <row r="2795" spans="2:13" x14ac:dyDescent="0.3">
      <c r="B2795" s="10">
        <v>20</v>
      </c>
      <c r="C2795" s="11" t="s">
        <v>13</v>
      </c>
      <c r="D2795" s="11" t="s">
        <v>3549</v>
      </c>
      <c r="E2795" s="11">
        <v>99999</v>
      </c>
      <c r="F2795" s="17">
        <v>45226.929398148102</v>
      </c>
      <c r="G2795" s="14" t="s">
        <v>3550</v>
      </c>
      <c r="H2795" s="13">
        <v>0</v>
      </c>
      <c r="I2795" s="14">
        <v>99999</v>
      </c>
      <c r="J2795" s="15" t="str">
        <f>_xlfn.XLOOKUP(C2795,'0. Master Data Group Name'!B:B,'0. Master Data Group Name'!C:C)</f>
        <v>EQP-LAWPACK1</v>
      </c>
      <c r="K2795" s="16" t="str">
        <f>IFERROR(ROUNDDOWN(_xlfn.XLOOKUP(E2795,[2]All!$B:$B,[2]All!$K:$K),0),"")</f>
        <v/>
      </c>
      <c r="L2795" s="16" t="str">
        <f t="shared" si="86"/>
        <v/>
      </c>
      <c r="M2795" s="16" t="str">
        <f t="shared" si="87"/>
        <v/>
      </c>
    </row>
    <row r="2796" spans="2:13" x14ac:dyDescent="0.3">
      <c r="B2796" s="10">
        <v>20</v>
      </c>
      <c r="C2796" s="11" t="s">
        <v>13</v>
      </c>
      <c r="D2796" s="11" t="s">
        <v>3551</v>
      </c>
      <c r="E2796" s="11">
        <v>2670</v>
      </c>
      <c r="F2796" s="17">
        <v>45229.675462963001</v>
      </c>
      <c r="G2796" s="14" t="s">
        <v>3552</v>
      </c>
      <c r="H2796" s="13">
        <v>1491</v>
      </c>
      <c r="I2796" s="14">
        <v>2670</v>
      </c>
      <c r="J2796" s="15" t="str">
        <f>_xlfn.XLOOKUP(C2796,'0. Master Data Group Name'!B:B,'0. Master Data Group Name'!C:C)</f>
        <v>EQP-LAWPACK1</v>
      </c>
      <c r="K2796" s="16">
        <f>IFERROR(ROUNDDOWN(_xlfn.XLOOKUP(E2796,[2]All!$B:$B,[2]All!$K:$K),0),"")</f>
        <v>217</v>
      </c>
      <c r="L2796" s="16">
        <f t="shared" si="86"/>
        <v>195.3</v>
      </c>
      <c r="M2796" s="16">
        <f t="shared" si="87"/>
        <v>238.70000000000002</v>
      </c>
    </row>
    <row r="2797" spans="2:13" x14ac:dyDescent="0.3">
      <c r="B2797" s="10">
        <v>31</v>
      </c>
      <c r="C2797" s="11" t="s">
        <v>836</v>
      </c>
      <c r="D2797" s="11" t="s">
        <v>3549</v>
      </c>
      <c r="E2797" s="11">
        <v>12228</v>
      </c>
      <c r="F2797" s="17">
        <v>45226.655069444401</v>
      </c>
      <c r="G2797" s="14" t="s">
        <v>3554</v>
      </c>
      <c r="H2797" s="13">
        <v>344</v>
      </c>
      <c r="I2797" s="14">
        <v>12258</v>
      </c>
      <c r="J2797" s="15" t="str">
        <f>_xlfn.XLOOKUP(C2797,'0. Master Data Group Name'!B:B,'0. Master Data Group Name'!C:C)</f>
        <v>SW-COMAS-PACKL</v>
      </c>
      <c r="K2797" s="16">
        <f>IFERROR(ROUNDDOWN(_xlfn.XLOOKUP(E2797,[2]All!$B:$B,[2]All!$K:$K),0),"")</f>
        <v>100</v>
      </c>
      <c r="L2797" s="16">
        <f t="shared" si="86"/>
        <v>90</v>
      </c>
      <c r="M2797" s="16">
        <f t="shared" si="87"/>
        <v>110.00000000000001</v>
      </c>
    </row>
    <row r="2798" spans="2:13" x14ac:dyDescent="0.3">
      <c r="B2798" s="10">
        <v>20</v>
      </c>
      <c r="C2798" s="11" t="s">
        <v>13</v>
      </c>
      <c r="D2798" s="11" t="s">
        <v>3549</v>
      </c>
      <c r="E2798" s="11">
        <v>27205</v>
      </c>
      <c r="F2798" s="17">
        <v>45227.292928240699</v>
      </c>
      <c r="G2798" s="14" t="s">
        <v>3555</v>
      </c>
      <c r="H2798" s="13">
        <v>0</v>
      </c>
      <c r="I2798" s="14">
        <v>27205</v>
      </c>
      <c r="J2798" s="15" t="str">
        <f>_xlfn.XLOOKUP(C2798,'0. Master Data Group Name'!B:B,'0. Master Data Group Name'!C:C)</f>
        <v>EQP-LAWPACK1</v>
      </c>
      <c r="K2798" s="16">
        <f>IFERROR(ROUNDDOWN(_xlfn.XLOOKUP(E2798,[2]All!$B:$B,[2]All!$K:$K),0),"")</f>
        <v>260</v>
      </c>
      <c r="L2798" s="16">
        <f t="shared" si="86"/>
        <v>234</v>
      </c>
      <c r="M2798" s="16">
        <f t="shared" si="87"/>
        <v>286</v>
      </c>
    </row>
    <row r="2799" spans="2:13" x14ac:dyDescent="0.3">
      <c r="B2799" s="10">
        <v>20</v>
      </c>
      <c r="C2799" s="11" t="s">
        <v>13</v>
      </c>
      <c r="D2799" s="11" t="s">
        <v>3553</v>
      </c>
      <c r="E2799" s="11">
        <v>99999</v>
      </c>
      <c r="F2799" s="17">
        <v>45229.9625578704</v>
      </c>
      <c r="G2799" s="14" t="s">
        <v>3556</v>
      </c>
      <c r="H2799" s="13">
        <v>0</v>
      </c>
      <c r="I2799" s="14">
        <v>99999</v>
      </c>
      <c r="J2799" s="15" t="str">
        <f>_xlfn.XLOOKUP(C2799,'0. Master Data Group Name'!B:B,'0. Master Data Group Name'!C:C)</f>
        <v>EQP-LAWPACK1</v>
      </c>
      <c r="K2799" s="16" t="str">
        <f>IFERROR(ROUNDDOWN(_xlfn.XLOOKUP(E2799,[2]All!$B:$B,[2]All!$K:$K),0),"")</f>
        <v/>
      </c>
      <c r="L2799" s="16" t="str">
        <f t="shared" si="86"/>
        <v/>
      </c>
      <c r="M2799" s="16" t="str">
        <f t="shared" si="87"/>
        <v/>
      </c>
    </row>
    <row r="2800" spans="2:13" x14ac:dyDescent="0.3">
      <c r="B2800" s="10">
        <v>31</v>
      </c>
      <c r="C2800" s="11" t="s">
        <v>836</v>
      </c>
      <c r="D2800" s="11" t="s">
        <v>3553</v>
      </c>
      <c r="E2800" s="11">
        <v>12258</v>
      </c>
      <c r="F2800" s="17">
        <v>45229.901261574101</v>
      </c>
      <c r="G2800" s="14" t="s">
        <v>3557</v>
      </c>
      <c r="H2800" s="13">
        <v>82</v>
      </c>
      <c r="I2800" s="14">
        <v>12228</v>
      </c>
      <c r="J2800" s="15" t="str">
        <f>_xlfn.XLOOKUP(C2800,'0. Master Data Group Name'!B:B,'0. Master Data Group Name'!C:C)</f>
        <v>SW-COMAS-PACKL</v>
      </c>
      <c r="K2800" s="16">
        <f>IFERROR(ROUNDDOWN(_xlfn.XLOOKUP(E2800,[2]All!$B:$B,[2]All!$K:$K),0),"")</f>
        <v>69</v>
      </c>
      <c r="L2800" s="16">
        <f t="shared" si="86"/>
        <v>62.1</v>
      </c>
      <c r="M2800" s="16">
        <f t="shared" si="87"/>
        <v>75.900000000000006</v>
      </c>
    </row>
    <row r="2801" spans="2:13" x14ac:dyDescent="0.3">
      <c r="B2801" s="10">
        <v>20</v>
      </c>
      <c r="C2801" s="11" t="s">
        <v>13</v>
      </c>
      <c r="D2801" s="11" t="s">
        <v>3553</v>
      </c>
      <c r="E2801" s="11">
        <v>96605</v>
      </c>
      <c r="F2801" s="17">
        <v>45230.293009259301</v>
      </c>
      <c r="G2801" s="14" t="s">
        <v>3558</v>
      </c>
      <c r="H2801" s="13">
        <v>633</v>
      </c>
      <c r="I2801" s="14">
        <v>96605</v>
      </c>
      <c r="J2801" s="15" t="str">
        <f>_xlfn.XLOOKUP(C2801,'0. Master Data Group Name'!B:B,'0. Master Data Group Name'!C:C)</f>
        <v>EQP-LAWPACK1</v>
      </c>
      <c r="K2801" s="16">
        <f>IFERROR(ROUNDDOWN(_xlfn.XLOOKUP(E2801,[2]All!$B:$B,[2]All!$K:$K),0),"")</f>
        <v>347</v>
      </c>
      <c r="L2801" s="16">
        <f t="shared" si="86"/>
        <v>312.3</v>
      </c>
      <c r="M2801" s="16">
        <f t="shared" si="87"/>
        <v>381.70000000000005</v>
      </c>
    </row>
    <row r="2802" spans="2:13" x14ac:dyDescent="0.3">
      <c r="B2802" s="10">
        <v>20</v>
      </c>
      <c r="C2802" s="11" t="s">
        <v>13</v>
      </c>
      <c r="D2802" s="11" t="s">
        <v>3553</v>
      </c>
      <c r="E2802" s="11">
        <v>2946</v>
      </c>
      <c r="F2802" s="17">
        <v>45230.398020833301</v>
      </c>
      <c r="G2802" s="14" t="s">
        <v>3559</v>
      </c>
      <c r="H2802" s="13">
        <v>121</v>
      </c>
      <c r="I2802" s="14">
        <v>2946</v>
      </c>
      <c r="J2802" s="15" t="str">
        <f>_xlfn.XLOOKUP(C2802,'0. Master Data Group Name'!B:B,'0. Master Data Group Name'!C:C)</f>
        <v>EQP-LAWPACK1</v>
      </c>
      <c r="K2802" s="16">
        <f>IFERROR(ROUNDDOWN(_xlfn.XLOOKUP(E2802,[2]All!$B:$B,[2]All!$K:$K),0),"")</f>
        <v>217</v>
      </c>
      <c r="L2802" s="16">
        <f t="shared" si="86"/>
        <v>195.3</v>
      </c>
      <c r="M2802" s="16">
        <f t="shared" si="87"/>
        <v>238.70000000000002</v>
      </c>
    </row>
    <row r="2803" spans="2:13" x14ac:dyDescent="0.3">
      <c r="B2803" s="10">
        <v>20</v>
      </c>
      <c r="C2803" s="11" t="s">
        <v>13</v>
      </c>
      <c r="D2803" s="11" t="s">
        <v>3553</v>
      </c>
      <c r="E2803" s="11">
        <v>2946</v>
      </c>
      <c r="F2803" s="17">
        <v>45230.5125694444</v>
      </c>
      <c r="G2803" s="14" t="s">
        <v>3560</v>
      </c>
      <c r="H2803" s="13">
        <v>311</v>
      </c>
      <c r="I2803" s="14">
        <v>2946</v>
      </c>
      <c r="J2803" s="15" t="str">
        <f>_xlfn.XLOOKUP(C2803,'0. Master Data Group Name'!B:B,'0. Master Data Group Name'!C:C)</f>
        <v>EQP-LAWPACK1</v>
      </c>
      <c r="K2803" s="16">
        <f>IFERROR(ROUNDDOWN(_xlfn.XLOOKUP(E2803,[2]All!$B:$B,[2]All!$K:$K),0),"")</f>
        <v>217</v>
      </c>
      <c r="L2803" s="16">
        <f t="shared" si="86"/>
        <v>195.3</v>
      </c>
      <c r="M2803" s="16">
        <f t="shared" si="87"/>
        <v>238.70000000000002</v>
      </c>
    </row>
    <row r="2804" spans="2:13" x14ac:dyDescent="0.3">
      <c r="B2804" s="10">
        <v>20</v>
      </c>
      <c r="C2804" s="11" t="s">
        <v>13</v>
      </c>
      <c r="D2804" s="11" t="s">
        <v>3553</v>
      </c>
      <c r="E2804" s="11">
        <v>2940</v>
      </c>
      <c r="F2804" s="17">
        <v>45230.538437499999</v>
      </c>
      <c r="G2804" s="14" t="s">
        <v>3561</v>
      </c>
      <c r="H2804" s="13">
        <v>480</v>
      </c>
      <c r="I2804" s="14">
        <v>2940</v>
      </c>
      <c r="J2804" s="15" t="str">
        <f>_xlfn.XLOOKUP(C2804,'0. Master Data Group Name'!B:B,'0. Master Data Group Name'!C:C)</f>
        <v>EQP-LAWPACK1</v>
      </c>
      <c r="K2804" s="16">
        <f>IFERROR(ROUNDDOWN(_xlfn.XLOOKUP(E2804,[2]All!$B:$B,[2]All!$K:$K),0),"")</f>
        <v>217</v>
      </c>
      <c r="L2804" s="16">
        <f t="shared" si="86"/>
        <v>195.3</v>
      </c>
      <c r="M2804" s="16">
        <f t="shared" si="87"/>
        <v>238.70000000000002</v>
      </c>
    </row>
    <row r="2805" spans="2:13" x14ac:dyDescent="0.3">
      <c r="B2805" s="10">
        <v>20</v>
      </c>
      <c r="C2805" s="11" t="s">
        <v>13</v>
      </c>
      <c r="D2805" s="11" t="s">
        <v>3553</v>
      </c>
      <c r="E2805" s="11">
        <v>2993</v>
      </c>
      <c r="F2805" s="17">
        <v>45230.635706018496</v>
      </c>
      <c r="G2805" s="14" t="s">
        <v>3562</v>
      </c>
      <c r="H2805" s="13">
        <v>651</v>
      </c>
      <c r="I2805" s="14">
        <v>2993</v>
      </c>
      <c r="J2805" s="15" t="str">
        <f>_xlfn.XLOOKUP(C2805,'0. Master Data Group Name'!B:B,'0. Master Data Group Name'!C:C)</f>
        <v>EQP-LAWPACK1</v>
      </c>
      <c r="K2805" s="16">
        <f>IFERROR(ROUNDDOWN(_xlfn.XLOOKUP(E2805,[2]All!$B:$B,[2]All!$K:$K),0),"")</f>
        <v>217</v>
      </c>
      <c r="L2805" s="16">
        <f t="shared" si="86"/>
        <v>195.3</v>
      </c>
      <c r="M2805" s="16">
        <f t="shared" si="87"/>
        <v>238.70000000000002</v>
      </c>
    </row>
    <row r="2806" spans="2:13" x14ac:dyDescent="0.3">
      <c r="B2806" s="10">
        <v>20</v>
      </c>
      <c r="C2806" s="11" t="s">
        <v>13</v>
      </c>
      <c r="D2806" s="11" t="s">
        <v>3553</v>
      </c>
      <c r="E2806" s="11">
        <v>6670</v>
      </c>
      <c r="F2806" s="17">
        <v>45230.778321759302</v>
      </c>
      <c r="G2806" s="14" t="s">
        <v>3563</v>
      </c>
      <c r="H2806" s="13">
        <v>841</v>
      </c>
      <c r="I2806" s="14">
        <v>6670</v>
      </c>
      <c r="J2806" s="15" t="str">
        <f>_xlfn.XLOOKUP(C2806,'0. Master Data Group Name'!B:B,'0. Master Data Group Name'!C:C)</f>
        <v>EQP-LAWPACK1</v>
      </c>
      <c r="K2806" s="16">
        <f>IFERROR(ROUNDDOWN(_xlfn.XLOOKUP(E2806,[2]All!$B:$B,[2]All!$K:$K),0),"")</f>
        <v>352</v>
      </c>
      <c r="L2806" s="16">
        <f t="shared" si="86"/>
        <v>316.8</v>
      </c>
      <c r="M2806" s="16">
        <f t="shared" si="87"/>
        <v>387.20000000000005</v>
      </c>
    </row>
    <row r="2807" spans="2:13" x14ac:dyDescent="0.3">
      <c r="B2807" s="10">
        <v>42</v>
      </c>
      <c r="C2807" s="11" t="s">
        <v>3433</v>
      </c>
      <c r="D2807" s="11" t="s">
        <v>3524</v>
      </c>
      <c r="E2807" s="11">
        <v>20006</v>
      </c>
      <c r="F2807" s="17">
        <v>45224.468414351897</v>
      </c>
      <c r="G2807" s="14" t="s">
        <v>3564</v>
      </c>
      <c r="H2807" s="13">
        <v>253</v>
      </c>
      <c r="I2807" s="14" t="s">
        <v>8</v>
      </c>
      <c r="J2807" s="15" t="str">
        <f>_xlfn.XLOOKUP(C2807,'0. Master Data Group Name'!B:B,'0. Master Data Group Name'!C:C)</f>
        <v>SW-RISER-PACK</v>
      </c>
      <c r="K2807" s="16">
        <f>IFERROR(ROUNDDOWN(_xlfn.XLOOKUP(E2807,[2]All!$B:$B,[2]All!$K:$K),0),"")</f>
        <v>300</v>
      </c>
      <c r="L2807" s="16">
        <f t="shared" si="86"/>
        <v>270</v>
      </c>
      <c r="M2807" s="16">
        <f t="shared" si="87"/>
        <v>330</v>
      </c>
    </row>
    <row r="2808" spans="2:13" x14ac:dyDescent="0.3">
      <c r="B2808" s="10">
        <v>42</v>
      </c>
      <c r="C2808" s="11" t="s">
        <v>3433</v>
      </c>
      <c r="D2808" s="11" t="s">
        <v>3524</v>
      </c>
      <c r="E2808" s="11">
        <v>20003</v>
      </c>
      <c r="F2808" s="17">
        <v>45224.549409722204</v>
      </c>
      <c r="G2808" s="14" t="s">
        <v>3566</v>
      </c>
      <c r="H2808" s="13">
        <v>357</v>
      </c>
      <c r="I2808" s="14">
        <v>20006</v>
      </c>
      <c r="J2808" s="15" t="str">
        <f>_xlfn.XLOOKUP(C2808,'0. Master Data Group Name'!B:B,'0. Master Data Group Name'!C:C)</f>
        <v>SW-RISER-PACK</v>
      </c>
      <c r="K2808" s="16">
        <f>IFERROR(ROUNDDOWN(_xlfn.XLOOKUP(E2808,[2]All!$B:$B,[2]All!$K:$K),0),"")</f>
        <v>300</v>
      </c>
      <c r="L2808" s="16">
        <f t="shared" si="86"/>
        <v>270</v>
      </c>
      <c r="M2808" s="16">
        <f t="shared" si="87"/>
        <v>330</v>
      </c>
    </row>
    <row r="2809" spans="2:13" x14ac:dyDescent="0.3">
      <c r="B2809" s="10">
        <v>42</v>
      </c>
      <c r="C2809" s="11" t="s">
        <v>3433</v>
      </c>
      <c r="D2809" s="11" t="s">
        <v>3565</v>
      </c>
      <c r="E2809" s="11">
        <v>12228</v>
      </c>
      <c r="F2809" s="17">
        <v>45229.369386574101</v>
      </c>
      <c r="G2809" s="14" t="s">
        <v>3567</v>
      </c>
      <c r="H2809" s="13">
        <v>231</v>
      </c>
      <c r="I2809" s="14">
        <v>12258</v>
      </c>
      <c r="J2809" s="15" t="str">
        <f>_xlfn.XLOOKUP(C2809,'0. Master Data Group Name'!B:B,'0. Master Data Group Name'!C:C)</f>
        <v>SW-RISER-PACK</v>
      </c>
      <c r="K2809" s="16">
        <f>IFERROR(ROUNDDOWN(_xlfn.XLOOKUP(E2809,[2]All!$B:$B,[2]All!$K:$K),0),"")</f>
        <v>100</v>
      </c>
      <c r="L2809" s="16">
        <f t="shared" si="86"/>
        <v>90</v>
      </c>
      <c r="M2809" s="16">
        <f t="shared" si="87"/>
        <v>110.00000000000001</v>
      </c>
    </row>
    <row r="2810" spans="2:13" x14ac:dyDescent="0.3">
      <c r="B2810" s="10">
        <v>20</v>
      </c>
      <c r="C2810" s="11" t="s">
        <v>13</v>
      </c>
      <c r="D2810" s="11" t="s">
        <v>3565</v>
      </c>
      <c r="E2810" s="11">
        <v>7940</v>
      </c>
      <c r="F2810" s="17">
        <v>45230.8907638889</v>
      </c>
      <c r="G2810" s="14" t="s">
        <v>3568</v>
      </c>
      <c r="H2810" s="13">
        <v>575</v>
      </c>
      <c r="I2810" s="14">
        <v>7940</v>
      </c>
      <c r="J2810" s="15" t="str">
        <f>_xlfn.XLOOKUP(C2810,'0. Master Data Group Name'!B:B,'0. Master Data Group Name'!C:C)</f>
        <v>EQP-LAWPACK1</v>
      </c>
      <c r="K2810" s="16">
        <f>IFERROR(ROUNDDOWN(_xlfn.XLOOKUP(E2810,[2]All!$B:$B,[2]All!$K:$K),0),"")</f>
        <v>188</v>
      </c>
      <c r="L2810" s="16">
        <f t="shared" si="86"/>
        <v>169.20000000000002</v>
      </c>
      <c r="M2810" s="16">
        <f t="shared" si="87"/>
        <v>206.8</v>
      </c>
    </row>
    <row r="2811" spans="2:13" x14ac:dyDescent="0.3">
      <c r="B2811" s="10">
        <v>31</v>
      </c>
      <c r="C2811" s="11" t="s">
        <v>836</v>
      </c>
      <c r="D2811" s="11" t="s">
        <v>3565</v>
      </c>
      <c r="E2811" s="11">
        <v>15228</v>
      </c>
      <c r="F2811" s="17">
        <v>45230.308692129598</v>
      </c>
      <c r="G2811" s="14" t="s">
        <v>3569</v>
      </c>
      <c r="H2811" s="13">
        <v>1841</v>
      </c>
      <c r="I2811" s="14">
        <v>12258</v>
      </c>
      <c r="J2811" s="15" t="str">
        <f>_xlfn.XLOOKUP(C2811,'0. Master Data Group Name'!B:B,'0. Master Data Group Name'!C:C)</f>
        <v>SW-COMAS-PACKL</v>
      </c>
      <c r="K2811" s="16">
        <f>IFERROR(ROUNDDOWN(_xlfn.XLOOKUP(E2811,[2]All!$B:$B,[2]All!$K:$K),0),"")</f>
        <v>200</v>
      </c>
      <c r="L2811" s="16">
        <f t="shared" si="86"/>
        <v>180</v>
      </c>
      <c r="M2811" s="16">
        <f t="shared" si="87"/>
        <v>220.00000000000003</v>
      </c>
    </row>
    <row r="2812" spans="2:13" x14ac:dyDescent="0.3">
      <c r="B2812" s="10">
        <v>36</v>
      </c>
      <c r="C2812" s="11" t="s">
        <v>3480</v>
      </c>
      <c r="D2812" s="11" t="s">
        <v>3565</v>
      </c>
      <c r="E2812" s="11">
        <v>42670</v>
      </c>
      <c r="F2812" s="17">
        <v>45226.286018518498</v>
      </c>
      <c r="G2812" s="14" t="s">
        <v>3570</v>
      </c>
      <c r="H2812" s="13">
        <v>780</v>
      </c>
      <c r="I2812" s="14">
        <v>42670</v>
      </c>
      <c r="J2812" s="15" t="str">
        <f>_xlfn.XLOOKUP(C2812,'0. Master Data Group Name'!B:B,'0. Master Data Group Name'!C:C)</f>
        <v>EQP-LAWPACK2</v>
      </c>
      <c r="K2812" s="16" t="str">
        <f>IFERROR(ROUNDDOWN(_xlfn.XLOOKUP(E2812,[2]All!$B:$B,[2]All!$K:$K),0),"")</f>
        <v/>
      </c>
      <c r="L2812" s="16" t="str">
        <f t="shared" si="86"/>
        <v/>
      </c>
      <c r="M2812" s="16" t="str">
        <f t="shared" si="87"/>
        <v/>
      </c>
    </row>
    <row r="2813" spans="2:13" x14ac:dyDescent="0.3">
      <c r="B2813" s="10">
        <v>31</v>
      </c>
      <c r="C2813" s="11" t="s">
        <v>836</v>
      </c>
      <c r="D2813" s="11" t="s">
        <v>3565</v>
      </c>
      <c r="E2813" s="11">
        <v>12228</v>
      </c>
      <c r="F2813" s="17">
        <v>45231.2945833333</v>
      </c>
      <c r="G2813" s="14" t="s">
        <v>3571</v>
      </c>
      <c r="H2813" s="13">
        <v>23</v>
      </c>
      <c r="I2813" s="14">
        <v>15228</v>
      </c>
      <c r="J2813" s="15" t="str">
        <f>_xlfn.XLOOKUP(C2813,'0. Master Data Group Name'!B:B,'0. Master Data Group Name'!C:C)</f>
        <v>SW-COMAS-PACKL</v>
      </c>
      <c r="K2813" s="16">
        <f>IFERROR(ROUNDDOWN(_xlfn.XLOOKUP(E2813,[2]All!$B:$B,[2]All!$K:$K),0),"")</f>
        <v>100</v>
      </c>
      <c r="L2813" s="16">
        <f t="shared" si="86"/>
        <v>90</v>
      </c>
      <c r="M2813" s="16">
        <f t="shared" si="87"/>
        <v>110.00000000000001</v>
      </c>
    </row>
    <row r="2814" spans="2:13" x14ac:dyDescent="0.3">
      <c r="B2814" s="10">
        <v>31</v>
      </c>
      <c r="C2814" s="11" t="s">
        <v>836</v>
      </c>
      <c r="D2814" s="11" t="s">
        <v>3524</v>
      </c>
      <c r="E2814" s="11">
        <v>15228</v>
      </c>
      <c r="F2814" s="17">
        <v>45223.819826388899</v>
      </c>
      <c r="G2814" s="14" t="s">
        <v>3572</v>
      </c>
      <c r="H2814" s="13">
        <v>340</v>
      </c>
      <c r="I2814" s="14">
        <v>12228</v>
      </c>
      <c r="J2814" s="15" t="str">
        <f>_xlfn.XLOOKUP(C2814,'0. Master Data Group Name'!B:B,'0. Master Data Group Name'!C:C)</f>
        <v>SW-COMAS-PACKL</v>
      </c>
      <c r="K2814" s="16">
        <f>IFERROR(ROUNDDOWN(_xlfn.XLOOKUP(E2814,[2]All!$B:$B,[2]All!$K:$K),0),"")</f>
        <v>200</v>
      </c>
      <c r="L2814" s="16">
        <f t="shared" si="86"/>
        <v>180</v>
      </c>
      <c r="M2814" s="16">
        <f t="shared" si="87"/>
        <v>220.00000000000003</v>
      </c>
    </row>
    <row r="2815" spans="2:13" x14ac:dyDescent="0.3">
      <c r="B2815" s="10">
        <v>20</v>
      </c>
      <c r="C2815" s="11" t="s">
        <v>13</v>
      </c>
      <c r="D2815" s="11" t="s">
        <v>3551</v>
      </c>
      <c r="E2815" s="11">
        <v>27205</v>
      </c>
      <c r="F2815" s="17">
        <v>45227.296319444402</v>
      </c>
      <c r="G2815" s="14" t="s">
        <v>3573</v>
      </c>
      <c r="H2815" s="13">
        <v>1800</v>
      </c>
      <c r="I2815" s="14">
        <v>27205</v>
      </c>
      <c r="J2815" s="15" t="str">
        <f>_xlfn.XLOOKUP(C2815,'0. Master Data Group Name'!B:B,'0. Master Data Group Name'!C:C)</f>
        <v>EQP-LAWPACK1</v>
      </c>
      <c r="K2815" s="16">
        <f>IFERROR(ROUNDDOWN(_xlfn.XLOOKUP(E2815,[2]All!$B:$B,[2]All!$K:$K),0),"")</f>
        <v>260</v>
      </c>
      <c r="L2815" s="16">
        <f t="shared" si="86"/>
        <v>234</v>
      </c>
      <c r="M2815" s="16">
        <f t="shared" si="87"/>
        <v>286</v>
      </c>
    </row>
    <row r="2816" spans="2:13" x14ac:dyDescent="0.3">
      <c r="B2816" s="10">
        <v>20</v>
      </c>
      <c r="C2816" s="11" t="s">
        <v>13</v>
      </c>
      <c r="D2816" s="11" t="s">
        <v>3565</v>
      </c>
      <c r="E2816" s="11">
        <v>2991</v>
      </c>
      <c r="F2816" s="17">
        <v>45231.292870370402</v>
      </c>
      <c r="G2816" s="14" t="s">
        <v>3574</v>
      </c>
      <c r="H2816" s="13">
        <v>2444</v>
      </c>
      <c r="I2816" s="14">
        <v>2991</v>
      </c>
      <c r="J2816" s="15" t="str">
        <f>_xlfn.XLOOKUP(C2816,'0. Master Data Group Name'!B:B,'0. Master Data Group Name'!C:C)</f>
        <v>EQP-LAWPACK1</v>
      </c>
      <c r="K2816" s="16">
        <f>IFERROR(ROUNDDOWN(_xlfn.XLOOKUP(E2816,[2]All!$B:$B,[2]All!$K:$K),0),"")</f>
        <v>217</v>
      </c>
      <c r="L2816" s="16">
        <f t="shared" si="86"/>
        <v>195.3</v>
      </c>
      <c r="M2816" s="16">
        <f t="shared" si="87"/>
        <v>238.70000000000002</v>
      </c>
    </row>
    <row r="2817" spans="2:13" x14ac:dyDescent="0.3">
      <c r="B2817" s="10">
        <v>20</v>
      </c>
      <c r="C2817" s="11" t="s">
        <v>13</v>
      </c>
      <c r="D2817" s="11" t="s">
        <v>3565</v>
      </c>
      <c r="E2817" s="11">
        <v>2941</v>
      </c>
      <c r="F2817" s="17">
        <v>45231.8026157407</v>
      </c>
      <c r="G2817" s="14" t="s">
        <v>3575</v>
      </c>
      <c r="H2817" s="13">
        <v>47</v>
      </c>
      <c r="I2817" s="14">
        <v>2941</v>
      </c>
      <c r="J2817" s="15" t="str">
        <f>_xlfn.XLOOKUP(C2817,'0. Master Data Group Name'!B:B,'0. Master Data Group Name'!C:C)</f>
        <v>EQP-LAWPACK1</v>
      </c>
      <c r="K2817" s="16">
        <f>IFERROR(ROUNDDOWN(_xlfn.XLOOKUP(E2817,[2]All!$B:$B,[2]All!$K:$K),0),"")</f>
        <v>217</v>
      </c>
      <c r="L2817" s="16">
        <f t="shared" si="86"/>
        <v>195.3</v>
      </c>
      <c r="M2817" s="16">
        <f t="shared" si="87"/>
        <v>238.70000000000002</v>
      </c>
    </row>
    <row r="2818" spans="2:13" x14ac:dyDescent="0.3">
      <c r="B2818" s="10">
        <v>20</v>
      </c>
      <c r="C2818" s="11" t="s">
        <v>13</v>
      </c>
      <c r="D2818" s="11" t="s">
        <v>3565</v>
      </c>
      <c r="E2818" s="11">
        <v>7946</v>
      </c>
      <c r="F2818" s="17">
        <v>45231.815567129597</v>
      </c>
      <c r="G2818" s="14" t="s">
        <v>3576</v>
      </c>
      <c r="H2818" s="13">
        <v>909</v>
      </c>
      <c r="I2818" s="14">
        <v>7946</v>
      </c>
      <c r="J2818" s="15" t="str">
        <f>_xlfn.XLOOKUP(C2818,'0. Master Data Group Name'!B:B,'0. Master Data Group Name'!C:C)</f>
        <v>EQP-LAWPACK1</v>
      </c>
      <c r="K2818" s="16">
        <f>IFERROR(ROUNDDOWN(_xlfn.XLOOKUP(E2818,[2]All!$B:$B,[2]All!$K:$K),0),"")</f>
        <v>349</v>
      </c>
      <c r="L2818" s="16">
        <f t="shared" si="86"/>
        <v>314.10000000000002</v>
      </c>
      <c r="M2818" s="16">
        <f t="shared" si="87"/>
        <v>383.90000000000003</v>
      </c>
    </row>
    <row r="2819" spans="2:13" x14ac:dyDescent="0.3">
      <c r="B2819" s="10">
        <v>20</v>
      </c>
      <c r="C2819" s="11" t="s">
        <v>13</v>
      </c>
      <c r="D2819" s="11" t="s">
        <v>3565</v>
      </c>
      <c r="E2819" s="11">
        <v>7941</v>
      </c>
      <c r="F2819" s="17">
        <v>45231.9380439815</v>
      </c>
      <c r="G2819" s="14" t="s">
        <v>3577</v>
      </c>
      <c r="H2819" s="13">
        <v>159</v>
      </c>
      <c r="I2819" s="14">
        <v>7941</v>
      </c>
      <c r="J2819" s="15" t="str">
        <f>_xlfn.XLOOKUP(C2819,'0. Master Data Group Name'!B:B,'0. Master Data Group Name'!C:C)</f>
        <v>EQP-LAWPACK1</v>
      </c>
      <c r="K2819" s="16">
        <f>IFERROR(ROUNDDOWN(_xlfn.XLOOKUP(E2819,[2]All!$B:$B,[2]All!$K:$K),0),"")</f>
        <v>349</v>
      </c>
      <c r="L2819" s="16">
        <f t="shared" si="86"/>
        <v>314.10000000000002</v>
      </c>
      <c r="M2819" s="16">
        <f t="shared" si="87"/>
        <v>383.90000000000003</v>
      </c>
    </row>
    <row r="2820" spans="2:13" x14ac:dyDescent="0.3">
      <c r="B2820" s="10">
        <v>31</v>
      </c>
      <c r="C2820" s="11" t="s">
        <v>836</v>
      </c>
      <c r="D2820" s="11" t="s">
        <v>3551</v>
      </c>
      <c r="E2820" s="11">
        <v>12530</v>
      </c>
      <c r="F2820" s="17">
        <v>45227.298576388901</v>
      </c>
      <c r="G2820" s="14" t="s">
        <v>3579</v>
      </c>
      <c r="H2820" s="13">
        <v>463</v>
      </c>
      <c r="I2820" s="14">
        <v>12228</v>
      </c>
      <c r="J2820" s="15" t="str">
        <f>_xlfn.XLOOKUP(C2820,'0. Master Data Group Name'!B:B,'0. Master Data Group Name'!C:C)</f>
        <v>SW-COMAS-PACKL</v>
      </c>
      <c r="K2820" s="16">
        <f>IFERROR(ROUNDDOWN(_xlfn.XLOOKUP(E2820,[2]All!$B:$B,[2]All!$K:$K),0),"")</f>
        <v>100</v>
      </c>
      <c r="L2820" s="16">
        <f t="shared" ref="L2820:L2883" si="88">IFERROR(K2820*0.9,"")</f>
        <v>90</v>
      </c>
      <c r="M2820" s="16">
        <f t="shared" ref="M2820:M2883" si="89">IFERROR(K2820*1.1,"")</f>
        <v>110.00000000000001</v>
      </c>
    </row>
    <row r="2821" spans="2:13" x14ac:dyDescent="0.3">
      <c r="B2821" s="10">
        <v>20</v>
      </c>
      <c r="C2821" s="11" t="s">
        <v>13</v>
      </c>
      <c r="D2821" s="11" t="s">
        <v>3578</v>
      </c>
      <c r="E2821" s="11">
        <v>99999</v>
      </c>
      <c r="F2821" s="17">
        <v>45231.967476851903</v>
      </c>
      <c r="G2821" s="14" t="s">
        <v>3580</v>
      </c>
      <c r="H2821" s="13">
        <v>0</v>
      </c>
      <c r="I2821" s="14">
        <v>99999</v>
      </c>
      <c r="J2821" s="15" t="str">
        <f>_xlfn.XLOOKUP(C2821,'0. Master Data Group Name'!B:B,'0. Master Data Group Name'!C:C)</f>
        <v>EQP-LAWPACK1</v>
      </c>
      <c r="K2821" s="16" t="str">
        <f>IFERROR(ROUNDDOWN(_xlfn.XLOOKUP(E2821,[2]All!$B:$B,[2]All!$K:$K),0),"")</f>
        <v/>
      </c>
      <c r="L2821" s="16" t="str">
        <f t="shared" si="88"/>
        <v/>
      </c>
      <c r="M2821" s="16" t="str">
        <f t="shared" si="89"/>
        <v/>
      </c>
    </row>
    <row r="2822" spans="2:13" x14ac:dyDescent="0.3">
      <c r="B2822" s="10">
        <v>36</v>
      </c>
      <c r="C2822" s="11" t="s">
        <v>3480</v>
      </c>
      <c r="D2822" s="11" t="s">
        <v>3578</v>
      </c>
      <c r="E2822" s="11">
        <v>2941</v>
      </c>
      <c r="F2822" s="17">
        <v>45231.312708333302</v>
      </c>
      <c r="G2822" s="14" t="s">
        <v>3581</v>
      </c>
      <c r="H2822" s="13">
        <v>297</v>
      </c>
      <c r="I2822" s="14">
        <v>2941</v>
      </c>
      <c r="J2822" s="15" t="str">
        <f>_xlfn.XLOOKUP(C2822,'0. Master Data Group Name'!B:B,'0. Master Data Group Name'!C:C)</f>
        <v>EQP-LAWPACK2</v>
      </c>
      <c r="K2822" s="16">
        <f>IFERROR(ROUNDDOWN(_xlfn.XLOOKUP(E2822,[2]All!$B:$B,[2]All!$K:$K),0),"")</f>
        <v>217</v>
      </c>
      <c r="L2822" s="16">
        <f t="shared" si="88"/>
        <v>195.3</v>
      </c>
      <c r="M2822" s="16">
        <f t="shared" si="89"/>
        <v>238.70000000000002</v>
      </c>
    </row>
    <row r="2823" spans="2:13" x14ac:dyDescent="0.3">
      <c r="B2823" s="10">
        <v>20</v>
      </c>
      <c r="C2823" s="11" t="s">
        <v>13</v>
      </c>
      <c r="D2823" s="11" t="s">
        <v>3578</v>
      </c>
      <c r="E2823" s="11">
        <v>24869</v>
      </c>
      <c r="F2823" s="17">
        <v>45232.293877314798</v>
      </c>
      <c r="G2823" s="14" t="s">
        <v>3582</v>
      </c>
      <c r="H2823" s="13">
        <v>4</v>
      </c>
      <c r="I2823" s="14">
        <v>24869</v>
      </c>
      <c r="J2823" s="15" t="str">
        <f>_xlfn.XLOOKUP(C2823,'0. Master Data Group Name'!B:B,'0. Master Data Group Name'!C:C)</f>
        <v>EQP-LAWPACK1</v>
      </c>
      <c r="K2823" s="16">
        <f>IFERROR(ROUNDDOWN(_xlfn.XLOOKUP(E2823,[2]All!$B:$B,[2]All!$K:$K),0),"")</f>
        <v>333</v>
      </c>
      <c r="L2823" s="16">
        <f t="shared" si="88"/>
        <v>299.7</v>
      </c>
      <c r="M2823" s="16">
        <f t="shared" si="89"/>
        <v>366.3</v>
      </c>
    </row>
    <row r="2824" spans="2:13" x14ac:dyDescent="0.3">
      <c r="B2824" s="10">
        <v>42</v>
      </c>
      <c r="C2824" s="11" t="s">
        <v>3433</v>
      </c>
      <c r="D2824" s="11" t="s">
        <v>3578</v>
      </c>
      <c r="E2824" s="11">
        <v>12258</v>
      </c>
      <c r="F2824" s="17">
        <v>45231.284120370401</v>
      </c>
      <c r="G2824" s="14" t="s">
        <v>3583</v>
      </c>
      <c r="H2824" s="13">
        <v>253</v>
      </c>
      <c r="I2824" s="14">
        <v>12228</v>
      </c>
      <c r="J2824" s="15" t="str">
        <f>_xlfn.XLOOKUP(C2824,'0. Master Data Group Name'!B:B,'0. Master Data Group Name'!C:C)</f>
        <v>SW-RISER-PACK</v>
      </c>
      <c r="K2824" s="16">
        <f>IFERROR(ROUNDDOWN(_xlfn.XLOOKUP(E2824,[2]All!$B:$B,[2]All!$K:$K),0),"")</f>
        <v>69</v>
      </c>
      <c r="L2824" s="16">
        <f t="shared" si="88"/>
        <v>62.1</v>
      </c>
      <c r="M2824" s="16">
        <f t="shared" si="89"/>
        <v>75.900000000000006</v>
      </c>
    </row>
    <row r="2825" spans="2:13" x14ac:dyDescent="0.3">
      <c r="B2825" s="10">
        <v>42</v>
      </c>
      <c r="C2825" s="11" t="s">
        <v>3433</v>
      </c>
      <c r="D2825" s="11" t="s">
        <v>3551</v>
      </c>
      <c r="E2825" s="11">
        <v>12258</v>
      </c>
      <c r="F2825" s="17">
        <v>45226.382349537002</v>
      </c>
      <c r="G2825" s="14" t="s">
        <v>3584</v>
      </c>
      <c r="H2825" s="13">
        <v>56</v>
      </c>
      <c r="I2825" s="14">
        <v>14328</v>
      </c>
      <c r="J2825" s="15" t="str">
        <f>_xlfn.XLOOKUP(C2825,'0. Master Data Group Name'!B:B,'0. Master Data Group Name'!C:C)</f>
        <v>SW-RISER-PACK</v>
      </c>
      <c r="K2825" s="16">
        <f>IFERROR(ROUNDDOWN(_xlfn.XLOOKUP(E2825,[2]All!$B:$B,[2]All!$K:$K),0),"")</f>
        <v>69</v>
      </c>
      <c r="L2825" s="16">
        <f t="shared" si="88"/>
        <v>62.1</v>
      </c>
      <c r="M2825" s="16">
        <f t="shared" si="89"/>
        <v>75.900000000000006</v>
      </c>
    </row>
    <row r="2826" spans="2:13" x14ac:dyDescent="0.3">
      <c r="B2826" s="10">
        <v>42</v>
      </c>
      <c r="C2826" s="11" t="s">
        <v>3433</v>
      </c>
      <c r="D2826" s="11" t="s">
        <v>3578</v>
      </c>
      <c r="E2826" s="11">
        <v>20003</v>
      </c>
      <c r="F2826" s="17">
        <v>45232.346550925897</v>
      </c>
      <c r="G2826" s="14" t="s">
        <v>3585</v>
      </c>
      <c r="H2826" s="13">
        <v>411</v>
      </c>
      <c r="I2826" s="14">
        <v>12258</v>
      </c>
      <c r="J2826" s="15" t="str">
        <f>_xlfn.XLOOKUP(C2826,'0. Master Data Group Name'!B:B,'0. Master Data Group Name'!C:C)</f>
        <v>SW-RISER-PACK</v>
      </c>
      <c r="K2826" s="16">
        <f>IFERROR(ROUNDDOWN(_xlfn.XLOOKUP(E2826,[2]All!$B:$B,[2]All!$K:$K),0),"")</f>
        <v>300</v>
      </c>
      <c r="L2826" s="16">
        <f t="shared" si="88"/>
        <v>270</v>
      </c>
      <c r="M2826" s="16">
        <f t="shared" si="89"/>
        <v>330</v>
      </c>
    </row>
    <row r="2827" spans="2:13" x14ac:dyDescent="0.3">
      <c r="B2827" s="10">
        <v>20</v>
      </c>
      <c r="C2827" s="11" t="s">
        <v>13</v>
      </c>
      <c r="D2827" s="11" t="s">
        <v>3578</v>
      </c>
      <c r="E2827" s="11">
        <v>24869</v>
      </c>
      <c r="F2827" s="17">
        <v>45232.304062499999</v>
      </c>
      <c r="G2827" s="14" t="s">
        <v>3586</v>
      </c>
      <c r="H2827" s="13">
        <v>0</v>
      </c>
      <c r="I2827" s="14">
        <v>24869</v>
      </c>
      <c r="J2827" s="15" t="str">
        <f>_xlfn.XLOOKUP(C2827,'0. Master Data Group Name'!B:B,'0. Master Data Group Name'!C:C)</f>
        <v>EQP-LAWPACK1</v>
      </c>
      <c r="K2827" s="16">
        <f>IFERROR(ROUNDDOWN(_xlfn.XLOOKUP(E2827,[2]All!$B:$B,[2]All!$K:$K),0),"")</f>
        <v>333</v>
      </c>
      <c r="L2827" s="16">
        <f t="shared" si="88"/>
        <v>299.7</v>
      </c>
      <c r="M2827" s="16">
        <f t="shared" si="89"/>
        <v>366.3</v>
      </c>
    </row>
    <row r="2828" spans="2:13" x14ac:dyDescent="0.3">
      <c r="B2828" s="10">
        <v>42</v>
      </c>
      <c r="C2828" s="11" t="s">
        <v>3433</v>
      </c>
      <c r="D2828" s="11" t="s">
        <v>3578</v>
      </c>
      <c r="E2828" s="11">
        <v>14328</v>
      </c>
      <c r="F2828" s="17">
        <v>45232.4581944444</v>
      </c>
      <c r="G2828" s="14" t="s">
        <v>3587</v>
      </c>
      <c r="H2828" s="13">
        <v>324</v>
      </c>
      <c r="I2828" s="14">
        <v>20003</v>
      </c>
      <c r="J2828" s="15" t="str">
        <f>_xlfn.XLOOKUP(C2828,'0. Master Data Group Name'!B:B,'0. Master Data Group Name'!C:C)</f>
        <v>SW-RISER-PACK</v>
      </c>
      <c r="K2828" s="16">
        <f>IFERROR(ROUNDDOWN(_xlfn.XLOOKUP(E2828,[2]All!$B:$B,[2]All!$K:$K),0),"")</f>
        <v>300</v>
      </c>
      <c r="L2828" s="16">
        <f t="shared" si="88"/>
        <v>270</v>
      </c>
      <c r="M2828" s="16">
        <f t="shared" si="89"/>
        <v>330</v>
      </c>
    </row>
    <row r="2829" spans="2:13" x14ac:dyDescent="0.3">
      <c r="B2829" s="10">
        <v>31</v>
      </c>
      <c r="C2829" s="11" t="s">
        <v>836</v>
      </c>
      <c r="D2829" s="11" t="s">
        <v>3588</v>
      </c>
      <c r="E2829" s="11">
        <v>12228</v>
      </c>
      <c r="F2829" s="17">
        <v>45231.314456018503</v>
      </c>
      <c r="G2829" s="14" t="s">
        <v>3589</v>
      </c>
      <c r="H2829" s="13">
        <v>1641</v>
      </c>
      <c r="I2829" s="14">
        <v>15228</v>
      </c>
      <c r="J2829" s="15" t="str">
        <f>_xlfn.XLOOKUP(C2829,'0. Master Data Group Name'!B:B,'0. Master Data Group Name'!C:C)</f>
        <v>SW-COMAS-PACKL</v>
      </c>
      <c r="K2829" s="16">
        <f>IFERROR(ROUNDDOWN(_xlfn.XLOOKUP(E2829,[2]All!$B:$B,[2]All!$K:$K),0),"")</f>
        <v>100</v>
      </c>
      <c r="L2829" s="16">
        <f t="shared" si="88"/>
        <v>90</v>
      </c>
      <c r="M2829" s="16">
        <f t="shared" si="89"/>
        <v>110.00000000000001</v>
      </c>
    </row>
    <row r="2830" spans="2:13" x14ac:dyDescent="0.3">
      <c r="B2830" s="10">
        <v>20</v>
      </c>
      <c r="C2830" s="11" t="s">
        <v>13</v>
      </c>
      <c r="D2830" s="11" t="s">
        <v>3588</v>
      </c>
      <c r="E2830" s="11">
        <v>2661</v>
      </c>
      <c r="F2830" s="17">
        <v>45232.464791666702</v>
      </c>
      <c r="G2830" s="14" t="s">
        <v>3590</v>
      </c>
      <c r="H2830" s="13">
        <v>2364</v>
      </c>
      <c r="I2830" s="14">
        <v>99999</v>
      </c>
      <c r="J2830" s="15" t="str">
        <f>_xlfn.XLOOKUP(C2830,'0. Master Data Group Name'!B:B,'0. Master Data Group Name'!C:C)</f>
        <v>EQP-LAWPACK1</v>
      </c>
      <c r="K2830" s="16">
        <f>IFERROR(ROUNDDOWN(_xlfn.XLOOKUP(E2830,[2]All!$B:$B,[2]All!$K:$K),0),"")</f>
        <v>217</v>
      </c>
      <c r="L2830" s="16">
        <f t="shared" si="88"/>
        <v>195.3</v>
      </c>
      <c r="M2830" s="16">
        <f t="shared" si="89"/>
        <v>238.70000000000002</v>
      </c>
    </row>
    <row r="2831" spans="2:13" x14ac:dyDescent="0.3">
      <c r="B2831" s="10">
        <v>20</v>
      </c>
      <c r="C2831" s="11" t="s">
        <v>13</v>
      </c>
      <c r="D2831" s="11" t="s">
        <v>3551</v>
      </c>
      <c r="E2831" s="11">
        <v>2661</v>
      </c>
      <c r="F2831" s="17">
        <v>45229.296215277798</v>
      </c>
      <c r="G2831" s="14" t="s">
        <v>3591</v>
      </c>
      <c r="H2831" s="13">
        <v>1936</v>
      </c>
      <c r="I2831" s="14">
        <v>2661</v>
      </c>
      <c r="J2831" s="15" t="str">
        <f>_xlfn.XLOOKUP(C2831,'0. Master Data Group Name'!B:B,'0. Master Data Group Name'!C:C)</f>
        <v>EQP-LAWPACK1</v>
      </c>
      <c r="K2831" s="16">
        <f>IFERROR(ROUNDDOWN(_xlfn.XLOOKUP(E2831,[2]All!$B:$B,[2]All!$K:$K),0),"")</f>
        <v>217</v>
      </c>
      <c r="L2831" s="16">
        <f t="shared" si="88"/>
        <v>195.3</v>
      </c>
      <c r="M2831" s="16">
        <f t="shared" si="89"/>
        <v>238.70000000000002</v>
      </c>
    </row>
    <row r="2832" spans="2:13" x14ac:dyDescent="0.3">
      <c r="B2832" s="10">
        <v>31</v>
      </c>
      <c r="C2832" s="11" t="s">
        <v>836</v>
      </c>
      <c r="D2832" s="11" t="s">
        <v>3592</v>
      </c>
      <c r="E2832" s="11">
        <v>12530</v>
      </c>
      <c r="F2832" s="17">
        <v>45233.292430555601</v>
      </c>
      <c r="G2832" s="14" t="s">
        <v>3593</v>
      </c>
      <c r="H2832" s="13">
        <v>887</v>
      </c>
      <c r="I2832" s="14">
        <v>12228</v>
      </c>
      <c r="J2832" s="15" t="str">
        <f>_xlfn.XLOOKUP(C2832,'0. Master Data Group Name'!B:B,'0. Master Data Group Name'!C:C)</f>
        <v>SW-COMAS-PACKL</v>
      </c>
      <c r="K2832" s="16">
        <f>IFERROR(ROUNDDOWN(_xlfn.XLOOKUP(E2832,[2]All!$B:$B,[2]All!$K:$K),0),"")</f>
        <v>100</v>
      </c>
      <c r="L2832" s="16">
        <f t="shared" si="88"/>
        <v>90</v>
      </c>
      <c r="M2832" s="16">
        <f t="shared" si="89"/>
        <v>110.00000000000001</v>
      </c>
    </row>
    <row r="2833" spans="2:13" x14ac:dyDescent="0.3">
      <c r="B2833" s="10">
        <v>42</v>
      </c>
      <c r="C2833" s="11" t="s">
        <v>3433</v>
      </c>
      <c r="D2833" s="11" t="s">
        <v>3592</v>
      </c>
      <c r="E2833" s="11">
        <v>12228</v>
      </c>
      <c r="F2833" s="17">
        <v>45232.636134259301</v>
      </c>
      <c r="G2833" s="14" t="s">
        <v>3594</v>
      </c>
      <c r="H2833" s="13">
        <v>114</v>
      </c>
      <c r="I2833" s="14">
        <v>14328</v>
      </c>
      <c r="J2833" s="15" t="str">
        <f>_xlfn.XLOOKUP(C2833,'0. Master Data Group Name'!B:B,'0. Master Data Group Name'!C:C)</f>
        <v>SW-RISER-PACK</v>
      </c>
      <c r="K2833" s="16">
        <f>IFERROR(ROUNDDOWN(_xlfn.XLOOKUP(E2833,[2]All!$B:$B,[2]All!$K:$K),0),"")</f>
        <v>100</v>
      </c>
      <c r="L2833" s="16">
        <f t="shared" si="88"/>
        <v>90</v>
      </c>
      <c r="M2833" s="16">
        <f t="shared" si="89"/>
        <v>110.00000000000001</v>
      </c>
    </row>
    <row r="2834" spans="2:13" x14ac:dyDescent="0.3">
      <c r="B2834" s="10">
        <v>31</v>
      </c>
      <c r="C2834" s="11" t="s">
        <v>836</v>
      </c>
      <c r="D2834" s="11" t="s">
        <v>3592</v>
      </c>
      <c r="E2834" s="11">
        <v>12228</v>
      </c>
      <c r="F2834" s="17">
        <v>45236.289490740703</v>
      </c>
      <c r="G2834" s="14" t="s">
        <v>3595</v>
      </c>
      <c r="H2834" s="13">
        <v>11</v>
      </c>
      <c r="I2834" s="14">
        <v>12530</v>
      </c>
      <c r="J2834" s="15" t="str">
        <f>_xlfn.XLOOKUP(C2834,'0. Master Data Group Name'!B:B,'0. Master Data Group Name'!C:C)</f>
        <v>SW-COMAS-PACKL</v>
      </c>
      <c r="K2834" s="16">
        <f>IFERROR(ROUNDDOWN(_xlfn.XLOOKUP(E2834,[2]All!$B:$B,[2]All!$K:$K),0),"")</f>
        <v>100</v>
      </c>
      <c r="L2834" s="16">
        <f t="shared" si="88"/>
        <v>90</v>
      </c>
      <c r="M2834" s="16">
        <f t="shared" si="89"/>
        <v>110.00000000000001</v>
      </c>
    </row>
    <row r="2835" spans="2:13" x14ac:dyDescent="0.3">
      <c r="B2835" s="10">
        <v>20</v>
      </c>
      <c r="C2835" s="11" t="s">
        <v>13</v>
      </c>
      <c r="D2835" s="11" t="s">
        <v>3592</v>
      </c>
      <c r="E2835" s="11">
        <v>27805</v>
      </c>
      <c r="F2835" s="17">
        <v>45236.2975462963</v>
      </c>
      <c r="G2835" s="14" t="s">
        <v>3596</v>
      </c>
      <c r="H2835" s="13">
        <v>2170</v>
      </c>
      <c r="I2835" s="14">
        <v>27805</v>
      </c>
      <c r="J2835" s="15" t="str">
        <f>_xlfn.XLOOKUP(C2835,'0. Master Data Group Name'!B:B,'0. Master Data Group Name'!C:C)</f>
        <v>EQP-LAWPACK1</v>
      </c>
      <c r="K2835" s="16">
        <f>IFERROR(ROUNDDOWN(_xlfn.XLOOKUP(E2835,[2]All!$B:$B,[2]All!$K:$K),0),"")</f>
        <v>260</v>
      </c>
      <c r="L2835" s="16">
        <f t="shared" si="88"/>
        <v>234</v>
      </c>
      <c r="M2835" s="16">
        <f t="shared" si="89"/>
        <v>286</v>
      </c>
    </row>
    <row r="2836" spans="2:13" x14ac:dyDescent="0.3">
      <c r="B2836" s="10">
        <v>31</v>
      </c>
      <c r="C2836" s="11" t="s">
        <v>836</v>
      </c>
      <c r="D2836" s="11" t="s">
        <v>3592</v>
      </c>
      <c r="E2836" s="11">
        <v>15228</v>
      </c>
      <c r="F2836" s="17">
        <v>45236.317986111098</v>
      </c>
      <c r="G2836" s="14" t="s">
        <v>3597</v>
      </c>
      <c r="H2836" s="13">
        <v>845</v>
      </c>
      <c r="I2836" s="14">
        <v>12228</v>
      </c>
      <c r="J2836" s="15" t="str">
        <f>_xlfn.XLOOKUP(C2836,'0. Master Data Group Name'!B:B,'0. Master Data Group Name'!C:C)</f>
        <v>SW-COMAS-PACKL</v>
      </c>
      <c r="K2836" s="16">
        <f>IFERROR(ROUNDDOWN(_xlfn.XLOOKUP(E2836,[2]All!$B:$B,[2]All!$K:$K),0),"")</f>
        <v>200</v>
      </c>
      <c r="L2836" s="16">
        <f t="shared" si="88"/>
        <v>180</v>
      </c>
      <c r="M2836" s="16">
        <f t="shared" si="89"/>
        <v>220.00000000000003</v>
      </c>
    </row>
    <row r="2837" spans="2:13" x14ac:dyDescent="0.3">
      <c r="B2837" s="10">
        <v>20</v>
      </c>
      <c r="C2837" s="11" t="s">
        <v>13</v>
      </c>
      <c r="D2837" s="11" t="s">
        <v>3598</v>
      </c>
      <c r="E2837" s="11">
        <v>27405</v>
      </c>
      <c r="F2837" s="17">
        <v>45236.636909722198</v>
      </c>
      <c r="G2837" s="14" t="s">
        <v>3599</v>
      </c>
      <c r="H2837" s="13">
        <v>2126</v>
      </c>
      <c r="I2837" s="14">
        <v>99999</v>
      </c>
      <c r="J2837" s="15" t="str">
        <f>_xlfn.XLOOKUP(C2837,'0. Master Data Group Name'!B:B,'0. Master Data Group Name'!C:C)</f>
        <v>EQP-LAWPACK1</v>
      </c>
      <c r="K2837" s="16">
        <f>IFERROR(ROUNDDOWN(_xlfn.XLOOKUP(E2837,[2]All!$B:$B,[2]All!$K:$K),0),"")</f>
        <v>260</v>
      </c>
      <c r="L2837" s="16">
        <f t="shared" si="88"/>
        <v>234</v>
      </c>
      <c r="M2837" s="16">
        <f t="shared" si="89"/>
        <v>286</v>
      </c>
    </row>
    <row r="2838" spans="2:13" x14ac:dyDescent="0.3">
      <c r="B2838" s="10">
        <v>36</v>
      </c>
      <c r="C2838" s="11" t="s">
        <v>3480</v>
      </c>
      <c r="D2838" s="11" t="s">
        <v>3598</v>
      </c>
      <c r="E2838" s="11">
        <v>2670</v>
      </c>
      <c r="F2838" s="17">
        <v>45232.302465277797</v>
      </c>
      <c r="G2838" s="14" t="s">
        <v>3600</v>
      </c>
      <c r="H2838" s="13">
        <v>886</v>
      </c>
      <c r="I2838" s="14">
        <v>2670</v>
      </c>
      <c r="J2838" s="15" t="str">
        <f>_xlfn.XLOOKUP(C2838,'0. Master Data Group Name'!B:B,'0. Master Data Group Name'!C:C)</f>
        <v>EQP-LAWPACK2</v>
      </c>
      <c r="K2838" s="16">
        <f>IFERROR(ROUNDDOWN(_xlfn.XLOOKUP(E2838,[2]All!$B:$B,[2]All!$K:$K),0),"")</f>
        <v>217</v>
      </c>
      <c r="L2838" s="16">
        <f t="shared" si="88"/>
        <v>195.3</v>
      </c>
      <c r="M2838" s="16">
        <f t="shared" si="89"/>
        <v>238.70000000000002</v>
      </c>
    </row>
    <row r="2839" spans="2:13" x14ac:dyDescent="0.3">
      <c r="B2839" s="10">
        <v>42</v>
      </c>
      <c r="C2839" s="11" t="s">
        <v>3433</v>
      </c>
      <c r="D2839" s="11" t="s">
        <v>3598</v>
      </c>
      <c r="E2839" s="11">
        <v>12258</v>
      </c>
      <c r="F2839" s="17">
        <v>45236.307696759301</v>
      </c>
      <c r="G2839" s="14" t="s">
        <v>3601</v>
      </c>
      <c r="H2839" s="13">
        <v>161</v>
      </c>
      <c r="I2839" s="14">
        <v>12228</v>
      </c>
      <c r="J2839" s="15" t="str">
        <f>_xlfn.XLOOKUP(C2839,'0. Master Data Group Name'!B:B,'0. Master Data Group Name'!C:C)</f>
        <v>SW-RISER-PACK</v>
      </c>
      <c r="K2839" s="16">
        <f>IFERROR(ROUNDDOWN(_xlfn.XLOOKUP(E2839,[2]All!$B:$B,[2]All!$K:$K),0),"")</f>
        <v>69</v>
      </c>
      <c r="L2839" s="16">
        <f t="shared" si="88"/>
        <v>62.1</v>
      </c>
      <c r="M2839" s="16">
        <f t="shared" si="89"/>
        <v>75.900000000000006</v>
      </c>
    </row>
    <row r="2840" spans="2:13" x14ac:dyDescent="0.3">
      <c r="B2840" s="10">
        <v>31</v>
      </c>
      <c r="C2840" s="11" t="s">
        <v>836</v>
      </c>
      <c r="D2840" s="11" t="s">
        <v>3551</v>
      </c>
      <c r="E2840" s="11">
        <v>12228</v>
      </c>
      <c r="F2840" s="17">
        <v>45229.302106481497</v>
      </c>
      <c r="G2840" s="14" t="s">
        <v>3602</v>
      </c>
      <c r="H2840" s="13">
        <v>968</v>
      </c>
      <c r="I2840" s="14">
        <v>12530</v>
      </c>
      <c r="J2840" s="15" t="str">
        <f>_xlfn.XLOOKUP(C2840,'0. Master Data Group Name'!B:B,'0. Master Data Group Name'!C:C)</f>
        <v>SW-COMAS-PACKL</v>
      </c>
      <c r="K2840" s="16">
        <f>IFERROR(ROUNDDOWN(_xlfn.XLOOKUP(E2840,[2]All!$B:$B,[2]All!$K:$K),0),"")</f>
        <v>100</v>
      </c>
      <c r="L2840" s="16">
        <f t="shared" si="88"/>
        <v>90</v>
      </c>
      <c r="M2840" s="16">
        <f t="shared" si="89"/>
        <v>110.00000000000001</v>
      </c>
    </row>
    <row r="2841" spans="2:13" x14ac:dyDescent="0.3">
      <c r="B2841" s="10">
        <v>20</v>
      </c>
      <c r="C2841" s="11" t="s">
        <v>13</v>
      </c>
      <c r="D2841" s="11" t="s">
        <v>3598</v>
      </c>
      <c r="E2841" s="11">
        <v>96605</v>
      </c>
      <c r="F2841" s="17">
        <v>45237.295787037001</v>
      </c>
      <c r="G2841" s="14" t="s">
        <v>3603</v>
      </c>
      <c r="H2841" s="13">
        <v>1423</v>
      </c>
      <c r="I2841" s="14">
        <v>96605</v>
      </c>
      <c r="J2841" s="15" t="str">
        <f>_xlfn.XLOOKUP(C2841,'0. Master Data Group Name'!B:B,'0. Master Data Group Name'!C:C)</f>
        <v>EQP-LAWPACK1</v>
      </c>
      <c r="K2841" s="16">
        <f>IFERROR(ROUNDDOWN(_xlfn.XLOOKUP(E2841,[2]All!$B:$B,[2]All!$K:$K),0),"")</f>
        <v>347</v>
      </c>
      <c r="L2841" s="16">
        <f t="shared" si="88"/>
        <v>312.3</v>
      </c>
      <c r="M2841" s="16">
        <f t="shared" si="89"/>
        <v>381.70000000000005</v>
      </c>
    </row>
    <row r="2842" spans="2:13" x14ac:dyDescent="0.3">
      <c r="B2842" s="10">
        <v>42</v>
      </c>
      <c r="C2842" s="11" t="s">
        <v>3433</v>
      </c>
      <c r="D2842" s="11" t="s">
        <v>3598</v>
      </c>
      <c r="E2842" s="11">
        <v>14358</v>
      </c>
      <c r="F2842" s="17">
        <v>45237.331087963001</v>
      </c>
      <c r="G2842" s="14" t="s">
        <v>3604</v>
      </c>
      <c r="H2842" s="13">
        <v>412</v>
      </c>
      <c r="I2842" s="14">
        <v>12258</v>
      </c>
      <c r="J2842" s="15" t="str">
        <f>_xlfn.XLOOKUP(C2842,'0. Master Data Group Name'!B:B,'0. Master Data Group Name'!C:C)</f>
        <v>SW-RISER-PACK</v>
      </c>
      <c r="K2842" s="16">
        <f>IFERROR(ROUNDDOWN(_xlfn.XLOOKUP(E2842,[2]All!$B:$B,[2]All!$K:$K),0),"")</f>
        <v>300</v>
      </c>
      <c r="L2842" s="16">
        <f t="shared" si="88"/>
        <v>270</v>
      </c>
      <c r="M2842" s="16">
        <f t="shared" si="89"/>
        <v>330</v>
      </c>
    </row>
    <row r="2843" spans="2:13" x14ac:dyDescent="0.3">
      <c r="B2843" s="10">
        <v>20</v>
      </c>
      <c r="C2843" s="11" t="s">
        <v>13</v>
      </c>
      <c r="D2843" s="11" t="s">
        <v>3598</v>
      </c>
      <c r="E2843" s="11">
        <v>2675</v>
      </c>
      <c r="F2843" s="17">
        <v>45237.511979166702</v>
      </c>
      <c r="G2843" s="14" t="s">
        <v>3605</v>
      </c>
      <c r="H2843" s="13">
        <v>807</v>
      </c>
      <c r="I2843" s="14">
        <v>2675</v>
      </c>
      <c r="J2843" s="15" t="str">
        <f>_xlfn.XLOOKUP(C2843,'0. Master Data Group Name'!B:B,'0. Master Data Group Name'!C:C)</f>
        <v>EQP-LAWPACK1</v>
      </c>
      <c r="K2843" s="16">
        <f>IFERROR(ROUNDDOWN(_xlfn.XLOOKUP(E2843,[2]All!$B:$B,[2]All!$K:$K),0),"")</f>
        <v>217</v>
      </c>
      <c r="L2843" s="16">
        <f t="shared" si="88"/>
        <v>195.3</v>
      </c>
      <c r="M2843" s="16">
        <f t="shared" si="89"/>
        <v>238.70000000000002</v>
      </c>
    </row>
    <row r="2844" spans="2:13" x14ac:dyDescent="0.3">
      <c r="B2844" s="10">
        <v>20</v>
      </c>
      <c r="C2844" s="11" t="s">
        <v>13</v>
      </c>
      <c r="D2844" s="11" t="s">
        <v>3598</v>
      </c>
      <c r="E2844" s="11">
        <v>2666</v>
      </c>
      <c r="F2844" s="17">
        <v>45237.668668981503</v>
      </c>
      <c r="G2844" s="14" t="s">
        <v>3606</v>
      </c>
      <c r="H2844" s="13">
        <v>380</v>
      </c>
      <c r="I2844" s="14">
        <v>2666</v>
      </c>
      <c r="J2844" s="15" t="str">
        <f>_xlfn.XLOOKUP(C2844,'0. Master Data Group Name'!B:B,'0. Master Data Group Name'!C:C)</f>
        <v>EQP-LAWPACK1</v>
      </c>
      <c r="K2844" s="16">
        <f>IFERROR(ROUNDDOWN(_xlfn.XLOOKUP(E2844,[2]All!$B:$B,[2]All!$K:$K),0),"")</f>
        <v>217</v>
      </c>
      <c r="L2844" s="16">
        <f t="shared" si="88"/>
        <v>195.3</v>
      </c>
      <c r="M2844" s="16">
        <f t="shared" si="89"/>
        <v>238.70000000000002</v>
      </c>
    </row>
    <row r="2845" spans="2:13" x14ac:dyDescent="0.3">
      <c r="B2845" s="10">
        <v>20</v>
      </c>
      <c r="C2845" s="11" t="s">
        <v>13</v>
      </c>
      <c r="D2845" s="11" t="s">
        <v>3598</v>
      </c>
      <c r="E2845" s="11">
        <v>2946</v>
      </c>
      <c r="F2845" s="17">
        <v>45237.747604166703</v>
      </c>
      <c r="G2845" s="14" t="s">
        <v>3607</v>
      </c>
      <c r="H2845" s="13">
        <v>489</v>
      </c>
      <c r="I2845" s="14">
        <v>2946</v>
      </c>
      <c r="J2845" s="15" t="str">
        <f>_xlfn.XLOOKUP(C2845,'0. Master Data Group Name'!B:B,'0. Master Data Group Name'!C:C)</f>
        <v>EQP-LAWPACK1</v>
      </c>
      <c r="K2845" s="16">
        <f>IFERROR(ROUNDDOWN(_xlfn.XLOOKUP(E2845,[2]All!$B:$B,[2]All!$K:$K),0),"")</f>
        <v>217</v>
      </c>
      <c r="L2845" s="16">
        <f t="shared" si="88"/>
        <v>195.3</v>
      </c>
      <c r="M2845" s="16">
        <f t="shared" si="89"/>
        <v>238.70000000000002</v>
      </c>
    </row>
    <row r="2846" spans="2:13" x14ac:dyDescent="0.3">
      <c r="B2846" s="10">
        <v>20</v>
      </c>
      <c r="C2846" s="11" t="s">
        <v>13</v>
      </c>
      <c r="D2846" s="11" t="s">
        <v>3598</v>
      </c>
      <c r="E2846" s="11">
        <v>7946</v>
      </c>
      <c r="F2846" s="17">
        <v>45237.8528240741</v>
      </c>
      <c r="G2846" s="14" t="s">
        <v>3608</v>
      </c>
      <c r="H2846" s="13">
        <v>818</v>
      </c>
      <c r="I2846" s="14">
        <v>7946</v>
      </c>
      <c r="J2846" s="15" t="str">
        <f>_xlfn.XLOOKUP(C2846,'0. Master Data Group Name'!B:B,'0. Master Data Group Name'!C:C)</f>
        <v>EQP-LAWPACK1</v>
      </c>
      <c r="K2846" s="16">
        <f>IFERROR(ROUNDDOWN(_xlfn.XLOOKUP(E2846,[2]All!$B:$B,[2]All!$K:$K),0),"")</f>
        <v>349</v>
      </c>
      <c r="L2846" s="16">
        <f t="shared" si="88"/>
        <v>314.10000000000002</v>
      </c>
      <c r="M2846" s="16">
        <f t="shared" si="89"/>
        <v>383.90000000000003</v>
      </c>
    </row>
    <row r="2847" spans="2:13" x14ac:dyDescent="0.3">
      <c r="B2847" s="10">
        <v>20</v>
      </c>
      <c r="C2847" s="11" t="s">
        <v>13</v>
      </c>
      <c r="D2847" s="11" t="s">
        <v>3609</v>
      </c>
      <c r="E2847" s="11">
        <v>99999</v>
      </c>
      <c r="F2847" s="17">
        <v>45237.963414351798</v>
      </c>
      <c r="G2847" s="14" t="s">
        <v>3610</v>
      </c>
      <c r="H2847" s="13">
        <v>0</v>
      </c>
      <c r="I2847" s="14">
        <v>99999</v>
      </c>
      <c r="J2847" s="15" t="str">
        <f>_xlfn.XLOOKUP(C2847,'0. Master Data Group Name'!B:B,'0. Master Data Group Name'!C:C)</f>
        <v>EQP-LAWPACK1</v>
      </c>
      <c r="K2847" s="16" t="str">
        <f>IFERROR(ROUNDDOWN(_xlfn.XLOOKUP(E2847,[2]All!$B:$B,[2]All!$K:$K),0),"")</f>
        <v/>
      </c>
      <c r="L2847" s="16" t="str">
        <f t="shared" si="88"/>
        <v/>
      </c>
      <c r="M2847" s="16" t="str">
        <f t="shared" si="89"/>
        <v/>
      </c>
    </row>
    <row r="2848" spans="2:13" x14ac:dyDescent="0.3">
      <c r="B2848" s="10">
        <v>42</v>
      </c>
      <c r="C2848" s="11" t="s">
        <v>3433</v>
      </c>
      <c r="D2848" s="11" t="s">
        <v>3609</v>
      </c>
      <c r="E2848" s="11">
        <v>12228</v>
      </c>
      <c r="F2848" s="17">
        <v>45237.5339467593</v>
      </c>
      <c r="G2848" s="14" t="s">
        <v>3611</v>
      </c>
      <c r="H2848" s="13">
        <v>74</v>
      </c>
      <c r="I2848" s="14">
        <v>14358</v>
      </c>
      <c r="J2848" s="15" t="str">
        <f>_xlfn.XLOOKUP(C2848,'0. Master Data Group Name'!B:B,'0. Master Data Group Name'!C:C)</f>
        <v>SW-RISER-PACK</v>
      </c>
      <c r="K2848" s="16">
        <f>IFERROR(ROUNDDOWN(_xlfn.XLOOKUP(E2848,[2]All!$B:$B,[2]All!$K:$K),0),"")</f>
        <v>100</v>
      </c>
      <c r="L2848" s="16">
        <f t="shared" si="88"/>
        <v>90</v>
      </c>
      <c r="M2848" s="16">
        <f t="shared" si="89"/>
        <v>110.00000000000001</v>
      </c>
    </row>
    <row r="2849" spans="2:13" x14ac:dyDescent="0.3">
      <c r="B2849" s="10">
        <v>42</v>
      </c>
      <c r="C2849" s="11" t="s">
        <v>3433</v>
      </c>
      <c r="D2849" s="11" t="s">
        <v>3609</v>
      </c>
      <c r="E2849" s="11">
        <v>14358</v>
      </c>
      <c r="F2849" s="17">
        <v>45238.399618055599</v>
      </c>
      <c r="G2849" s="14" t="s">
        <v>3612</v>
      </c>
      <c r="H2849" s="13">
        <v>471</v>
      </c>
      <c r="I2849" s="14">
        <v>12228</v>
      </c>
      <c r="J2849" s="15" t="str">
        <f>_xlfn.XLOOKUP(C2849,'0. Master Data Group Name'!B:B,'0. Master Data Group Name'!C:C)</f>
        <v>SW-RISER-PACK</v>
      </c>
      <c r="K2849" s="16">
        <f>IFERROR(ROUNDDOWN(_xlfn.XLOOKUP(E2849,[2]All!$B:$B,[2]All!$K:$K),0),"")</f>
        <v>300</v>
      </c>
      <c r="L2849" s="16">
        <f t="shared" si="88"/>
        <v>270</v>
      </c>
      <c r="M2849" s="16">
        <f t="shared" si="89"/>
        <v>330</v>
      </c>
    </row>
    <row r="2850" spans="2:13" x14ac:dyDescent="0.3">
      <c r="B2850" s="10">
        <v>20</v>
      </c>
      <c r="C2850" s="11" t="s">
        <v>13</v>
      </c>
      <c r="D2850" s="11" t="s">
        <v>3609</v>
      </c>
      <c r="E2850" s="11">
        <v>2991</v>
      </c>
      <c r="F2850" s="17">
        <v>45238.297268518501</v>
      </c>
      <c r="G2850" s="14" t="s">
        <v>3613</v>
      </c>
      <c r="H2850" s="13">
        <v>1530</v>
      </c>
      <c r="I2850" s="14">
        <v>2991</v>
      </c>
      <c r="J2850" s="15" t="str">
        <f>_xlfn.XLOOKUP(C2850,'0. Master Data Group Name'!B:B,'0. Master Data Group Name'!C:C)</f>
        <v>EQP-LAWPACK1</v>
      </c>
      <c r="K2850" s="16">
        <f>IFERROR(ROUNDDOWN(_xlfn.XLOOKUP(E2850,[2]All!$B:$B,[2]All!$K:$K),0),"")</f>
        <v>217</v>
      </c>
      <c r="L2850" s="16">
        <f t="shared" si="88"/>
        <v>195.3</v>
      </c>
      <c r="M2850" s="16">
        <f t="shared" si="89"/>
        <v>238.70000000000002</v>
      </c>
    </row>
    <row r="2851" spans="2:13" x14ac:dyDescent="0.3">
      <c r="B2851" s="10">
        <v>20</v>
      </c>
      <c r="C2851" s="11" t="s">
        <v>13</v>
      </c>
      <c r="D2851" s="11" t="s">
        <v>3609</v>
      </c>
      <c r="E2851" s="11">
        <v>2670</v>
      </c>
      <c r="F2851" s="17">
        <v>45238.598113425898</v>
      </c>
      <c r="G2851" s="14" t="s">
        <v>3614</v>
      </c>
      <c r="H2851" s="13">
        <v>578</v>
      </c>
      <c r="I2851" s="14">
        <v>2670</v>
      </c>
      <c r="J2851" s="15" t="str">
        <f>_xlfn.XLOOKUP(C2851,'0. Master Data Group Name'!B:B,'0. Master Data Group Name'!C:C)</f>
        <v>EQP-LAWPACK1</v>
      </c>
      <c r="K2851" s="16">
        <f>IFERROR(ROUNDDOWN(_xlfn.XLOOKUP(E2851,[2]All!$B:$B,[2]All!$K:$K),0),"")</f>
        <v>217</v>
      </c>
      <c r="L2851" s="16">
        <f t="shared" si="88"/>
        <v>195.3</v>
      </c>
      <c r="M2851" s="16">
        <f t="shared" si="89"/>
        <v>238.70000000000002</v>
      </c>
    </row>
    <row r="2852" spans="2:13" x14ac:dyDescent="0.3">
      <c r="B2852" s="10">
        <v>20</v>
      </c>
      <c r="C2852" s="11" t="s">
        <v>13</v>
      </c>
      <c r="D2852" s="11" t="s">
        <v>3615</v>
      </c>
      <c r="E2852" s="11">
        <v>6670</v>
      </c>
      <c r="F2852" s="17">
        <v>45238.7238657407</v>
      </c>
      <c r="G2852" s="14" t="s">
        <v>3616</v>
      </c>
      <c r="H2852" s="13">
        <v>1549</v>
      </c>
      <c r="I2852" s="14">
        <v>99999</v>
      </c>
      <c r="J2852" s="15" t="str">
        <f>_xlfn.XLOOKUP(C2852,'0. Master Data Group Name'!B:B,'0. Master Data Group Name'!C:C)</f>
        <v>EQP-LAWPACK1</v>
      </c>
      <c r="K2852" s="16">
        <f>IFERROR(ROUNDDOWN(_xlfn.XLOOKUP(E2852,[2]All!$B:$B,[2]All!$K:$K),0),"")</f>
        <v>352</v>
      </c>
      <c r="L2852" s="16">
        <f t="shared" si="88"/>
        <v>316.8</v>
      </c>
      <c r="M2852" s="16">
        <f t="shared" si="89"/>
        <v>387.20000000000005</v>
      </c>
    </row>
    <row r="2853" spans="2:13" x14ac:dyDescent="0.3">
      <c r="B2853" s="10">
        <v>20</v>
      </c>
      <c r="C2853" s="11" t="s">
        <v>13</v>
      </c>
      <c r="D2853" s="11" t="s">
        <v>3615</v>
      </c>
      <c r="E2853" s="11">
        <v>2675</v>
      </c>
      <c r="F2853" s="17">
        <v>45239.2991666667</v>
      </c>
      <c r="G2853" s="14" t="s">
        <v>3617</v>
      </c>
      <c r="H2853" s="13">
        <v>793</v>
      </c>
      <c r="I2853" s="14">
        <v>2675</v>
      </c>
      <c r="J2853" s="15" t="str">
        <f>_xlfn.XLOOKUP(C2853,'0. Master Data Group Name'!B:B,'0. Master Data Group Name'!C:C)</f>
        <v>EQP-LAWPACK1</v>
      </c>
      <c r="K2853" s="16">
        <f>IFERROR(ROUNDDOWN(_xlfn.XLOOKUP(E2853,[2]All!$B:$B,[2]All!$K:$K),0),"")</f>
        <v>217</v>
      </c>
      <c r="L2853" s="16">
        <f t="shared" si="88"/>
        <v>195.3</v>
      </c>
      <c r="M2853" s="16">
        <f t="shared" si="89"/>
        <v>238.70000000000002</v>
      </c>
    </row>
    <row r="2854" spans="2:13" x14ac:dyDescent="0.3">
      <c r="B2854" s="10">
        <v>42</v>
      </c>
      <c r="C2854" s="11" t="s">
        <v>3433</v>
      </c>
      <c r="D2854" s="11" t="s">
        <v>3615</v>
      </c>
      <c r="E2854" s="11">
        <v>14328</v>
      </c>
      <c r="F2854" s="17">
        <v>45238.5625</v>
      </c>
      <c r="G2854" s="14" t="s">
        <v>3618</v>
      </c>
      <c r="H2854" s="13">
        <v>374</v>
      </c>
      <c r="I2854" s="14">
        <v>14358</v>
      </c>
      <c r="J2854" s="15" t="str">
        <f>_xlfn.XLOOKUP(C2854,'0. Master Data Group Name'!B:B,'0. Master Data Group Name'!C:C)</f>
        <v>SW-RISER-PACK</v>
      </c>
      <c r="K2854" s="16">
        <f>IFERROR(ROUNDDOWN(_xlfn.XLOOKUP(E2854,[2]All!$B:$B,[2]All!$K:$K),0),"")</f>
        <v>300</v>
      </c>
      <c r="L2854" s="16">
        <f t="shared" si="88"/>
        <v>270</v>
      </c>
      <c r="M2854" s="16">
        <f t="shared" si="89"/>
        <v>330</v>
      </c>
    </row>
    <row r="2855" spans="2:13" x14ac:dyDescent="0.3">
      <c r="B2855" s="10">
        <v>42</v>
      </c>
      <c r="C2855" s="11" t="s">
        <v>3433</v>
      </c>
      <c r="D2855" s="11" t="s">
        <v>3615</v>
      </c>
      <c r="E2855" s="11">
        <v>14801</v>
      </c>
      <c r="F2855" s="17">
        <v>45239.383391203701</v>
      </c>
      <c r="G2855" s="14" t="s">
        <v>3619</v>
      </c>
      <c r="H2855" s="13">
        <v>6</v>
      </c>
      <c r="I2855" s="14">
        <v>14801</v>
      </c>
      <c r="J2855" s="15" t="str">
        <f>_xlfn.XLOOKUP(C2855,'0. Master Data Group Name'!B:B,'0. Master Data Group Name'!C:C)</f>
        <v>SW-RISER-PACK</v>
      </c>
      <c r="K2855" s="16">
        <f>IFERROR(ROUNDDOWN(_xlfn.XLOOKUP(E2855,[2]All!$B:$B,[2]All!$K:$K),0),"")</f>
        <v>333</v>
      </c>
      <c r="L2855" s="16">
        <f t="shared" si="88"/>
        <v>299.7</v>
      </c>
      <c r="M2855" s="16">
        <f t="shared" si="89"/>
        <v>366.3</v>
      </c>
    </row>
    <row r="2856" spans="2:13" x14ac:dyDescent="0.3">
      <c r="B2856" s="10">
        <v>42</v>
      </c>
      <c r="C2856" s="11" t="s">
        <v>3433</v>
      </c>
      <c r="D2856" s="11" t="s">
        <v>3615</v>
      </c>
      <c r="E2856" s="11">
        <v>14828</v>
      </c>
      <c r="F2856" s="17">
        <v>45239.559374999997</v>
      </c>
      <c r="G2856" s="14" t="s">
        <v>3620</v>
      </c>
      <c r="H2856" s="13">
        <v>13</v>
      </c>
      <c r="I2856" s="14">
        <v>14801</v>
      </c>
      <c r="J2856" s="15" t="str">
        <f>_xlfn.XLOOKUP(C2856,'0. Master Data Group Name'!B:B,'0. Master Data Group Name'!C:C)</f>
        <v>SW-RISER-PACK</v>
      </c>
      <c r="K2856" s="16">
        <f>IFERROR(ROUNDDOWN(_xlfn.XLOOKUP(E2856,[2]All!$B:$B,[2]All!$K:$K),0),"")</f>
        <v>333</v>
      </c>
      <c r="L2856" s="16">
        <f t="shared" si="88"/>
        <v>299.7</v>
      </c>
      <c r="M2856" s="16">
        <f t="shared" si="89"/>
        <v>366.3</v>
      </c>
    </row>
    <row r="2857" spans="2:13" x14ac:dyDescent="0.3">
      <c r="B2857" s="10">
        <v>31</v>
      </c>
      <c r="C2857" s="11" t="s">
        <v>836</v>
      </c>
      <c r="D2857" s="11" t="s">
        <v>3615</v>
      </c>
      <c r="E2857" s="11">
        <v>12228</v>
      </c>
      <c r="F2857" s="17">
        <v>45236.7052430556</v>
      </c>
      <c r="G2857" s="14" t="s">
        <v>3621</v>
      </c>
      <c r="H2857" s="13">
        <v>2696</v>
      </c>
      <c r="I2857" s="14">
        <v>15228</v>
      </c>
      <c r="J2857" s="15" t="str">
        <f>_xlfn.XLOOKUP(C2857,'0. Master Data Group Name'!B:B,'0. Master Data Group Name'!C:C)</f>
        <v>SW-COMAS-PACKL</v>
      </c>
      <c r="K2857" s="16">
        <f>IFERROR(ROUNDDOWN(_xlfn.XLOOKUP(E2857,[2]All!$B:$B,[2]All!$K:$K),0),"")</f>
        <v>100</v>
      </c>
      <c r="L2857" s="16">
        <f t="shared" si="88"/>
        <v>90</v>
      </c>
      <c r="M2857" s="16">
        <f t="shared" si="89"/>
        <v>110.00000000000001</v>
      </c>
    </row>
    <row r="2858" spans="2:13" x14ac:dyDescent="0.3">
      <c r="B2858" s="10">
        <v>31</v>
      </c>
      <c r="C2858" s="11" t="s">
        <v>836</v>
      </c>
      <c r="D2858" s="11" t="s">
        <v>3622</v>
      </c>
      <c r="E2858" s="11">
        <v>12258</v>
      </c>
      <c r="F2858" s="17">
        <v>45239.738726851901</v>
      </c>
      <c r="G2858" s="14" t="s">
        <v>3623</v>
      </c>
      <c r="H2858" s="13">
        <v>301</v>
      </c>
      <c r="I2858" s="14">
        <v>12228</v>
      </c>
      <c r="J2858" s="15" t="str">
        <f>_xlfn.XLOOKUP(C2858,'0. Master Data Group Name'!B:B,'0. Master Data Group Name'!C:C)</f>
        <v>SW-COMAS-PACKL</v>
      </c>
      <c r="K2858" s="16">
        <f>IFERROR(ROUNDDOWN(_xlfn.XLOOKUP(E2858,[2]All!$B:$B,[2]All!$K:$K),0),"")</f>
        <v>69</v>
      </c>
      <c r="L2858" s="16">
        <f t="shared" si="88"/>
        <v>62.1</v>
      </c>
      <c r="M2858" s="16">
        <f t="shared" si="89"/>
        <v>75.900000000000006</v>
      </c>
    </row>
    <row r="2859" spans="2:13" x14ac:dyDescent="0.3">
      <c r="B2859" s="10">
        <v>42</v>
      </c>
      <c r="C2859" s="11" t="s">
        <v>3433</v>
      </c>
      <c r="D2859" s="11" t="s">
        <v>3622</v>
      </c>
      <c r="E2859" s="11">
        <v>14801</v>
      </c>
      <c r="F2859" s="17">
        <v>45239.624583333301</v>
      </c>
      <c r="G2859" s="14" t="s">
        <v>3624</v>
      </c>
      <c r="H2859" s="13">
        <v>4</v>
      </c>
      <c r="I2859" s="14">
        <v>14828</v>
      </c>
      <c r="J2859" s="15" t="str">
        <f>_xlfn.XLOOKUP(C2859,'0. Master Data Group Name'!B:B,'0. Master Data Group Name'!C:C)</f>
        <v>SW-RISER-PACK</v>
      </c>
      <c r="K2859" s="16">
        <f>IFERROR(ROUNDDOWN(_xlfn.XLOOKUP(E2859,[2]All!$B:$B,[2]All!$K:$K),0),"")</f>
        <v>333</v>
      </c>
      <c r="L2859" s="16">
        <f t="shared" si="88"/>
        <v>299.7</v>
      </c>
      <c r="M2859" s="16">
        <f t="shared" si="89"/>
        <v>366.3</v>
      </c>
    </row>
    <row r="2860" spans="2:13" x14ac:dyDescent="0.3">
      <c r="B2860" s="10">
        <v>20</v>
      </c>
      <c r="C2860" s="11" t="s">
        <v>13</v>
      </c>
      <c r="D2860" s="11" t="s">
        <v>3622</v>
      </c>
      <c r="E2860" s="11">
        <v>1065</v>
      </c>
      <c r="F2860" s="17">
        <v>45239.740868055596</v>
      </c>
      <c r="G2860" s="14" t="s">
        <v>3625</v>
      </c>
      <c r="H2860" s="13">
        <v>1754</v>
      </c>
      <c r="I2860" s="14">
        <v>99999</v>
      </c>
      <c r="J2860" s="15" t="str">
        <f>_xlfn.XLOOKUP(C2860,'0. Master Data Group Name'!B:B,'0. Master Data Group Name'!C:C)</f>
        <v>EQP-LAWPACK1</v>
      </c>
      <c r="K2860" s="16">
        <f>IFERROR(ROUNDDOWN(_xlfn.XLOOKUP(E2860,[2]All!$B:$B,[2]All!$K:$K),0),"")</f>
        <v>269</v>
      </c>
      <c r="L2860" s="16">
        <f t="shared" si="88"/>
        <v>242.1</v>
      </c>
      <c r="M2860" s="16">
        <f t="shared" si="89"/>
        <v>295.90000000000003</v>
      </c>
    </row>
    <row r="2861" spans="2:13" x14ac:dyDescent="0.3">
      <c r="B2861" s="10">
        <v>36</v>
      </c>
      <c r="C2861" s="11" t="s">
        <v>3480</v>
      </c>
      <c r="D2861" s="11" t="s">
        <v>3622</v>
      </c>
      <c r="E2861" s="11">
        <v>42670</v>
      </c>
      <c r="F2861" s="17">
        <v>45237.307418981502</v>
      </c>
      <c r="G2861" s="14" t="s">
        <v>3626</v>
      </c>
      <c r="H2861" s="13">
        <v>2382</v>
      </c>
      <c r="I2861" s="14">
        <v>42670</v>
      </c>
      <c r="J2861" s="15" t="str">
        <f>_xlfn.XLOOKUP(C2861,'0. Master Data Group Name'!B:B,'0. Master Data Group Name'!C:C)</f>
        <v>EQP-LAWPACK2</v>
      </c>
      <c r="K2861" s="16" t="str">
        <f>IFERROR(ROUNDDOWN(_xlfn.XLOOKUP(E2861,[2]All!$B:$B,[2]All!$K:$K),0),"")</f>
        <v/>
      </c>
      <c r="L2861" s="16" t="str">
        <f t="shared" si="88"/>
        <v/>
      </c>
      <c r="M2861" s="16" t="str">
        <f t="shared" si="89"/>
        <v/>
      </c>
    </row>
    <row r="2862" spans="2:13" x14ac:dyDescent="0.3">
      <c r="B2862" s="10">
        <v>31</v>
      </c>
      <c r="C2862" s="11" t="s">
        <v>836</v>
      </c>
      <c r="D2862" s="11" t="s">
        <v>3622</v>
      </c>
      <c r="E2862" s="11">
        <v>12530</v>
      </c>
      <c r="F2862" s="17">
        <v>45240.285381944399</v>
      </c>
      <c r="G2862" s="14" t="s">
        <v>3627</v>
      </c>
      <c r="H2862" s="13">
        <v>475</v>
      </c>
      <c r="I2862" s="14">
        <v>12258</v>
      </c>
      <c r="J2862" s="15" t="str">
        <f>_xlfn.XLOOKUP(C2862,'0. Master Data Group Name'!B:B,'0. Master Data Group Name'!C:C)</f>
        <v>SW-COMAS-PACKL</v>
      </c>
      <c r="K2862" s="16">
        <f>IFERROR(ROUNDDOWN(_xlfn.XLOOKUP(E2862,[2]All!$B:$B,[2]All!$K:$K),0),"")</f>
        <v>100</v>
      </c>
      <c r="L2862" s="16">
        <f t="shared" si="88"/>
        <v>90</v>
      </c>
      <c r="M2862" s="16">
        <f t="shared" si="89"/>
        <v>110.00000000000001</v>
      </c>
    </row>
    <row r="2863" spans="2:13" x14ac:dyDescent="0.3">
      <c r="B2863" s="10">
        <v>31</v>
      </c>
      <c r="C2863" s="11" t="s">
        <v>836</v>
      </c>
      <c r="D2863" s="11" t="s">
        <v>3622</v>
      </c>
      <c r="E2863" s="11">
        <v>15258</v>
      </c>
      <c r="F2863" s="17">
        <v>45240.602997685201</v>
      </c>
      <c r="G2863" s="14" t="s">
        <v>3628</v>
      </c>
      <c r="H2863" s="13">
        <v>2</v>
      </c>
      <c r="I2863" s="14">
        <v>12530</v>
      </c>
      <c r="J2863" s="15" t="str">
        <f>_xlfn.XLOOKUP(C2863,'0. Master Data Group Name'!B:B,'0. Master Data Group Name'!C:C)</f>
        <v>SW-COMAS-PACKL</v>
      </c>
      <c r="K2863" s="16">
        <f>IFERROR(ROUNDDOWN(_xlfn.XLOOKUP(E2863,[2]All!$B:$B,[2]All!$K:$K),0),"")</f>
        <v>200</v>
      </c>
      <c r="L2863" s="16">
        <f t="shared" si="88"/>
        <v>180</v>
      </c>
      <c r="M2863" s="16">
        <f t="shared" si="89"/>
        <v>220.00000000000003</v>
      </c>
    </row>
    <row r="2864" spans="2:13" x14ac:dyDescent="0.3">
      <c r="B2864" s="10">
        <v>42</v>
      </c>
      <c r="C2864" s="11" t="s">
        <v>3433</v>
      </c>
      <c r="D2864" s="11" t="s">
        <v>3622</v>
      </c>
      <c r="E2864" s="11">
        <v>12258</v>
      </c>
      <c r="F2864" s="17">
        <v>45240.293240740699</v>
      </c>
      <c r="G2864" s="14" t="s">
        <v>3629</v>
      </c>
      <c r="H2864" s="13">
        <v>154</v>
      </c>
      <c r="I2864" s="14">
        <v>14801</v>
      </c>
      <c r="J2864" s="15" t="str">
        <f>_xlfn.XLOOKUP(C2864,'0. Master Data Group Name'!B:B,'0. Master Data Group Name'!C:C)</f>
        <v>SW-RISER-PACK</v>
      </c>
      <c r="K2864" s="16">
        <f>IFERROR(ROUNDDOWN(_xlfn.XLOOKUP(E2864,[2]All!$B:$B,[2]All!$K:$K),0),"")</f>
        <v>69</v>
      </c>
      <c r="L2864" s="16">
        <f t="shared" si="88"/>
        <v>62.1</v>
      </c>
      <c r="M2864" s="16">
        <f t="shared" si="89"/>
        <v>75.900000000000006</v>
      </c>
    </row>
    <row r="2865" spans="2:13" x14ac:dyDescent="0.3">
      <c r="B2865" s="10">
        <v>42</v>
      </c>
      <c r="C2865" s="11" t="s">
        <v>3433</v>
      </c>
      <c r="D2865" s="11" t="s">
        <v>3622</v>
      </c>
      <c r="E2865" s="11">
        <v>15258</v>
      </c>
      <c r="F2865" s="17">
        <v>45240.607777777797</v>
      </c>
      <c r="G2865" s="14" t="s">
        <v>3630</v>
      </c>
      <c r="H2865" s="13">
        <v>1</v>
      </c>
      <c r="I2865" s="14">
        <v>12258</v>
      </c>
      <c r="J2865" s="15" t="str">
        <f>_xlfn.XLOOKUP(C2865,'0. Master Data Group Name'!B:B,'0. Master Data Group Name'!C:C)</f>
        <v>SW-RISER-PACK</v>
      </c>
      <c r="K2865" s="16">
        <f>IFERROR(ROUNDDOWN(_xlfn.XLOOKUP(E2865,[2]All!$B:$B,[2]All!$K:$K),0),"")</f>
        <v>200</v>
      </c>
      <c r="L2865" s="16">
        <f t="shared" si="88"/>
        <v>180</v>
      </c>
      <c r="M2865" s="16">
        <f t="shared" si="89"/>
        <v>220.00000000000003</v>
      </c>
    </row>
    <row r="2866" spans="2:13" x14ac:dyDescent="0.3">
      <c r="B2866" s="10">
        <v>31</v>
      </c>
      <c r="C2866" s="11" t="s">
        <v>836</v>
      </c>
      <c r="D2866" s="11" t="s">
        <v>3631</v>
      </c>
      <c r="E2866" s="11">
        <v>12530</v>
      </c>
      <c r="F2866" s="17">
        <v>45240.604189814803</v>
      </c>
      <c r="G2866" s="14" t="s">
        <v>3632</v>
      </c>
      <c r="H2866" s="13">
        <v>549</v>
      </c>
      <c r="I2866" s="14">
        <v>15258</v>
      </c>
      <c r="J2866" s="15" t="str">
        <f>_xlfn.XLOOKUP(C2866,'0. Master Data Group Name'!B:B,'0. Master Data Group Name'!C:C)</f>
        <v>SW-COMAS-PACKL</v>
      </c>
      <c r="K2866" s="16">
        <f>IFERROR(ROUNDDOWN(_xlfn.XLOOKUP(E2866,[2]All!$B:$B,[2]All!$K:$K),0),"")</f>
        <v>100</v>
      </c>
      <c r="L2866" s="16">
        <f t="shared" si="88"/>
        <v>90</v>
      </c>
      <c r="M2866" s="16">
        <f t="shared" si="89"/>
        <v>110.00000000000001</v>
      </c>
    </row>
    <row r="2867" spans="2:13" x14ac:dyDescent="0.3">
      <c r="B2867" s="10">
        <v>36</v>
      </c>
      <c r="C2867" s="11" t="s">
        <v>3480</v>
      </c>
      <c r="D2867" s="11" t="s">
        <v>3631</v>
      </c>
      <c r="E2867" s="11">
        <v>2661</v>
      </c>
      <c r="F2867" s="17">
        <v>45240.297314814801</v>
      </c>
      <c r="G2867" s="14" t="s">
        <v>3633</v>
      </c>
      <c r="H2867" s="13">
        <v>393</v>
      </c>
      <c r="I2867" s="14">
        <v>42670</v>
      </c>
      <c r="J2867" s="15" t="str">
        <f>_xlfn.XLOOKUP(C2867,'0. Master Data Group Name'!B:B,'0. Master Data Group Name'!C:C)</f>
        <v>EQP-LAWPACK2</v>
      </c>
      <c r="K2867" s="16">
        <f>IFERROR(ROUNDDOWN(_xlfn.XLOOKUP(E2867,[2]All!$B:$B,[2]All!$K:$K),0),"")</f>
        <v>217</v>
      </c>
      <c r="L2867" s="16">
        <f t="shared" si="88"/>
        <v>195.3</v>
      </c>
      <c r="M2867" s="16">
        <f t="shared" si="89"/>
        <v>238.70000000000002</v>
      </c>
    </row>
    <row r="2868" spans="2:13" x14ac:dyDescent="0.3">
      <c r="B2868" s="10">
        <v>20</v>
      </c>
      <c r="C2868" s="11" t="s">
        <v>13</v>
      </c>
      <c r="D2868" s="11" t="s">
        <v>3631</v>
      </c>
      <c r="E2868" s="11">
        <v>1065</v>
      </c>
      <c r="F2868" s="17">
        <v>45243.297708333303</v>
      </c>
      <c r="G2868" s="14" t="s">
        <v>3634</v>
      </c>
      <c r="H2868" s="13">
        <v>1754</v>
      </c>
      <c r="I2868" s="14">
        <v>99999</v>
      </c>
      <c r="J2868" s="15" t="str">
        <f>_xlfn.XLOOKUP(C2868,'0. Master Data Group Name'!B:B,'0. Master Data Group Name'!C:C)</f>
        <v>EQP-LAWPACK1</v>
      </c>
      <c r="K2868" s="16">
        <f>IFERROR(ROUNDDOWN(_xlfn.XLOOKUP(E2868,[2]All!$B:$B,[2]All!$K:$K),0),"")</f>
        <v>269</v>
      </c>
      <c r="L2868" s="16">
        <f t="shared" si="88"/>
        <v>242.1</v>
      </c>
      <c r="M2868" s="16">
        <f t="shared" si="89"/>
        <v>295.90000000000003</v>
      </c>
    </row>
    <row r="2869" spans="2:13" x14ac:dyDescent="0.3">
      <c r="B2869" s="10">
        <v>20</v>
      </c>
      <c r="C2869" s="11" t="s">
        <v>13</v>
      </c>
      <c r="D2869" s="11" t="s">
        <v>3631</v>
      </c>
      <c r="E2869" s="11">
        <v>2665</v>
      </c>
      <c r="F2869" s="17">
        <v>45243.2988541667</v>
      </c>
      <c r="G2869" s="14" t="s">
        <v>3635</v>
      </c>
      <c r="H2869" s="13">
        <v>4</v>
      </c>
      <c r="I2869" s="14">
        <v>2665</v>
      </c>
      <c r="J2869" s="15" t="str">
        <f>_xlfn.XLOOKUP(C2869,'0. Master Data Group Name'!B:B,'0. Master Data Group Name'!C:C)</f>
        <v>EQP-LAWPACK1</v>
      </c>
      <c r="K2869" s="16">
        <f>IFERROR(ROUNDDOWN(_xlfn.XLOOKUP(E2869,[2]All!$B:$B,[2]All!$K:$K),0),"")</f>
        <v>217</v>
      </c>
      <c r="L2869" s="16">
        <f t="shared" si="88"/>
        <v>195.3</v>
      </c>
      <c r="M2869" s="16">
        <f t="shared" si="89"/>
        <v>238.70000000000002</v>
      </c>
    </row>
    <row r="2870" spans="2:13" x14ac:dyDescent="0.3">
      <c r="B2870" s="10">
        <v>42</v>
      </c>
      <c r="C2870" s="11" t="s">
        <v>3433</v>
      </c>
      <c r="D2870" s="11" t="s">
        <v>3631</v>
      </c>
      <c r="E2870" s="11">
        <v>12258</v>
      </c>
      <c r="F2870" s="17">
        <v>45240.608796296299</v>
      </c>
      <c r="G2870" s="14" t="s">
        <v>3636</v>
      </c>
      <c r="H2870" s="13">
        <v>58</v>
      </c>
      <c r="I2870" s="14">
        <v>15258</v>
      </c>
      <c r="J2870" s="15" t="str">
        <f>_xlfn.XLOOKUP(C2870,'0. Master Data Group Name'!B:B,'0. Master Data Group Name'!C:C)</f>
        <v>SW-RISER-PACK</v>
      </c>
      <c r="K2870" s="16">
        <f>IFERROR(ROUNDDOWN(_xlfn.XLOOKUP(E2870,[2]All!$B:$B,[2]All!$K:$K),0),"")</f>
        <v>69</v>
      </c>
      <c r="L2870" s="16">
        <f t="shared" si="88"/>
        <v>62.1</v>
      </c>
      <c r="M2870" s="16">
        <f t="shared" si="89"/>
        <v>75.900000000000006</v>
      </c>
    </row>
    <row r="2871" spans="2:13" x14ac:dyDescent="0.3">
      <c r="B2871" s="10">
        <v>42</v>
      </c>
      <c r="C2871" s="11" t="s">
        <v>3433</v>
      </c>
      <c r="D2871" s="11" t="s">
        <v>3631</v>
      </c>
      <c r="E2871" s="11">
        <v>14328</v>
      </c>
      <c r="F2871" s="17">
        <v>45243.3200462963</v>
      </c>
      <c r="G2871" s="14" t="s">
        <v>3637</v>
      </c>
      <c r="H2871" s="13">
        <v>180</v>
      </c>
      <c r="I2871" s="14">
        <v>12258</v>
      </c>
      <c r="J2871" s="15" t="str">
        <f>_xlfn.XLOOKUP(C2871,'0. Master Data Group Name'!B:B,'0. Master Data Group Name'!C:C)</f>
        <v>SW-RISER-PACK</v>
      </c>
      <c r="K2871" s="16">
        <f>IFERROR(ROUNDDOWN(_xlfn.XLOOKUP(E2871,[2]All!$B:$B,[2]All!$K:$K),0),"")</f>
        <v>300</v>
      </c>
      <c r="L2871" s="16">
        <f t="shared" si="88"/>
        <v>270</v>
      </c>
      <c r="M2871" s="16">
        <f t="shared" si="89"/>
        <v>330</v>
      </c>
    </row>
    <row r="2872" spans="2:13" x14ac:dyDescent="0.3">
      <c r="B2872" s="10">
        <v>31</v>
      </c>
      <c r="C2872" s="11" t="s">
        <v>836</v>
      </c>
      <c r="D2872" s="11" t="s">
        <v>3631</v>
      </c>
      <c r="E2872" s="11">
        <v>12530</v>
      </c>
      <c r="F2872" s="17">
        <v>45243.261388888903</v>
      </c>
      <c r="G2872" s="14" t="s">
        <v>3638</v>
      </c>
      <c r="H2872" s="13">
        <v>0</v>
      </c>
      <c r="I2872" s="14">
        <v>15258</v>
      </c>
      <c r="J2872" s="15" t="str">
        <f>_xlfn.XLOOKUP(C2872,'0. Master Data Group Name'!B:B,'0. Master Data Group Name'!C:C)</f>
        <v>SW-COMAS-PACKL</v>
      </c>
      <c r="K2872" s="16">
        <f>IFERROR(ROUNDDOWN(_xlfn.XLOOKUP(E2872,[2]All!$B:$B,[2]All!$K:$K),0),"")</f>
        <v>100</v>
      </c>
      <c r="L2872" s="16">
        <f t="shared" si="88"/>
        <v>90</v>
      </c>
      <c r="M2872" s="16">
        <f t="shared" si="89"/>
        <v>110.00000000000001</v>
      </c>
    </row>
    <row r="2873" spans="2:13" x14ac:dyDescent="0.3">
      <c r="B2873" s="10">
        <v>42</v>
      </c>
      <c r="C2873" s="11" t="s">
        <v>3433</v>
      </c>
      <c r="D2873" s="11" t="s">
        <v>3631</v>
      </c>
      <c r="E2873" s="11">
        <v>14358</v>
      </c>
      <c r="F2873" s="17">
        <v>45243.420081018499</v>
      </c>
      <c r="G2873" s="14" t="s">
        <v>3639</v>
      </c>
      <c r="H2873" s="13">
        <v>378</v>
      </c>
      <c r="I2873" s="14">
        <v>14328</v>
      </c>
      <c r="J2873" s="15" t="str">
        <f>_xlfn.XLOOKUP(C2873,'0. Master Data Group Name'!B:B,'0. Master Data Group Name'!C:C)</f>
        <v>SW-RISER-PACK</v>
      </c>
      <c r="K2873" s="16">
        <f>IFERROR(ROUNDDOWN(_xlfn.XLOOKUP(E2873,[2]All!$B:$B,[2]All!$K:$K),0),"")</f>
        <v>300</v>
      </c>
      <c r="L2873" s="16">
        <f t="shared" si="88"/>
        <v>270</v>
      </c>
      <c r="M2873" s="16">
        <f t="shared" si="89"/>
        <v>330</v>
      </c>
    </row>
    <row r="2874" spans="2:13" x14ac:dyDescent="0.3">
      <c r="B2874" s="10">
        <v>20</v>
      </c>
      <c r="C2874" s="11" t="s">
        <v>13</v>
      </c>
      <c r="D2874" s="11" t="s">
        <v>3631</v>
      </c>
      <c r="E2874" s="11">
        <v>2665</v>
      </c>
      <c r="F2874" s="17">
        <v>45243.309120370403</v>
      </c>
      <c r="G2874" s="14" t="s">
        <v>3640</v>
      </c>
      <c r="H2874" s="13">
        <v>829</v>
      </c>
      <c r="I2874" s="14">
        <v>2665</v>
      </c>
      <c r="J2874" s="15" t="str">
        <f>_xlfn.XLOOKUP(C2874,'0. Master Data Group Name'!B:B,'0. Master Data Group Name'!C:C)</f>
        <v>EQP-LAWPACK1</v>
      </c>
      <c r="K2874" s="16">
        <f>IFERROR(ROUNDDOWN(_xlfn.XLOOKUP(E2874,[2]All!$B:$B,[2]All!$K:$K),0),"")</f>
        <v>217</v>
      </c>
      <c r="L2874" s="16">
        <f t="shared" si="88"/>
        <v>195.3</v>
      </c>
      <c r="M2874" s="16">
        <f t="shared" si="89"/>
        <v>238.70000000000002</v>
      </c>
    </row>
    <row r="2875" spans="2:13" x14ac:dyDescent="0.3">
      <c r="B2875" s="10">
        <v>20</v>
      </c>
      <c r="C2875" s="11" t="s">
        <v>13</v>
      </c>
      <c r="D2875" s="11" t="s">
        <v>3631</v>
      </c>
      <c r="E2875" s="11">
        <v>2946</v>
      </c>
      <c r="F2875" s="17">
        <v>45243.592997685198</v>
      </c>
      <c r="G2875" s="14" t="s">
        <v>3641</v>
      </c>
      <c r="H2875" s="13">
        <v>581</v>
      </c>
      <c r="I2875" s="14">
        <v>2946</v>
      </c>
      <c r="J2875" s="15" t="str">
        <f>_xlfn.XLOOKUP(C2875,'0. Master Data Group Name'!B:B,'0. Master Data Group Name'!C:C)</f>
        <v>EQP-LAWPACK1</v>
      </c>
      <c r="K2875" s="16">
        <f>IFERROR(ROUNDDOWN(_xlfn.XLOOKUP(E2875,[2]All!$B:$B,[2]All!$K:$K),0),"")</f>
        <v>217</v>
      </c>
      <c r="L2875" s="16">
        <f t="shared" si="88"/>
        <v>195.3</v>
      </c>
      <c r="M2875" s="16">
        <f t="shared" si="89"/>
        <v>238.70000000000002</v>
      </c>
    </row>
    <row r="2876" spans="2:13" x14ac:dyDescent="0.3">
      <c r="B2876" s="10">
        <v>31</v>
      </c>
      <c r="C2876" s="11" t="s">
        <v>836</v>
      </c>
      <c r="D2876" s="11" t="s">
        <v>3631</v>
      </c>
      <c r="E2876" s="11">
        <v>15258</v>
      </c>
      <c r="F2876" s="17">
        <v>45243.434502314798</v>
      </c>
      <c r="G2876" s="14" t="s">
        <v>3642</v>
      </c>
      <c r="H2876" s="13">
        <v>737</v>
      </c>
      <c r="I2876" s="14">
        <v>12530</v>
      </c>
      <c r="J2876" s="15" t="str">
        <f>_xlfn.XLOOKUP(C2876,'0. Master Data Group Name'!B:B,'0. Master Data Group Name'!C:C)</f>
        <v>SW-COMAS-PACKL</v>
      </c>
      <c r="K2876" s="16">
        <f>IFERROR(ROUNDDOWN(_xlfn.XLOOKUP(E2876,[2]All!$B:$B,[2]All!$K:$K),0),"")</f>
        <v>200</v>
      </c>
      <c r="L2876" s="16">
        <f t="shared" si="88"/>
        <v>180</v>
      </c>
      <c r="M2876" s="16">
        <f t="shared" si="89"/>
        <v>220.00000000000003</v>
      </c>
    </row>
    <row r="2877" spans="2:13" x14ac:dyDescent="0.3">
      <c r="B2877" s="10">
        <v>20</v>
      </c>
      <c r="C2877" s="11" t="s">
        <v>13</v>
      </c>
      <c r="D2877" s="11" t="s">
        <v>3631</v>
      </c>
      <c r="E2877" s="11">
        <v>2666</v>
      </c>
      <c r="F2877" s="17">
        <v>45243.726284722201</v>
      </c>
      <c r="G2877" s="14" t="s">
        <v>3643</v>
      </c>
      <c r="H2877" s="13">
        <v>1227</v>
      </c>
      <c r="I2877" s="14">
        <v>2666</v>
      </c>
      <c r="J2877" s="15" t="str">
        <f>_xlfn.XLOOKUP(C2877,'0. Master Data Group Name'!B:B,'0. Master Data Group Name'!C:C)</f>
        <v>EQP-LAWPACK1</v>
      </c>
      <c r="K2877" s="16">
        <f>IFERROR(ROUNDDOWN(_xlfn.XLOOKUP(E2877,[2]All!$B:$B,[2]All!$K:$K),0),"")</f>
        <v>217</v>
      </c>
      <c r="L2877" s="16">
        <f t="shared" si="88"/>
        <v>195.3</v>
      </c>
      <c r="M2877" s="16">
        <f t="shared" si="89"/>
        <v>238.70000000000002</v>
      </c>
    </row>
    <row r="2878" spans="2:13" x14ac:dyDescent="0.3">
      <c r="B2878" s="10">
        <v>20</v>
      </c>
      <c r="C2878" s="11" t="s">
        <v>13</v>
      </c>
      <c r="D2878" s="11" t="s">
        <v>3644</v>
      </c>
      <c r="E2878" s="11">
        <v>99999</v>
      </c>
      <c r="F2878" s="17">
        <v>45243.973182870403</v>
      </c>
      <c r="G2878" s="14" t="s">
        <v>3645</v>
      </c>
      <c r="H2878" s="13">
        <v>2</v>
      </c>
      <c r="I2878" s="14">
        <v>99999</v>
      </c>
      <c r="J2878" s="15" t="str">
        <f>_xlfn.XLOOKUP(C2878,'0. Master Data Group Name'!B:B,'0. Master Data Group Name'!C:C)</f>
        <v>EQP-LAWPACK1</v>
      </c>
      <c r="K2878" s="16" t="str">
        <f>IFERROR(ROUNDDOWN(_xlfn.XLOOKUP(E2878,[2]All!$B:$B,[2]All!$K:$K),0),"")</f>
        <v/>
      </c>
      <c r="L2878" s="16" t="str">
        <f t="shared" si="88"/>
        <v/>
      </c>
      <c r="M2878" s="16" t="str">
        <f t="shared" si="89"/>
        <v/>
      </c>
    </row>
    <row r="2879" spans="2:13" x14ac:dyDescent="0.3">
      <c r="B2879" s="10">
        <v>20</v>
      </c>
      <c r="C2879" s="11" t="s">
        <v>13</v>
      </c>
      <c r="D2879" s="11" t="s">
        <v>3644</v>
      </c>
      <c r="E2879" s="11">
        <v>2661</v>
      </c>
      <c r="F2879" s="17">
        <v>45244.294074074103</v>
      </c>
      <c r="G2879" s="14" t="s">
        <v>3646</v>
      </c>
      <c r="H2879" s="13">
        <v>929</v>
      </c>
      <c r="I2879" s="14">
        <v>2661</v>
      </c>
      <c r="J2879" s="15" t="str">
        <f>_xlfn.XLOOKUP(C2879,'0. Master Data Group Name'!B:B,'0. Master Data Group Name'!C:C)</f>
        <v>EQP-LAWPACK1</v>
      </c>
      <c r="K2879" s="16">
        <f>IFERROR(ROUNDDOWN(_xlfn.XLOOKUP(E2879,[2]All!$B:$B,[2]All!$K:$K),0),"")</f>
        <v>217</v>
      </c>
      <c r="L2879" s="16">
        <f t="shared" si="88"/>
        <v>195.3</v>
      </c>
      <c r="M2879" s="16">
        <f t="shared" si="89"/>
        <v>238.70000000000002</v>
      </c>
    </row>
    <row r="2880" spans="2:13" x14ac:dyDescent="0.3">
      <c r="B2880" s="10">
        <v>20</v>
      </c>
      <c r="C2880" s="11" t="s">
        <v>13</v>
      </c>
      <c r="D2880" s="11" t="s">
        <v>3644</v>
      </c>
      <c r="E2880" s="11">
        <v>2941</v>
      </c>
      <c r="F2880" s="17">
        <v>45244.482164351903</v>
      </c>
      <c r="G2880" s="14" t="s">
        <v>3647</v>
      </c>
      <c r="H2880" s="13">
        <v>2508</v>
      </c>
      <c r="I2880" s="14">
        <v>2941</v>
      </c>
      <c r="J2880" s="15" t="str">
        <f>_xlfn.XLOOKUP(C2880,'0. Master Data Group Name'!B:B,'0. Master Data Group Name'!C:C)</f>
        <v>EQP-LAWPACK1</v>
      </c>
      <c r="K2880" s="16">
        <f>IFERROR(ROUNDDOWN(_xlfn.XLOOKUP(E2880,[2]All!$B:$B,[2]All!$K:$K),0),"")</f>
        <v>217</v>
      </c>
      <c r="L2880" s="16">
        <f t="shared" si="88"/>
        <v>195.3</v>
      </c>
      <c r="M2880" s="16">
        <f t="shared" si="89"/>
        <v>238.70000000000002</v>
      </c>
    </row>
    <row r="2881" spans="2:13" x14ac:dyDescent="0.3">
      <c r="B2881" s="10">
        <v>42</v>
      </c>
      <c r="C2881" s="11" t="s">
        <v>3433</v>
      </c>
      <c r="D2881" s="11" t="s">
        <v>3648</v>
      </c>
      <c r="E2881" s="11">
        <v>12228</v>
      </c>
      <c r="F2881" s="17">
        <v>45243.5530671296</v>
      </c>
      <c r="G2881" s="14" t="s">
        <v>3649</v>
      </c>
      <c r="H2881" s="13">
        <v>375</v>
      </c>
      <c r="I2881" s="14">
        <v>14358</v>
      </c>
      <c r="J2881" s="15" t="str">
        <f>_xlfn.XLOOKUP(C2881,'0. Master Data Group Name'!B:B,'0. Master Data Group Name'!C:C)</f>
        <v>SW-RISER-PACK</v>
      </c>
      <c r="K2881" s="16">
        <f>IFERROR(ROUNDDOWN(_xlfn.XLOOKUP(E2881,[2]All!$B:$B,[2]All!$K:$K),0),"")</f>
        <v>100</v>
      </c>
      <c r="L2881" s="16">
        <f t="shared" si="88"/>
        <v>90</v>
      </c>
      <c r="M2881" s="16">
        <f t="shared" si="89"/>
        <v>110.00000000000001</v>
      </c>
    </row>
    <row r="2882" spans="2:13" x14ac:dyDescent="0.3">
      <c r="B2882" s="10">
        <v>31</v>
      </c>
      <c r="C2882" s="11" t="s">
        <v>836</v>
      </c>
      <c r="D2882" s="11" t="s">
        <v>3644</v>
      </c>
      <c r="E2882" s="11">
        <v>15228</v>
      </c>
      <c r="F2882" s="17">
        <v>45243.755092592597</v>
      </c>
      <c r="G2882" s="14" t="s">
        <v>3650</v>
      </c>
      <c r="H2882" s="13">
        <v>1269</v>
      </c>
      <c r="I2882" s="14">
        <v>15258</v>
      </c>
      <c r="J2882" s="15" t="str">
        <f>_xlfn.XLOOKUP(C2882,'0. Master Data Group Name'!B:B,'0. Master Data Group Name'!C:C)</f>
        <v>SW-COMAS-PACKL</v>
      </c>
      <c r="K2882" s="16">
        <f>IFERROR(ROUNDDOWN(_xlfn.XLOOKUP(E2882,[2]All!$B:$B,[2]All!$K:$K),0),"")</f>
        <v>200</v>
      </c>
      <c r="L2882" s="16">
        <f t="shared" si="88"/>
        <v>180</v>
      </c>
      <c r="M2882" s="16">
        <f t="shared" si="89"/>
        <v>220.00000000000003</v>
      </c>
    </row>
    <row r="2883" spans="2:13" x14ac:dyDescent="0.3">
      <c r="B2883" s="10">
        <v>20</v>
      </c>
      <c r="C2883" s="11" t="s">
        <v>13</v>
      </c>
      <c r="D2883" s="11" t="s">
        <v>3648</v>
      </c>
      <c r="E2883" s="11">
        <v>99999</v>
      </c>
      <c r="F2883" s="17">
        <v>45244.968981481499</v>
      </c>
      <c r="G2883" s="14" t="s">
        <v>3651</v>
      </c>
      <c r="H2883" s="13">
        <v>1</v>
      </c>
      <c r="I2883" s="14">
        <v>99999</v>
      </c>
      <c r="J2883" s="15" t="str">
        <f>_xlfn.XLOOKUP(C2883,'0. Master Data Group Name'!B:B,'0. Master Data Group Name'!C:C)</f>
        <v>EQP-LAWPACK1</v>
      </c>
      <c r="K2883" s="16" t="str">
        <f>IFERROR(ROUNDDOWN(_xlfn.XLOOKUP(E2883,[2]All!$B:$B,[2]All!$K:$K),0),"")</f>
        <v/>
      </c>
      <c r="L2883" s="16" t="str">
        <f t="shared" si="88"/>
        <v/>
      </c>
      <c r="M2883" s="16" t="str">
        <f t="shared" si="89"/>
        <v/>
      </c>
    </row>
    <row r="2884" spans="2:13" x14ac:dyDescent="0.3">
      <c r="B2884" s="10">
        <v>31</v>
      </c>
      <c r="C2884" s="11" t="s">
        <v>836</v>
      </c>
      <c r="D2884" s="11" t="s">
        <v>3652</v>
      </c>
      <c r="E2884" s="11">
        <v>12228</v>
      </c>
      <c r="F2884" s="17">
        <v>45244.508425925902</v>
      </c>
      <c r="G2884" s="14" t="s">
        <v>3653</v>
      </c>
      <c r="H2884" s="13">
        <v>725</v>
      </c>
      <c r="I2884" s="14">
        <v>12228</v>
      </c>
      <c r="J2884" s="15" t="str">
        <f>_xlfn.XLOOKUP(C2884,'0. Master Data Group Name'!B:B,'0. Master Data Group Name'!C:C)</f>
        <v>SW-COMAS-PACKL</v>
      </c>
      <c r="K2884" s="16">
        <f>IFERROR(ROUNDDOWN(_xlfn.XLOOKUP(E2884,[2]All!$B:$B,[2]All!$K:$K),0),"")</f>
        <v>100</v>
      </c>
      <c r="L2884" s="16">
        <f t="shared" ref="L2884:L2947" si="90">IFERROR(K2884*0.9,"")</f>
        <v>90</v>
      </c>
      <c r="M2884" s="16">
        <f t="shared" ref="M2884:M2947" si="91">IFERROR(K2884*1.1,"")</f>
        <v>110.00000000000001</v>
      </c>
    </row>
    <row r="2885" spans="2:13" x14ac:dyDescent="0.3">
      <c r="B2885" s="10">
        <v>31</v>
      </c>
      <c r="C2885" s="11" t="s">
        <v>836</v>
      </c>
      <c r="D2885" s="11" t="s">
        <v>3652</v>
      </c>
      <c r="E2885" s="11">
        <v>88888</v>
      </c>
      <c r="F2885" s="17">
        <v>45246.320960648103</v>
      </c>
      <c r="G2885" s="14" t="s">
        <v>3654</v>
      </c>
      <c r="H2885" s="13">
        <v>2</v>
      </c>
      <c r="I2885" s="14">
        <v>12228</v>
      </c>
      <c r="J2885" s="15" t="str">
        <f>_xlfn.XLOOKUP(C2885,'0. Master Data Group Name'!B:B,'0. Master Data Group Name'!C:C)</f>
        <v>SW-COMAS-PACKL</v>
      </c>
      <c r="K2885" s="16" t="str">
        <f>IFERROR(ROUNDDOWN(_xlfn.XLOOKUP(E2885,[2]All!$B:$B,[2]All!$K:$K),0),"")</f>
        <v/>
      </c>
      <c r="L2885" s="16" t="str">
        <f t="shared" si="90"/>
        <v/>
      </c>
      <c r="M2885" s="16" t="str">
        <f t="shared" si="91"/>
        <v/>
      </c>
    </row>
    <row r="2886" spans="2:13" x14ac:dyDescent="0.3">
      <c r="B2886" s="10">
        <v>36</v>
      </c>
      <c r="C2886" s="11" t="s">
        <v>3480</v>
      </c>
      <c r="D2886" s="11" t="s">
        <v>3652</v>
      </c>
      <c r="E2886" s="11">
        <v>2670</v>
      </c>
      <c r="F2886" s="17">
        <v>45246.291215277801</v>
      </c>
      <c r="G2886" s="14" t="s">
        <v>3655</v>
      </c>
      <c r="H2886" s="13">
        <v>58</v>
      </c>
      <c r="I2886" s="14">
        <v>2940</v>
      </c>
      <c r="J2886" s="15" t="str">
        <f>_xlfn.XLOOKUP(C2886,'0. Master Data Group Name'!B:B,'0. Master Data Group Name'!C:C)</f>
        <v>EQP-LAWPACK2</v>
      </c>
      <c r="K2886" s="16">
        <f>IFERROR(ROUNDDOWN(_xlfn.XLOOKUP(E2886,[2]All!$B:$B,[2]All!$K:$K),0),"")</f>
        <v>217</v>
      </c>
      <c r="L2886" s="16">
        <f t="shared" si="90"/>
        <v>195.3</v>
      </c>
      <c r="M2886" s="16">
        <f t="shared" si="91"/>
        <v>238.70000000000002</v>
      </c>
    </row>
    <row r="2887" spans="2:13" x14ac:dyDescent="0.3">
      <c r="B2887" s="10">
        <v>36</v>
      </c>
      <c r="C2887" s="11" t="s">
        <v>3480</v>
      </c>
      <c r="D2887" s="11" t="s">
        <v>3652</v>
      </c>
      <c r="E2887" s="11">
        <v>88888</v>
      </c>
      <c r="F2887" s="17">
        <v>45246.330173611103</v>
      </c>
      <c r="G2887" s="14" t="s">
        <v>3656</v>
      </c>
      <c r="H2887" s="13">
        <v>0</v>
      </c>
      <c r="I2887" s="14">
        <v>2670</v>
      </c>
      <c r="J2887" s="15" t="str">
        <f>_xlfn.XLOOKUP(C2887,'0. Master Data Group Name'!B:B,'0. Master Data Group Name'!C:C)</f>
        <v>EQP-LAWPACK2</v>
      </c>
      <c r="K2887" s="16" t="str">
        <f>IFERROR(ROUNDDOWN(_xlfn.XLOOKUP(E2887,[2]All!$B:$B,[2]All!$K:$K),0),"")</f>
        <v/>
      </c>
      <c r="L2887" s="16" t="str">
        <f t="shared" si="90"/>
        <v/>
      </c>
      <c r="M2887" s="16" t="str">
        <f t="shared" si="91"/>
        <v/>
      </c>
    </row>
    <row r="2888" spans="2:13" x14ac:dyDescent="0.3">
      <c r="B2888" s="10">
        <v>31</v>
      </c>
      <c r="C2888" s="11" t="s">
        <v>836</v>
      </c>
      <c r="D2888" s="11" t="s">
        <v>3652</v>
      </c>
      <c r="E2888" s="11">
        <v>12228</v>
      </c>
      <c r="F2888" s="17">
        <v>45246.322465277801</v>
      </c>
      <c r="G2888" s="14" t="s">
        <v>3657</v>
      </c>
      <c r="H2888" s="13">
        <v>56</v>
      </c>
      <c r="I2888" s="14">
        <v>88888</v>
      </c>
      <c r="J2888" s="15" t="str">
        <f>_xlfn.XLOOKUP(C2888,'0. Master Data Group Name'!B:B,'0. Master Data Group Name'!C:C)</f>
        <v>SW-COMAS-PACKL</v>
      </c>
      <c r="K2888" s="16">
        <f>IFERROR(ROUNDDOWN(_xlfn.XLOOKUP(E2888,[2]All!$B:$B,[2]All!$K:$K),0),"")</f>
        <v>100</v>
      </c>
      <c r="L2888" s="16">
        <f t="shared" si="90"/>
        <v>90</v>
      </c>
      <c r="M2888" s="16">
        <f t="shared" si="91"/>
        <v>110.00000000000001</v>
      </c>
    </row>
    <row r="2889" spans="2:13" x14ac:dyDescent="0.3">
      <c r="B2889" s="10">
        <v>31</v>
      </c>
      <c r="C2889" s="11" t="s">
        <v>836</v>
      </c>
      <c r="D2889" s="11" t="s">
        <v>3652</v>
      </c>
      <c r="E2889" s="11">
        <v>88888</v>
      </c>
      <c r="F2889" s="17">
        <v>45246.349930555603</v>
      </c>
      <c r="G2889" s="14" t="s">
        <v>3658</v>
      </c>
      <c r="H2889" s="13">
        <v>0</v>
      </c>
      <c r="I2889" s="14">
        <v>12228</v>
      </c>
      <c r="J2889" s="15" t="str">
        <f>_xlfn.XLOOKUP(C2889,'0. Master Data Group Name'!B:B,'0. Master Data Group Name'!C:C)</f>
        <v>SW-COMAS-PACKL</v>
      </c>
      <c r="K2889" s="16" t="str">
        <f>IFERROR(ROUNDDOWN(_xlfn.XLOOKUP(E2889,[2]All!$B:$B,[2]All!$K:$K),0),"")</f>
        <v/>
      </c>
      <c r="L2889" s="16" t="str">
        <f t="shared" si="90"/>
        <v/>
      </c>
      <c r="M2889" s="16" t="str">
        <f t="shared" si="91"/>
        <v/>
      </c>
    </row>
    <row r="2890" spans="2:13" x14ac:dyDescent="0.3">
      <c r="B2890" s="10">
        <v>42</v>
      </c>
      <c r="C2890" s="11" t="s">
        <v>3433</v>
      </c>
      <c r="D2890" s="11" t="s">
        <v>3652</v>
      </c>
      <c r="E2890" s="11">
        <v>12228</v>
      </c>
      <c r="F2890" s="17">
        <v>45246.360752314802</v>
      </c>
      <c r="G2890" s="14" t="s">
        <v>3659</v>
      </c>
      <c r="H2890" s="13">
        <v>22</v>
      </c>
      <c r="I2890" s="14">
        <v>12228</v>
      </c>
      <c r="J2890" s="15" t="str">
        <f>_xlfn.XLOOKUP(C2890,'0. Master Data Group Name'!B:B,'0. Master Data Group Name'!C:C)</f>
        <v>SW-RISER-PACK</v>
      </c>
      <c r="K2890" s="16">
        <f>IFERROR(ROUNDDOWN(_xlfn.XLOOKUP(E2890,[2]All!$B:$B,[2]All!$K:$K),0),"")</f>
        <v>100</v>
      </c>
      <c r="L2890" s="16">
        <f t="shared" si="90"/>
        <v>90</v>
      </c>
      <c r="M2890" s="16">
        <f t="shared" si="91"/>
        <v>110.00000000000001</v>
      </c>
    </row>
    <row r="2891" spans="2:13" x14ac:dyDescent="0.3">
      <c r="B2891" s="10">
        <v>42</v>
      </c>
      <c r="C2891" s="11" t="s">
        <v>3433</v>
      </c>
      <c r="D2891" s="11" t="s">
        <v>3652</v>
      </c>
      <c r="E2891" s="11">
        <v>99999</v>
      </c>
      <c r="F2891" s="17">
        <v>45246.385081018503</v>
      </c>
      <c r="G2891" s="14" t="s">
        <v>3660</v>
      </c>
      <c r="H2891" s="13">
        <v>0</v>
      </c>
      <c r="I2891" s="14">
        <v>12228</v>
      </c>
      <c r="J2891" s="15" t="str">
        <f>_xlfn.XLOOKUP(C2891,'0. Master Data Group Name'!B:B,'0. Master Data Group Name'!C:C)</f>
        <v>SW-RISER-PACK</v>
      </c>
      <c r="K2891" s="16" t="str">
        <f>IFERROR(ROUNDDOWN(_xlfn.XLOOKUP(E2891,[2]All!$B:$B,[2]All!$K:$K),0),"")</f>
        <v/>
      </c>
      <c r="L2891" s="16" t="str">
        <f t="shared" si="90"/>
        <v/>
      </c>
      <c r="M2891" s="16" t="str">
        <f t="shared" si="91"/>
        <v/>
      </c>
    </row>
    <row r="2892" spans="2:13" x14ac:dyDescent="0.3">
      <c r="B2892" s="10">
        <v>42</v>
      </c>
      <c r="C2892" s="11" t="s">
        <v>3433</v>
      </c>
      <c r="D2892" s="11" t="s">
        <v>3652</v>
      </c>
      <c r="E2892" s="11">
        <v>88888</v>
      </c>
      <c r="F2892" s="17">
        <v>45246.385312500002</v>
      </c>
      <c r="G2892" s="14" t="s">
        <v>3661</v>
      </c>
      <c r="H2892" s="13">
        <v>0</v>
      </c>
      <c r="I2892" s="14">
        <v>99999</v>
      </c>
      <c r="J2892" s="15" t="str">
        <f>_xlfn.XLOOKUP(C2892,'0. Master Data Group Name'!B:B,'0. Master Data Group Name'!C:C)</f>
        <v>SW-RISER-PACK</v>
      </c>
      <c r="K2892" s="16" t="str">
        <f>IFERROR(ROUNDDOWN(_xlfn.XLOOKUP(E2892,[2]All!$B:$B,[2]All!$K:$K),0),"")</f>
        <v/>
      </c>
      <c r="L2892" s="16" t="str">
        <f t="shared" si="90"/>
        <v/>
      </c>
      <c r="M2892" s="16" t="str">
        <f t="shared" si="91"/>
        <v/>
      </c>
    </row>
    <row r="2893" spans="2:13" x14ac:dyDescent="0.3">
      <c r="B2893" s="10">
        <v>42</v>
      </c>
      <c r="C2893" s="11" t="s">
        <v>3433</v>
      </c>
      <c r="D2893" s="11" t="s">
        <v>3652</v>
      </c>
      <c r="E2893" s="11">
        <v>12228</v>
      </c>
      <c r="F2893" s="17">
        <v>45246.386134259301</v>
      </c>
      <c r="G2893" s="14" t="s">
        <v>3662</v>
      </c>
      <c r="H2893" s="13">
        <v>0</v>
      </c>
      <c r="I2893" s="14">
        <v>88888</v>
      </c>
      <c r="J2893" s="15" t="str">
        <f>_xlfn.XLOOKUP(C2893,'0. Master Data Group Name'!B:B,'0. Master Data Group Name'!C:C)</f>
        <v>SW-RISER-PACK</v>
      </c>
      <c r="K2893" s="16">
        <f>IFERROR(ROUNDDOWN(_xlfn.XLOOKUP(E2893,[2]All!$B:$B,[2]All!$K:$K),0),"")</f>
        <v>100</v>
      </c>
      <c r="L2893" s="16">
        <f t="shared" si="90"/>
        <v>90</v>
      </c>
      <c r="M2893" s="16">
        <f t="shared" si="91"/>
        <v>110.00000000000001</v>
      </c>
    </row>
    <row r="2894" spans="2:13" x14ac:dyDescent="0.3">
      <c r="B2894" s="10">
        <v>42</v>
      </c>
      <c r="C2894" s="11" t="s">
        <v>3433</v>
      </c>
      <c r="D2894" s="11" t="s">
        <v>3652</v>
      </c>
      <c r="E2894" s="11">
        <v>88888</v>
      </c>
      <c r="F2894" s="17">
        <v>45246.386851851901</v>
      </c>
      <c r="G2894" s="14" t="s">
        <v>3663</v>
      </c>
      <c r="H2894" s="13">
        <v>0</v>
      </c>
      <c r="I2894" s="14">
        <v>12228</v>
      </c>
      <c r="J2894" s="15" t="str">
        <f>_xlfn.XLOOKUP(C2894,'0. Master Data Group Name'!B:B,'0. Master Data Group Name'!C:C)</f>
        <v>SW-RISER-PACK</v>
      </c>
      <c r="K2894" s="16" t="str">
        <f>IFERROR(ROUNDDOWN(_xlfn.XLOOKUP(E2894,[2]All!$B:$B,[2]All!$K:$K),0),"")</f>
        <v/>
      </c>
      <c r="L2894" s="16" t="str">
        <f t="shared" si="90"/>
        <v/>
      </c>
      <c r="M2894" s="16" t="str">
        <f t="shared" si="91"/>
        <v/>
      </c>
    </row>
    <row r="2895" spans="2:13" x14ac:dyDescent="0.3">
      <c r="B2895" s="10">
        <v>20</v>
      </c>
      <c r="C2895" s="11" t="s">
        <v>13</v>
      </c>
      <c r="D2895" s="11" t="s">
        <v>3652</v>
      </c>
      <c r="E2895" s="11">
        <v>96605</v>
      </c>
      <c r="F2895" s="17">
        <v>45246.296388888899</v>
      </c>
      <c r="G2895" s="14" t="s">
        <v>3664</v>
      </c>
      <c r="H2895" s="13">
        <v>932</v>
      </c>
      <c r="I2895" s="14">
        <v>96605</v>
      </c>
      <c r="J2895" s="15" t="str">
        <f>_xlfn.XLOOKUP(C2895,'0. Master Data Group Name'!B:B,'0. Master Data Group Name'!C:C)</f>
        <v>EQP-LAWPACK1</v>
      </c>
      <c r="K2895" s="16">
        <f>IFERROR(ROUNDDOWN(_xlfn.XLOOKUP(E2895,[2]All!$B:$B,[2]All!$K:$K),0),"")</f>
        <v>347</v>
      </c>
      <c r="L2895" s="16">
        <f t="shared" si="90"/>
        <v>312.3</v>
      </c>
      <c r="M2895" s="16">
        <f t="shared" si="91"/>
        <v>381.70000000000005</v>
      </c>
    </row>
    <row r="2896" spans="2:13" x14ac:dyDescent="0.3">
      <c r="B2896" s="10">
        <v>42</v>
      </c>
      <c r="C2896" s="11" t="s">
        <v>3433</v>
      </c>
      <c r="D2896" s="11" t="s">
        <v>3652</v>
      </c>
      <c r="E2896" s="11">
        <v>12228</v>
      </c>
      <c r="F2896" s="17">
        <v>45246.387175925898</v>
      </c>
      <c r="G2896" s="14" t="s">
        <v>3665</v>
      </c>
      <c r="H2896" s="13">
        <v>62</v>
      </c>
      <c r="I2896" s="14">
        <v>88888</v>
      </c>
      <c r="J2896" s="15" t="str">
        <f>_xlfn.XLOOKUP(C2896,'0. Master Data Group Name'!B:B,'0. Master Data Group Name'!C:C)</f>
        <v>SW-RISER-PACK</v>
      </c>
      <c r="K2896" s="16">
        <f>IFERROR(ROUNDDOWN(_xlfn.XLOOKUP(E2896,[2]All!$B:$B,[2]All!$K:$K),0),"")</f>
        <v>100</v>
      </c>
      <c r="L2896" s="16">
        <f t="shared" si="90"/>
        <v>90</v>
      </c>
      <c r="M2896" s="16">
        <f t="shared" si="91"/>
        <v>110.00000000000001</v>
      </c>
    </row>
    <row r="2897" spans="2:13" x14ac:dyDescent="0.3">
      <c r="B2897" s="10">
        <v>42</v>
      </c>
      <c r="C2897" s="11" t="s">
        <v>3433</v>
      </c>
      <c r="D2897" s="11" t="s">
        <v>3652</v>
      </c>
      <c r="E2897" s="11">
        <v>88888</v>
      </c>
      <c r="F2897" s="17">
        <v>45246.462175925903</v>
      </c>
      <c r="G2897" s="14" t="s">
        <v>3666</v>
      </c>
      <c r="H2897" s="13">
        <v>0</v>
      </c>
      <c r="I2897" s="14">
        <v>12228</v>
      </c>
      <c r="J2897" s="15" t="str">
        <f>_xlfn.XLOOKUP(C2897,'0. Master Data Group Name'!B:B,'0. Master Data Group Name'!C:C)</f>
        <v>SW-RISER-PACK</v>
      </c>
      <c r="K2897" s="16" t="str">
        <f>IFERROR(ROUNDDOWN(_xlfn.XLOOKUP(E2897,[2]All!$B:$B,[2]All!$K:$K),0),"")</f>
        <v/>
      </c>
      <c r="L2897" s="16" t="str">
        <f t="shared" si="90"/>
        <v/>
      </c>
      <c r="M2897" s="16" t="str">
        <f t="shared" si="91"/>
        <v/>
      </c>
    </row>
    <row r="2898" spans="2:13" x14ac:dyDescent="0.3">
      <c r="B2898" s="10">
        <v>31</v>
      </c>
      <c r="C2898" s="11" t="s">
        <v>836</v>
      </c>
      <c r="D2898" s="11" t="s">
        <v>3652</v>
      </c>
      <c r="E2898" s="11">
        <v>12228</v>
      </c>
      <c r="F2898" s="17">
        <v>45246.350208333301</v>
      </c>
      <c r="G2898" s="14" t="s">
        <v>3667</v>
      </c>
      <c r="H2898" s="13">
        <v>249</v>
      </c>
      <c r="I2898" s="14">
        <v>88888</v>
      </c>
      <c r="J2898" s="15" t="str">
        <f>_xlfn.XLOOKUP(C2898,'0. Master Data Group Name'!B:B,'0. Master Data Group Name'!C:C)</f>
        <v>SW-COMAS-PACKL</v>
      </c>
      <c r="K2898" s="16">
        <f>IFERROR(ROUNDDOWN(_xlfn.XLOOKUP(E2898,[2]All!$B:$B,[2]All!$K:$K),0),"")</f>
        <v>100</v>
      </c>
      <c r="L2898" s="16">
        <f t="shared" si="90"/>
        <v>90</v>
      </c>
      <c r="M2898" s="16">
        <f t="shared" si="91"/>
        <v>110.00000000000001</v>
      </c>
    </row>
    <row r="2899" spans="2:13" x14ac:dyDescent="0.3">
      <c r="B2899" s="10">
        <v>31</v>
      </c>
      <c r="C2899" s="11" t="s">
        <v>836</v>
      </c>
      <c r="D2899" s="11" t="s">
        <v>3652</v>
      </c>
      <c r="E2899" s="11">
        <v>88888</v>
      </c>
      <c r="F2899" s="17">
        <v>45246.506701388898</v>
      </c>
      <c r="G2899" s="14" t="s">
        <v>3668</v>
      </c>
      <c r="H2899" s="13">
        <v>0</v>
      </c>
      <c r="I2899" s="14">
        <v>12228</v>
      </c>
      <c r="J2899" s="15" t="str">
        <f>_xlfn.XLOOKUP(C2899,'0. Master Data Group Name'!B:B,'0. Master Data Group Name'!C:C)</f>
        <v>SW-COMAS-PACKL</v>
      </c>
      <c r="K2899" s="16" t="str">
        <f>IFERROR(ROUNDDOWN(_xlfn.XLOOKUP(E2899,[2]All!$B:$B,[2]All!$K:$K),0),"")</f>
        <v/>
      </c>
      <c r="L2899" s="16" t="str">
        <f t="shared" si="90"/>
        <v/>
      </c>
      <c r="M2899" s="16" t="str">
        <f t="shared" si="91"/>
        <v/>
      </c>
    </row>
    <row r="2900" spans="2:13" x14ac:dyDescent="0.3">
      <c r="B2900" s="10">
        <v>20</v>
      </c>
      <c r="C2900" s="11" t="s">
        <v>13</v>
      </c>
      <c r="D2900" s="11" t="s">
        <v>3652</v>
      </c>
      <c r="E2900" s="11">
        <v>96905</v>
      </c>
      <c r="F2900" s="17">
        <v>45246.4295486111</v>
      </c>
      <c r="G2900" s="14" t="s">
        <v>3669</v>
      </c>
      <c r="H2900" s="13">
        <v>561</v>
      </c>
      <c r="I2900" s="14">
        <v>96905</v>
      </c>
      <c r="J2900" s="15" t="str">
        <f>_xlfn.XLOOKUP(C2900,'0. Master Data Group Name'!B:B,'0. Master Data Group Name'!C:C)</f>
        <v>EQP-LAWPACK1</v>
      </c>
      <c r="K2900" s="16">
        <f>IFERROR(ROUNDDOWN(_xlfn.XLOOKUP(E2900,[2]All!$B:$B,[2]All!$K:$K),0),"")</f>
        <v>347</v>
      </c>
      <c r="L2900" s="16">
        <f t="shared" si="90"/>
        <v>312.3</v>
      </c>
      <c r="M2900" s="16">
        <f t="shared" si="91"/>
        <v>381.70000000000005</v>
      </c>
    </row>
    <row r="2901" spans="2:13" x14ac:dyDescent="0.3">
      <c r="B2901" s="10">
        <v>36</v>
      </c>
      <c r="C2901" s="11" t="s">
        <v>3480</v>
      </c>
      <c r="D2901" s="11" t="s">
        <v>3652</v>
      </c>
      <c r="E2901" s="11">
        <v>2670</v>
      </c>
      <c r="F2901" s="17">
        <v>45246.330462963</v>
      </c>
      <c r="G2901" s="14" t="s">
        <v>3670</v>
      </c>
      <c r="H2901" s="13">
        <v>331</v>
      </c>
      <c r="I2901" s="14">
        <v>88888</v>
      </c>
      <c r="J2901" s="15" t="str">
        <f>_xlfn.XLOOKUP(C2901,'0. Master Data Group Name'!B:B,'0. Master Data Group Name'!C:C)</f>
        <v>EQP-LAWPACK2</v>
      </c>
      <c r="K2901" s="16">
        <f>IFERROR(ROUNDDOWN(_xlfn.XLOOKUP(E2901,[2]All!$B:$B,[2]All!$K:$K),0),"")</f>
        <v>217</v>
      </c>
      <c r="L2901" s="16">
        <f t="shared" si="90"/>
        <v>195.3</v>
      </c>
      <c r="M2901" s="16">
        <f t="shared" si="91"/>
        <v>238.70000000000002</v>
      </c>
    </row>
    <row r="2902" spans="2:13" x14ac:dyDescent="0.3">
      <c r="B2902" s="10">
        <v>36</v>
      </c>
      <c r="C2902" s="11" t="s">
        <v>3480</v>
      </c>
      <c r="D2902" s="11" t="s">
        <v>3652</v>
      </c>
      <c r="E2902" s="11">
        <v>88888</v>
      </c>
      <c r="F2902" s="17">
        <v>45246.535173611097</v>
      </c>
      <c r="G2902" s="14" t="s">
        <v>3671</v>
      </c>
      <c r="H2902" s="13">
        <v>0</v>
      </c>
      <c r="I2902" s="14">
        <v>2670</v>
      </c>
      <c r="J2902" s="15" t="str">
        <f>_xlfn.XLOOKUP(C2902,'0. Master Data Group Name'!B:B,'0. Master Data Group Name'!C:C)</f>
        <v>EQP-LAWPACK2</v>
      </c>
      <c r="K2902" s="16" t="str">
        <f>IFERROR(ROUNDDOWN(_xlfn.XLOOKUP(E2902,[2]All!$B:$B,[2]All!$K:$K),0),"")</f>
        <v/>
      </c>
      <c r="L2902" s="16" t="str">
        <f t="shared" si="90"/>
        <v/>
      </c>
      <c r="M2902" s="16" t="str">
        <f t="shared" si="91"/>
        <v/>
      </c>
    </row>
    <row r="2903" spans="2:13" x14ac:dyDescent="0.3">
      <c r="B2903" s="10">
        <v>20</v>
      </c>
      <c r="C2903" s="11" t="s">
        <v>13</v>
      </c>
      <c r="D2903" s="11" t="s">
        <v>3652</v>
      </c>
      <c r="E2903" s="11">
        <v>88888</v>
      </c>
      <c r="F2903" s="17">
        <v>45246.534016203703</v>
      </c>
      <c r="G2903" s="14" t="s">
        <v>3672</v>
      </c>
      <c r="H2903" s="13">
        <v>2</v>
      </c>
      <c r="I2903" s="14">
        <v>88888</v>
      </c>
      <c r="J2903" s="15" t="str">
        <f>_xlfn.XLOOKUP(C2903,'0. Master Data Group Name'!B:B,'0. Master Data Group Name'!C:C)</f>
        <v>EQP-LAWPACK1</v>
      </c>
      <c r="K2903" s="16" t="str">
        <f>IFERROR(ROUNDDOWN(_xlfn.XLOOKUP(E2903,[2]All!$B:$B,[2]All!$K:$K),0),"")</f>
        <v/>
      </c>
      <c r="L2903" s="16" t="str">
        <f t="shared" si="90"/>
        <v/>
      </c>
      <c r="M2903" s="16" t="str">
        <f t="shared" si="91"/>
        <v/>
      </c>
    </row>
    <row r="2904" spans="2:13" x14ac:dyDescent="0.3">
      <c r="B2904" s="10">
        <v>20</v>
      </c>
      <c r="C2904" s="11" t="s">
        <v>13</v>
      </c>
      <c r="D2904" s="11" t="s">
        <v>3652</v>
      </c>
      <c r="E2904" s="11">
        <v>6661</v>
      </c>
      <c r="F2904" s="17">
        <v>45246.540555555599</v>
      </c>
      <c r="G2904" s="14" t="s">
        <v>3673</v>
      </c>
      <c r="H2904" s="13">
        <v>0</v>
      </c>
      <c r="I2904" s="14">
        <v>6661</v>
      </c>
      <c r="J2904" s="15" t="str">
        <f>_xlfn.XLOOKUP(C2904,'0. Master Data Group Name'!B:B,'0. Master Data Group Name'!C:C)</f>
        <v>EQP-LAWPACK1</v>
      </c>
      <c r="K2904" s="16">
        <f>IFERROR(ROUNDDOWN(_xlfn.XLOOKUP(E2904,[2]All!$B:$B,[2]All!$K:$K),0),"")</f>
        <v>352</v>
      </c>
      <c r="L2904" s="16">
        <f t="shared" si="90"/>
        <v>316.8</v>
      </c>
      <c r="M2904" s="16">
        <f t="shared" si="91"/>
        <v>387.20000000000005</v>
      </c>
    </row>
    <row r="2905" spans="2:13" x14ac:dyDescent="0.3">
      <c r="B2905" s="10">
        <v>20</v>
      </c>
      <c r="C2905" s="11" t="s">
        <v>13</v>
      </c>
      <c r="D2905" s="11" t="s">
        <v>3652</v>
      </c>
      <c r="E2905" s="11">
        <v>88888</v>
      </c>
      <c r="F2905" s="17">
        <v>45246.540717592601</v>
      </c>
      <c r="G2905" s="14" t="s">
        <v>3674</v>
      </c>
      <c r="H2905" s="13">
        <v>0</v>
      </c>
      <c r="I2905" s="14">
        <v>88888</v>
      </c>
      <c r="J2905" s="15" t="str">
        <f>_xlfn.XLOOKUP(C2905,'0. Master Data Group Name'!B:B,'0. Master Data Group Name'!C:C)</f>
        <v>EQP-LAWPACK1</v>
      </c>
      <c r="K2905" s="16" t="str">
        <f>IFERROR(ROUNDDOWN(_xlfn.XLOOKUP(E2905,[2]All!$B:$B,[2]All!$K:$K),0),"")</f>
        <v/>
      </c>
      <c r="L2905" s="16" t="str">
        <f t="shared" si="90"/>
        <v/>
      </c>
      <c r="M2905" s="16" t="str">
        <f t="shared" si="91"/>
        <v/>
      </c>
    </row>
    <row r="2906" spans="2:13" x14ac:dyDescent="0.3">
      <c r="B2906" s="10">
        <v>20</v>
      </c>
      <c r="C2906" s="11" t="s">
        <v>13</v>
      </c>
      <c r="D2906" s="11" t="s">
        <v>3652</v>
      </c>
      <c r="E2906" s="11">
        <v>6661</v>
      </c>
      <c r="F2906" s="17">
        <v>45246.5409490741</v>
      </c>
      <c r="G2906" s="14" t="s">
        <v>3675</v>
      </c>
      <c r="H2906" s="13">
        <v>0</v>
      </c>
      <c r="I2906" s="14">
        <v>6661</v>
      </c>
      <c r="J2906" s="15" t="str">
        <f>_xlfn.XLOOKUP(C2906,'0. Master Data Group Name'!B:B,'0. Master Data Group Name'!C:C)</f>
        <v>EQP-LAWPACK1</v>
      </c>
      <c r="K2906" s="16">
        <f>IFERROR(ROUNDDOWN(_xlfn.XLOOKUP(E2906,[2]All!$B:$B,[2]All!$K:$K),0),"")</f>
        <v>352</v>
      </c>
      <c r="L2906" s="16">
        <f t="shared" si="90"/>
        <v>316.8</v>
      </c>
      <c r="M2906" s="16">
        <f t="shared" si="91"/>
        <v>387.20000000000005</v>
      </c>
    </row>
    <row r="2907" spans="2:13" x14ac:dyDescent="0.3">
      <c r="B2907" s="10">
        <v>20</v>
      </c>
      <c r="C2907" s="11" t="s">
        <v>13</v>
      </c>
      <c r="D2907" s="11" t="s">
        <v>3652</v>
      </c>
      <c r="E2907" s="11">
        <v>88888</v>
      </c>
      <c r="F2907" s="17">
        <v>45246.541539351798</v>
      </c>
      <c r="G2907" s="14" t="s">
        <v>3676</v>
      </c>
      <c r="H2907" s="13">
        <v>0</v>
      </c>
      <c r="I2907" s="14">
        <v>88888</v>
      </c>
      <c r="J2907" s="15" t="str">
        <f>_xlfn.XLOOKUP(C2907,'0. Master Data Group Name'!B:B,'0. Master Data Group Name'!C:C)</f>
        <v>EQP-LAWPACK1</v>
      </c>
      <c r="K2907" s="16" t="str">
        <f>IFERROR(ROUNDDOWN(_xlfn.XLOOKUP(E2907,[2]All!$B:$B,[2]All!$K:$K),0),"")</f>
        <v/>
      </c>
      <c r="L2907" s="16" t="str">
        <f t="shared" si="90"/>
        <v/>
      </c>
      <c r="M2907" s="16" t="str">
        <f t="shared" si="91"/>
        <v/>
      </c>
    </row>
    <row r="2908" spans="2:13" x14ac:dyDescent="0.3">
      <c r="B2908" s="10">
        <v>20</v>
      </c>
      <c r="C2908" s="11" t="s">
        <v>13</v>
      </c>
      <c r="D2908" s="11" t="s">
        <v>3652</v>
      </c>
      <c r="E2908" s="11">
        <v>6661</v>
      </c>
      <c r="F2908" s="17">
        <v>45246.541724536997</v>
      </c>
      <c r="G2908" s="14" t="s">
        <v>3677</v>
      </c>
      <c r="H2908" s="13">
        <v>0</v>
      </c>
      <c r="I2908" s="14">
        <v>6661</v>
      </c>
      <c r="J2908" s="15" t="str">
        <f>_xlfn.XLOOKUP(C2908,'0. Master Data Group Name'!B:B,'0. Master Data Group Name'!C:C)</f>
        <v>EQP-LAWPACK1</v>
      </c>
      <c r="K2908" s="16">
        <f>IFERROR(ROUNDDOWN(_xlfn.XLOOKUP(E2908,[2]All!$B:$B,[2]All!$K:$K),0),"")</f>
        <v>352</v>
      </c>
      <c r="L2908" s="16">
        <f t="shared" si="90"/>
        <v>316.8</v>
      </c>
      <c r="M2908" s="16">
        <f t="shared" si="91"/>
        <v>387.20000000000005</v>
      </c>
    </row>
    <row r="2909" spans="2:13" x14ac:dyDescent="0.3">
      <c r="B2909" s="10">
        <v>20</v>
      </c>
      <c r="C2909" s="11" t="s">
        <v>13</v>
      </c>
      <c r="D2909" s="11" t="s">
        <v>3652</v>
      </c>
      <c r="E2909" s="11">
        <v>88888</v>
      </c>
      <c r="F2909" s="17">
        <v>45246.541875000003</v>
      </c>
      <c r="G2909" s="14" t="s">
        <v>3678</v>
      </c>
      <c r="H2909" s="13">
        <v>0</v>
      </c>
      <c r="I2909" s="14">
        <v>88888</v>
      </c>
      <c r="J2909" s="15" t="str">
        <f>_xlfn.XLOOKUP(C2909,'0. Master Data Group Name'!B:B,'0. Master Data Group Name'!C:C)</f>
        <v>EQP-LAWPACK1</v>
      </c>
      <c r="K2909" s="16" t="str">
        <f>IFERROR(ROUNDDOWN(_xlfn.XLOOKUP(E2909,[2]All!$B:$B,[2]All!$K:$K),0),"")</f>
        <v/>
      </c>
      <c r="L2909" s="16" t="str">
        <f t="shared" si="90"/>
        <v/>
      </c>
      <c r="M2909" s="16" t="str">
        <f t="shared" si="91"/>
        <v/>
      </c>
    </row>
    <row r="2910" spans="2:13" x14ac:dyDescent="0.3">
      <c r="B2910" s="10">
        <v>42</v>
      </c>
      <c r="C2910" s="11" t="s">
        <v>3433</v>
      </c>
      <c r="D2910" s="11" t="s">
        <v>3652</v>
      </c>
      <c r="E2910" s="11">
        <v>12228</v>
      </c>
      <c r="F2910" s="17">
        <v>45246.463668981502</v>
      </c>
      <c r="G2910" s="14" t="s">
        <v>3679</v>
      </c>
      <c r="H2910" s="13">
        <v>25</v>
      </c>
      <c r="I2910" s="14">
        <v>88888</v>
      </c>
      <c r="J2910" s="15" t="str">
        <f>_xlfn.XLOOKUP(C2910,'0. Master Data Group Name'!B:B,'0. Master Data Group Name'!C:C)</f>
        <v>SW-RISER-PACK</v>
      </c>
      <c r="K2910" s="16">
        <f>IFERROR(ROUNDDOWN(_xlfn.XLOOKUP(E2910,[2]All!$B:$B,[2]All!$K:$K),0),"")</f>
        <v>100</v>
      </c>
      <c r="L2910" s="16">
        <f t="shared" si="90"/>
        <v>90</v>
      </c>
      <c r="M2910" s="16">
        <f t="shared" si="91"/>
        <v>110.00000000000001</v>
      </c>
    </row>
    <row r="2911" spans="2:13" x14ac:dyDescent="0.3">
      <c r="B2911" s="10">
        <v>36</v>
      </c>
      <c r="C2911" s="11" t="s">
        <v>3480</v>
      </c>
      <c r="D2911" s="11" t="s">
        <v>3652</v>
      </c>
      <c r="E2911" s="11">
        <v>2670</v>
      </c>
      <c r="F2911" s="17">
        <v>45246.536805555603</v>
      </c>
      <c r="G2911" s="14" t="s">
        <v>3680</v>
      </c>
      <c r="H2911" s="13">
        <v>28</v>
      </c>
      <c r="I2911" s="14">
        <v>88888</v>
      </c>
      <c r="J2911" s="15" t="str">
        <f>_xlfn.XLOOKUP(C2911,'0. Master Data Group Name'!B:B,'0. Master Data Group Name'!C:C)</f>
        <v>EQP-LAWPACK2</v>
      </c>
      <c r="K2911" s="16">
        <f>IFERROR(ROUNDDOWN(_xlfn.XLOOKUP(E2911,[2]All!$B:$B,[2]All!$K:$K),0),"")</f>
        <v>217</v>
      </c>
      <c r="L2911" s="16">
        <f t="shared" si="90"/>
        <v>195.3</v>
      </c>
      <c r="M2911" s="16">
        <f t="shared" si="91"/>
        <v>238.70000000000002</v>
      </c>
    </row>
    <row r="2912" spans="2:13" x14ac:dyDescent="0.3">
      <c r="B2912" s="10">
        <v>36</v>
      </c>
      <c r="C2912" s="11" t="s">
        <v>3480</v>
      </c>
      <c r="D2912" s="11" t="s">
        <v>3652</v>
      </c>
      <c r="E2912" s="11">
        <v>88888</v>
      </c>
      <c r="F2912" s="17">
        <v>45246.569270833301</v>
      </c>
      <c r="G2912" s="14" t="s">
        <v>3681</v>
      </c>
      <c r="H2912" s="13">
        <v>0</v>
      </c>
      <c r="I2912" s="14">
        <v>2670</v>
      </c>
      <c r="J2912" s="15" t="str">
        <f>_xlfn.XLOOKUP(C2912,'0. Master Data Group Name'!B:B,'0. Master Data Group Name'!C:C)</f>
        <v>EQP-LAWPACK2</v>
      </c>
      <c r="K2912" s="16" t="str">
        <f>IFERROR(ROUNDDOWN(_xlfn.XLOOKUP(E2912,[2]All!$B:$B,[2]All!$K:$K),0),"")</f>
        <v/>
      </c>
      <c r="L2912" s="16" t="str">
        <f t="shared" si="90"/>
        <v/>
      </c>
      <c r="M2912" s="16" t="str">
        <f t="shared" si="91"/>
        <v/>
      </c>
    </row>
    <row r="2913" spans="2:13" x14ac:dyDescent="0.3">
      <c r="B2913" s="10">
        <v>36</v>
      </c>
      <c r="C2913" s="11" t="s">
        <v>3480</v>
      </c>
      <c r="D2913" s="11" t="s">
        <v>3648</v>
      </c>
      <c r="E2913" s="11">
        <v>2670</v>
      </c>
      <c r="F2913" s="17">
        <v>45245.341064814798</v>
      </c>
      <c r="G2913" s="14" t="s">
        <v>3682</v>
      </c>
      <c r="H2913" s="13">
        <v>6</v>
      </c>
      <c r="I2913" s="14">
        <v>2940</v>
      </c>
      <c r="J2913" s="15" t="str">
        <f>_xlfn.XLOOKUP(C2913,'0. Master Data Group Name'!B:B,'0. Master Data Group Name'!C:C)</f>
        <v>EQP-LAWPACK2</v>
      </c>
      <c r="K2913" s="16">
        <f>IFERROR(ROUNDDOWN(_xlfn.XLOOKUP(E2913,[2]All!$B:$B,[2]All!$K:$K),0),"")</f>
        <v>217</v>
      </c>
      <c r="L2913" s="16">
        <f t="shared" si="90"/>
        <v>195.3</v>
      </c>
      <c r="M2913" s="16">
        <f t="shared" si="91"/>
        <v>238.70000000000002</v>
      </c>
    </row>
    <row r="2914" spans="2:13" x14ac:dyDescent="0.3">
      <c r="B2914" s="10">
        <v>36</v>
      </c>
      <c r="C2914" s="11" t="s">
        <v>3480</v>
      </c>
      <c r="D2914" s="11" t="s">
        <v>3648</v>
      </c>
      <c r="E2914" s="11">
        <v>2940</v>
      </c>
      <c r="F2914" s="17">
        <v>45245.3360763889</v>
      </c>
      <c r="G2914" s="14" t="s">
        <v>3683</v>
      </c>
      <c r="H2914" s="13">
        <v>3</v>
      </c>
      <c r="I2914" s="14">
        <v>2670</v>
      </c>
      <c r="J2914" s="15" t="str">
        <f>_xlfn.XLOOKUP(C2914,'0. Master Data Group Name'!B:B,'0. Master Data Group Name'!C:C)</f>
        <v>EQP-LAWPACK2</v>
      </c>
      <c r="K2914" s="16">
        <f>IFERROR(ROUNDDOWN(_xlfn.XLOOKUP(E2914,[2]All!$B:$B,[2]All!$K:$K),0),"")</f>
        <v>217</v>
      </c>
      <c r="L2914" s="16">
        <f t="shared" si="90"/>
        <v>195.3</v>
      </c>
      <c r="M2914" s="16">
        <f t="shared" si="91"/>
        <v>238.70000000000002</v>
      </c>
    </row>
    <row r="2915" spans="2:13" x14ac:dyDescent="0.3">
      <c r="B2915" s="10">
        <v>20</v>
      </c>
      <c r="C2915" s="11" t="s">
        <v>13</v>
      </c>
      <c r="D2915" s="11" t="s">
        <v>3648</v>
      </c>
      <c r="E2915" s="11">
        <v>2991</v>
      </c>
      <c r="F2915" s="17">
        <v>45245.295104166697</v>
      </c>
      <c r="G2915" s="14" t="s">
        <v>3684</v>
      </c>
      <c r="H2915" s="13">
        <v>1361</v>
      </c>
      <c r="I2915" s="14">
        <v>2991</v>
      </c>
      <c r="J2915" s="15" t="str">
        <f>_xlfn.XLOOKUP(C2915,'0. Master Data Group Name'!B:B,'0. Master Data Group Name'!C:C)</f>
        <v>EQP-LAWPACK1</v>
      </c>
      <c r="K2915" s="16">
        <f>IFERROR(ROUNDDOWN(_xlfn.XLOOKUP(E2915,[2]All!$B:$B,[2]All!$K:$K),0),"")</f>
        <v>217</v>
      </c>
      <c r="L2915" s="16">
        <f t="shared" si="90"/>
        <v>195.3</v>
      </c>
      <c r="M2915" s="16">
        <f t="shared" si="91"/>
        <v>238.70000000000002</v>
      </c>
    </row>
    <row r="2916" spans="2:13" x14ac:dyDescent="0.3">
      <c r="B2916" s="10">
        <v>31</v>
      </c>
      <c r="C2916" s="11" t="s">
        <v>836</v>
      </c>
      <c r="D2916" s="11" t="s">
        <v>3652</v>
      </c>
      <c r="E2916" s="11">
        <v>12228</v>
      </c>
      <c r="F2916" s="17">
        <v>45246.513391203698</v>
      </c>
      <c r="G2916" s="14" t="s">
        <v>3685</v>
      </c>
      <c r="H2916" s="13">
        <v>179</v>
      </c>
      <c r="I2916" s="14">
        <v>88888</v>
      </c>
      <c r="J2916" s="15" t="str">
        <f>_xlfn.XLOOKUP(C2916,'0. Master Data Group Name'!B:B,'0. Master Data Group Name'!C:C)</f>
        <v>SW-COMAS-PACKL</v>
      </c>
      <c r="K2916" s="16">
        <f>IFERROR(ROUNDDOWN(_xlfn.XLOOKUP(E2916,[2]All!$B:$B,[2]All!$K:$K),0),"")</f>
        <v>100</v>
      </c>
      <c r="L2916" s="16">
        <f t="shared" si="90"/>
        <v>90</v>
      </c>
      <c r="M2916" s="16">
        <f t="shared" si="91"/>
        <v>110.00000000000001</v>
      </c>
    </row>
    <row r="2917" spans="2:13" x14ac:dyDescent="0.3">
      <c r="B2917" s="10">
        <v>31</v>
      </c>
      <c r="C2917" s="11" t="s">
        <v>836</v>
      </c>
      <c r="D2917" s="11" t="s">
        <v>3652</v>
      </c>
      <c r="E2917" s="11">
        <v>99999</v>
      </c>
      <c r="F2917" s="17">
        <v>45246.641990740703</v>
      </c>
      <c r="G2917" s="14" t="s">
        <v>3686</v>
      </c>
      <c r="H2917" s="13">
        <v>0</v>
      </c>
      <c r="I2917" s="14">
        <v>99999</v>
      </c>
      <c r="J2917" s="15" t="str">
        <f>_xlfn.XLOOKUP(C2917,'0. Master Data Group Name'!B:B,'0. Master Data Group Name'!C:C)</f>
        <v>SW-COMAS-PACKL</v>
      </c>
      <c r="K2917" s="16" t="str">
        <f>IFERROR(ROUNDDOWN(_xlfn.XLOOKUP(E2917,[2]All!$B:$B,[2]All!$K:$K),0),"")</f>
        <v/>
      </c>
      <c r="L2917" s="16" t="str">
        <f t="shared" si="90"/>
        <v/>
      </c>
      <c r="M2917" s="16" t="str">
        <f t="shared" si="91"/>
        <v/>
      </c>
    </row>
    <row r="2918" spans="2:13" x14ac:dyDescent="0.3">
      <c r="B2918" s="10">
        <v>31</v>
      </c>
      <c r="C2918" s="11" t="s">
        <v>836</v>
      </c>
      <c r="D2918" s="11" t="s">
        <v>3652</v>
      </c>
      <c r="E2918" s="11">
        <v>12228</v>
      </c>
      <c r="F2918" s="17">
        <v>45246.643912036998</v>
      </c>
      <c r="G2918" s="14" t="s">
        <v>3687</v>
      </c>
      <c r="H2918" s="13">
        <v>0</v>
      </c>
      <c r="I2918" s="14">
        <v>99999</v>
      </c>
      <c r="J2918" s="15" t="str">
        <f>_xlfn.XLOOKUP(C2918,'0. Master Data Group Name'!B:B,'0. Master Data Group Name'!C:C)</f>
        <v>SW-COMAS-PACKL</v>
      </c>
      <c r="K2918" s="16">
        <f>IFERROR(ROUNDDOWN(_xlfn.XLOOKUP(E2918,[2]All!$B:$B,[2]All!$K:$K),0),"")</f>
        <v>100</v>
      </c>
      <c r="L2918" s="16">
        <f t="shared" si="90"/>
        <v>90</v>
      </c>
      <c r="M2918" s="16">
        <f t="shared" si="91"/>
        <v>110.00000000000001</v>
      </c>
    </row>
    <row r="2919" spans="2:13" x14ac:dyDescent="0.3">
      <c r="B2919" s="10">
        <v>31</v>
      </c>
      <c r="C2919" s="11" t="s">
        <v>836</v>
      </c>
      <c r="D2919" s="11" t="s">
        <v>3652</v>
      </c>
      <c r="E2919" s="11">
        <v>99999</v>
      </c>
      <c r="F2919" s="17">
        <v>45246.644398148201</v>
      </c>
      <c r="G2919" s="14" t="s">
        <v>3688</v>
      </c>
      <c r="H2919" s="13">
        <v>0</v>
      </c>
      <c r="I2919" s="14">
        <v>12228</v>
      </c>
      <c r="J2919" s="15" t="str">
        <f>_xlfn.XLOOKUP(C2919,'0. Master Data Group Name'!B:B,'0. Master Data Group Name'!C:C)</f>
        <v>SW-COMAS-PACKL</v>
      </c>
      <c r="K2919" s="16" t="str">
        <f>IFERROR(ROUNDDOWN(_xlfn.XLOOKUP(E2919,[2]All!$B:$B,[2]All!$K:$K),0),"")</f>
        <v/>
      </c>
      <c r="L2919" s="16" t="str">
        <f t="shared" si="90"/>
        <v/>
      </c>
      <c r="M2919" s="16" t="str">
        <f t="shared" si="91"/>
        <v/>
      </c>
    </row>
    <row r="2920" spans="2:13" x14ac:dyDescent="0.3">
      <c r="B2920" s="10">
        <v>20</v>
      </c>
      <c r="C2920" s="11" t="s">
        <v>13</v>
      </c>
      <c r="D2920" s="11" t="s">
        <v>3652</v>
      </c>
      <c r="E2920" s="11">
        <v>6661</v>
      </c>
      <c r="F2920" s="17">
        <v>45246.544999999998</v>
      </c>
      <c r="G2920" s="14" t="s">
        <v>3689</v>
      </c>
      <c r="H2920" s="13">
        <v>977</v>
      </c>
      <c r="I2920" s="14">
        <v>6661</v>
      </c>
      <c r="J2920" s="15" t="str">
        <f>_xlfn.XLOOKUP(C2920,'0. Master Data Group Name'!B:B,'0. Master Data Group Name'!C:C)</f>
        <v>EQP-LAWPACK1</v>
      </c>
      <c r="K2920" s="16">
        <f>IFERROR(ROUNDDOWN(_xlfn.XLOOKUP(E2920,[2]All!$B:$B,[2]All!$K:$K),0),"")</f>
        <v>352</v>
      </c>
      <c r="L2920" s="16">
        <f t="shared" si="90"/>
        <v>316.8</v>
      </c>
      <c r="M2920" s="16">
        <f t="shared" si="91"/>
        <v>387.20000000000005</v>
      </c>
    </row>
    <row r="2921" spans="2:13" x14ac:dyDescent="0.3">
      <c r="B2921" s="10">
        <v>20</v>
      </c>
      <c r="C2921" s="11" t="s">
        <v>13</v>
      </c>
      <c r="D2921" s="11" t="s">
        <v>3652</v>
      </c>
      <c r="E2921" s="11">
        <v>7941</v>
      </c>
      <c r="F2921" s="17">
        <v>45246.663263888899</v>
      </c>
      <c r="G2921" s="14" t="s">
        <v>3690</v>
      </c>
      <c r="H2921" s="13">
        <v>722</v>
      </c>
      <c r="I2921" s="14">
        <v>7941</v>
      </c>
      <c r="J2921" s="15" t="str">
        <f>_xlfn.XLOOKUP(C2921,'0. Master Data Group Name'!B:B,'0. Master Data Group Name'!C:C)</f>
        <v>EQP-LAWPACK1</v>
      </c>
      <c r="K2921" s="16">
        <f>IFERROR(ROUNDDOWN(_xlfn.XLOOKUP(E2921,[2]All!$B:$B,[2]All!$K:$K),0),"")</f>
        <v>349</v>
      </c>
      <c r="L2921" s="16">
        <f t="shared" si="90"/>
        <v>314.10000000000002</v>
      </c>
      <c r="M2921" s="16">
        <f t="shared" si="91"/>
        <v>383.90000000000003</v>
      </c>
    </row>
    <row r="2922" spans="2:13" x14ac:dyDescent="0.3">
      <c r="B2922" s="10">
        <v>20</v>
      </c>
      <c r="C2922" s="11" t="s">
        <v>13</v>
      </c>
      <c r="D2922" s="11" t="s">
        <v>3652</v>
      </c>
      <c r="E2922" s="11">
        <v>7940</v>
      </c>
      <c r="F2922" s="17">
        <v>45246.753136574102</v>
      </c>
      <c r="G2922" s="14" t="s">
        <v>3691</v>
      </c>
      <c r="H2922" s="13">
        <v>748</v>
      </c>
      <c r="I2922" s="14">
        <v>7940</v>
      </c>
      <c r="J2922" s="15" t="str">
        <f>_xlfn.XLOOKUP(C2922,'0. Master Data Group Name'!B:B,'0. Master Data Group Name'!C:C)</f>
        <v>EQP-LAWPACK1</v>
      </c>
      <c r="K2922" s="16">
        <f>IFERROR(ROUNDDOWN(_xlfn.XLOOKUP(E2922,[2]All!$B:$B,[2]All!$K:$K),0),"")</f>
        <v>188</v>
      </c>
      <c r="L2922" s="16">
        <f t="shared" si="90"/>
        <v>169.20000000000002</v>
      </c>
      <c r="M2922" s="16">
        <f t="shared" si="91"/>
        <v>206.8</v>
      </c>
    </row>
    <row r="2923" spans="2:13" x14ac:dyDescent="0.3">
      <c r="B2923" s="10">
        <v>20</v>
      </c>
      <c r="C2923" s="11" t="s">
        <v>13</v>
      </c>
      <c r="D2923" s="11" t="s">
        <v>3652</v>
      </c>
      <c r="E2923" s="11">
        <v>6670</v>
      </c>
      <c r="F2923" s="17">
        <v>45246.8725694444</v>
      </c>
      <c r="G2923" s="14" t="s">
        <v>3692</v>
      </c>
      <c r="H2923" s="13">
        <v>668</v>
      </c>
      <c r="I2923" s="14">
        <v>6670</v>
      </c>
      <c r="J2923" s="15" t="str">
        <f>_xlfn.XLOOKUP(C2923,'0. Master Data Group Name'!B:B,'0. Master Data Group Name'!C:C)</f>
        <v>EQP-LAWPACK1</v>
      </c>
      <c r="K2923" s="16">
        <f>IFERROR(ROUNDDOWN(_xlfn.XLOOKUP(E2923,[2]All!$B:$B,[2]All!$K:$K),0),"")</f>
        <v>352</v>
      </c>
      <c r="L2923" s="16">
        <f t="shared" si="90"/>
        <v>316.8</v>
      </c>
      <c r="M2923" s="16">
        <f t="shared" si="91"/>
        <v>387.20000000000005</v>
      </c>
    </row>
    <row r="2924" spans="2:13" x14ac:dyDescent="0.3">
      <c r="B2924" s="10">
        <v>20</v>
      </c>
      <c r="C2924" s="11" t="s">
        <v>13</v>
      </c>
      <c r="D2924" s="11" t="s">
        <v>3652</v>
      </c>
      <c r="E2924" s="11">
        <v>99999</v>
      </c>
      <c r="F2924" s="17">
        <v>45246.957870370403</v>
      </c>
      <c r="G2924" s="14" t="s">
        <v>3693</v>
      </c>
      <c r="H2924" s="13">
        <v>0</v>
      </c>
      <c r="I2924" s="14">
        <v>99999</v>
      </c>
      <c r="J2924" s="15" t="str">
        <f>_xlfn.XLOOKUP(C2924,'0. Master Data Group Name'!B:B,'0. Master Data Group Name'!C:C)</f>
        <v>EQP-LAWPACK1</v>
      </c>
      <c r="K2924" s="16" t="str">
        <f>IFERROR(ROUNDDOWN(_xlfn.XLOOKUP(E2924,[2]All!$B:$B,[2]All!$K:$K),0),"")</f>
        <v/>
      </c>
      <c r="L2924" s="16" t="str">
        <f t="shared" si="90"/>
        <v/>
      </c>
      <c r="M2924" s="16" t="str">
        <f t="shared" si="91"/>
        <v/>
      </c>
    </row>
    <row r="2925" spans="2:13" x14ac:dyDescent="0.3">
      <c r="B2925" s="10">
        <v>20</v>
      </c>
      <c r="C2925" s="11" t="s">
        <v>13</v>
      </c>
      <c r="D2925" s="11" t="s">
        <v>3652</v>
      </c>
      <c r="E2925" s="11">
        <v>88888</v>
      </c>
      <c r="F2925" s="17">
        <v>45246.958530092597</v>
      </c>
      <c r="G2925" s="14" t="s">
        <v>3694</v>
      </c>
      <c r="H2925" s="13">
        <v>1</v>
      </c>
      <c r="I2925" s="14">
        <v>88888</v>
      </c>
      <c r="J2925" s="15" t="str">
        <f>_xlfn.XLOOKUP(C2925,'0. Master Data Group Name'!B:B,'0. Master Data Group Name'!C:C)</f>
        <v>EQP-LAWPACK1</v>
      </c>
      <c r="K2925" s="16" t="str">
        <f>IFERROR(ROUNDDOWN(_xlfn.XLOOKUP(E2925,[2]All!$B:$B,[2]All!$K:$K),0),"")</f>
        <v/>
      </c>
      <c r="L2925" s="16" t="str">
        <f t="shared" si="90"/>
        <v/>
      </c>
      <c r="M2925" s="16" t="str">
        <f t="shared" si="91"/>
        <v/>
      </c>
    </row>
    <row r="2926" spans="2:13" x14ac:dyDescent="0.3">
      <c r="B2926" s="10">
        <v>20</v>
      </c>
      <c r="C2926" s="11" t="s">
        <v>13</v>
      </c>
      <c r="D2926" s="11" t="s">
        <v>3652</v>
      </c>
      <c r="E2926" s="11">
        <v>6670</v>
      </c>
      <c r="F2926" s="17">
        <v>45246.958923611099</v>
      </c>
      <c r="G2926" s="14" t="s">
        <v>3695</v>
      </c>
      <c r="H2926" s="13">
        <v>0</v>
      </c>
      <c r="I2926" s="14">
        <v>6670</v>
      </c>
      <c r="J2926" s="15" t="str">
        <f>_xlfn.XLOOKUP(C2926,'0. Master Data Group Name'!B:B,'0. Master Data Group Name'!C:C)</f>
        <v>EQP-LAWPACK1</v>
      </c>
      <c r="K2926" s="16">
        <f>IFERROR(ROUNDDOWN(_xlfn.XLOOKUP(E2926,[2]All!$B:$B,[2]All!$K:$K),0),"")</f>
        <v>352</v>
      </c>
      <c r="L2926" s="16">
        <f t="shared" si="90"/>
        <v>316.8</v>
      </c>
      <c r="M2926" s="16">
        <f t="shared" si="91"/>
        <v>387.20000000000005</v>
      </c>
    </row>
    <row r="2927" spans="2:13" x14ac:dyDescent="0.3">
      <c r="B2927" s="10">
        <v>36</v>
      </c>
      <c r="C2927" s="11" t="s">
        <v>3480</v>
      </c>
      <c r="D2927" s="11" t="s">
        <v>3648</v>
      </c>
      <c r="E2927" s="11">
        <v>2670</v>
      </c>
      <c r="F2927" s="17">
        <v>45243.292418981502</v>
      </c>
      <c r="G2927" s="14" t="s">
        <v>3697</v>
      </c>
      <c r="H2927" s="13">
        <v>450</v>
      </c>
      <c r="I2927" s="14">
        <v>2670</v>
      </c>
      <c r="J2927" s="15" t="str">
        <f>_xlfn.XLOOKUP(C2927,'0. Master Data Group Name'!B:B,'0. Master Data Group Name'!C:C)</f>
        <v>EQP-LAWPACK2</v>
      </c>
      <c r="K2927" s="16">
        <f>IFERROR(ROUNDDOWN(_xlfn.XLOOKUP(E2927,[2]All!$B:$B,[2]All!$K:$K),0),"")</f>
        <v>217</v>
      </c>
      <c r="L2927" s="16">
        <f t="shared" si="90"/>
        <v>195.3</v>
      </c>
      <c r="M2927" s="16">
        <f t="shared" si="91"/>
        <v>238.70000000000002</v>
      </c>
    </row>
    <row r="2928" spans="2:13" x14ac:dyDescent="0.3">
      <c r="B2928" s="10">
        <v>36</v>
      </c>
      <c r="C2928" s="11" t="s">
        <v>3480</v>
      </c>
      <c r="D2928" s="11" t="s">
        <v>3698</v>
      </c>
      <c r="E2928" s="11">
        <v>2661</v>
      </c>
      <c r="F2928" s="17">
        <v>45250.297164351898</v>
      </c>
      <c r="G2928" s="14" t="s">
        <v>3699</v>
      </c>
      <c r="H2928" s="13">
        <v>275</v>
      </c>
      <c r="I2928" s="14">
        <v>42661</v>
      </c>
      <c r="J2928" s="15" t="str">
        <f>_xlfn.XLOOKUP(C2928,'0. Master Data Group Name'!B:B,'0. Master Data Group Name'!C:C)</f>
        <v>EQP-LAWPACK2</v>
      </c>
      <c r="K2928" s="16">
        <f>IFERROR(ROUNDDOWN(_xlfn.XLOOKUP(E2928,[2]All!$B:$B,[2]All!$K:$K),0),"")</f>
        <v>217</v>
      </c>
      <c r="L2928" s="16">
        <f t="shared" si="90"/>
        <v>195.3</v>
      </c>
      <c r="M2928" s="16">
        <f t="shared" si="91"/>
        <v>238.70000000000002</v>
      </c>
    </row>
    <row r="2929" spans="2:13" x14ac:dyDescent="0.3">
      <c r="B2929" s="10">
        <v>36</v>
      </c>
      <c r="C2929" s="11" t="s">
        <v>3480</v>
      </c>
      <c r="D2929" s="11" t="s">
        <v>3698</v>
      </c>
      <c r="E2929" s="11">
        <v>88888</v>
      </c>
      <c r="F2929" s="17">
        <v>45250.512222222198</v>
      </c>
      <c r="G2929" s="14" t="s">
        <v>3700</v>
      </c>
      <c r="H2929" s="13">
        <v>0</v>
      </c>
      <c r="I2929" s="14">
        <v>2661</v>
      </c>
      <c r="J2929" s="15" t="str">
        <f>_xlfn.XLOOKUP(C2929,'0. Master Data Group Name'!B:B,'0. Master Data Group Name'!C:C)</f>
        <v>EQP-LAWPACK2</v>
      </c>
      <c r="K2929" s="16" t="str">
        <f>IFERROR(ROUNDDOWN(_xlfn.XLOOKUP(E2929,[2]All!$B:$B,[2]All!$K:$K),0),"")</f>
        <v/>
      </c>
      <c r="L2929" s="16" t="str">
        <f t="shared" si="90"/>
        <v/>
      </c>
      <c r="M2929" s="16" t="str">
        <f t="shared" si="91"/>
        <v/>
      </c>
    </row>
    <row r="2930" spans="2:13" x14ac:dyDescent="0.3">
      <c r="B2930" s="10">
        <v>42</v>
      </c>
      <c r="C2930" s="11" t="s">
        <v>3433</v>
      </c>
      <c r="D2930" s="11" t="s">
        <v>3698</v>
      </c>
      <c r="E2930" s="11">
        <v>20012</v>
      </c>
      <c r="F2930" s="17">
        <v>45246.5471875</v>
      </c>
      <c r="G2930" s="14" t="s">
        <v>3701</v>
      </c>
      <c r="H2930" s="13">
        <v>370</v>
      </c>
      <c r="I2930" s="14">
        <v>12228</v>
      </c>
      <c r="J2930" s="15" t="str">
        <f>_xlfn.XLOOKUP(C2930,'0. Master Data Group Name'!B:B,'0. Master Data Group Name'!C:C)</f>
        <v>SW-RISER-PACK</v>
      </c>
      <c r="K2930" s="16">
        <f>IFERROR(ROUNDDOWN(_xlfn.XLOOKUP(E2930,[2]All!$B:$B,[2]All!$K:$K),0),"")</f>
        <v>53</v>
      </c>
      <c r="L2930" s="16">
        <f t="shared" si="90"/>
        <v>47.7</v>
      </c>
      <c r="M2930" s="16">
        <f t="shared" si="91"/>
        <v>58.300000000000004</v>
      </c>
    </row>
    <row r="2931" spans="2:13" x14ac:dyDescent="0.3">
      <c r="B2931" s="10">
        <v>31</v>
      </c>
      <c r="C2931" s="11" t="s">
        <v>836</v>
      </c>
      <c r="D2931" s="11" t="s">
        <v>3698</v>
      </c>
      <c r="E2931" s="11">
        <v>15228</v>
      </c>
      <c r="F2931" s="17">
        <v>45250.307638888902</v>
      </c>
      <c r="G2931" s="14" t="s">
        <v>3702</v>
      </c>
      <c r="H2931" s="13">
        <v>664</v>
      </c>
      <c r="I2931" s="14">
        <v>12258</v>
      </c>
      <c r="J2931" s="15" t="str">
        <f>_xlfn.XLOOKUP(C2931,'0. Master Data Group Name'!B:B,'0. Master Data Group Name'!C:C)</f>
        <v>SW-COMAS-PACKL</v>
      </c>
      <c r="K2931" s="16">
        <f>IFERROR(ROUNDDOWN(_xlfn.XLOOKUP(E2931,[2]All!$B:$B,[2]All!$K:$K),0),"")</f>
        <v>200</v>
      </c>
      <c r="L2931" s="16">
        <f t="shared" si="90"/>
        <v>180</v>
      </c>
      <c r="M2931" s="16">
        <f t="shared" si="91"/>
        <v>220.00000000000003</v>
      </c>
    </row>
    <row r="2932" spans="2:13" x14ac:dyDescent="0.3">
      <c r="B2932" s="10">
        <v>31</v>
      </c>
      <c r="C2932" s="11" t="s">
        <v>836</v>
      </c>
      <c r="D2932" s="11" t="s">
        <v>3698</v>
      </c>
      <c r="E2932" s="11">
        <v>99999</v>
      </c>
      <c r="F2932" s="17">
        <v>45250.625127314801</v>
      </c>
      <c r="G2932" s="14" t="s">
        <v>3703</v>
      </c>
      <c r="H2932" s="13">
        <v>0</v>
      </c>
      <c r="I2932" s="14">
        <v>15228</v>
      </c>
      <c r="J2932" s="15" t="str">
        <f>_xlfn.XLOOKUP(C2932,'0. Master Data Group Name'!B:B,'0. Master Data Group Name'!C:C)</f>
        <v>SW-COMAS-PACKL</v>
      </c>
      <c r="K2932" s="16" t="str">
        <f>IFERROR(ROUNDDOWN(_xlfn.XLOOKUP(E2932,[2]All!$B:$B,[2]All!$K:$K),0),"")</f>
        <v/>
      </c>
      <c r="L2932" s="16" t="str">
        <f t="shared" si="90"/>
        <v/>
      </c>
      <c r="M2932" s="16" t="str">
        <f t="shared" si="91"/>
        <v/>
      </c>
    </row>
    <row r="2933" spans="2:13" x14ac:dyDescent="0.3">
      <c r="B2933" s="10">
        <v>31</v>
      </c>
      <c r="C2933" s="11" t="s">
        <v>836</v>
      </c>
      <c r="D2933" s="11" t="s">
        <v>3698</v>
      </c>
      <c r="E2933" s="11">
        <v>12258</v>
      </c>
      <c r="F2933" s="17">
        <v>45247.700752314799</v>
      </c>
      <c r="G2933" s="14" t="s">
        <v>3704</v>
      </c>
      <c r="H2933" s="13">
        <v>395</v>
      </c>
      <c r="I2933" s="14">
        <v>12228</v>
      </c>
      <c r="J2933" s="15" t="str">
        <f>_xlfn.XLOOKUP(C2933,'0. Master Data Group Name'!B:B,'0. Master Data Group Name'!C:C)</f>
        <v>SW-COMAS-PACKL</v>
      </c>
      <c r="K2933" s="16">
        <f>IFERROR(ROUNDDOWN(_xlfn.XLOOKUP(E2933,[2]All!$B:$B,[2]All!$K:$K),0),"")</f>
        <v>69</v>
      </c>
      <c r="L2933" s="16">
        <f t="shared" si="90"/>
        <v>62.1</v>
      </c>
      <c r="M2933" s="16">
        <f t="shared" si="91"/>
        <v>75.900000000000006</v>
      </c>
    </row>
    <row r="2934" spans="2:13" x14ac:dyDescent="0.3">
      <c r="B2934" s="10">
        <v>31</v>
      </c>
      <c r="C2934" s="11" t="s">
        <v>836</v>
      </c>
      <c r="D2934" s="11" t="s">
        <v>3698</v>
      </c>
      <c r="E2934" s="11">
        <v>15228</v>
      </c>
      <c r="F2934" s="17">
        <v>45250.625960648104</v>
      </c>
      <c r="G2934" s="14" t="s">
        <v>3705</v>
      </c>
      <c r="H2934" s="13">
        <v>428</v>
      </c>
      <c r="I2934" s="14">
        <v>99999</v>
      </c>
      <c r="J2934" s="15" t="str">
        <f>_xlfn.XLOOKUP(C2934,'0. Master Data Group Name'!B:B,'0. Master Data Group Name'!C:C)</f>
        <v>SW-COMAS-PACKL</v>
      </c>
      <c r="K2934" s="16">
        <f>IFERROR(ROUNDDOWN(_xlfn.XLOOKUP(E2934,[2]All!$B:$B,[2]All!$K:$K),0),"")</f>
        <v>200</v>
      </c>
      <c r="L2934" s="16">
        <f t="shared" si="90"/>
        <v>180</v>
      </c>
      <c r="M2934" s="16">
        <f t="shared" si="91"/>
        <v>220.00000000000003</v>
      </c>
    </row>
    <row r="2935" spans="2:13" x14ac:dyDescent="0.3">
      <c r="B2935" s="10">
        <v>36</v>
      </c>
      <c r="C2935" s="11" t="s">
        <v>3480</v>
      </c>
      <c r="D2935" s="11" t="s">
        <v>3698</v>
      </c>
      <c r="E2935" s="11">
        <v>42661</v>
      </c>
      <c r="F2935" s="17">
        <v>45247.5059259259</v>
      </c>
      <c r="G2935" s="14" t="s">
        <v>3707</v>
      </c>
      <c r="H2935" s="13">
        <v>363</v>
      </c>
      <c r="I2935" s="14">
        <v>42201</v>
      </c>
      <c r="J2935" s="15" t="str">
        <f>_xlfn.XLOOKUP(C2935,'0. Master Data Group Name'!B:B,'0. Master Data Group Name'!C:C)</f>
        <v>EQP-LAWPACK2</v>
      </c>
      <c r="K2935" s="16">
        <f>IFERROR(ROUNDDOWN(_xlfn.XLOOKUP(E2935,[2]All!$B:$B,[2]All!$K:$K),0),"")</f>
        <v>166</v>
      </c>
      <c r="L2935" s="16">
        <f t="shared" si="90"/>
        <v>149.4</v>
      </c>
      <c r="M2935" s="16">
        <f t="shared" si="91"/>
        <v>182.60000000000002</v>
      </c>
    </row>
    <row r="2936" spans="2:13" x14ac:dyDescent="0.3">
      <c r="B2936" s="10">
        <v>36</v>
      </c>
      <c r="C2936" s="11" t="s">
        <v>3480</v>
      </c>
      <c r="D2936" s="11" t="s">
        <v>3706</v>
      </c>
      <c r="E2936" s="11">
        <v>2675</v>
      </c>
      <c r="F2936" s="17">
        <v>45251.902280092603</v>
      </c>
      <c r="G2936" s="14" t="s">
        <v>3708</v>
      </c>
      <c r="H2936" s="13">
        <v>268</v>
      </c>
      <c r="I2936" s="14">
        <v>2991</v>
      </c>
      <c r="J2936" s="15" t="str">
        <f>_xlfn.XLOOKUP(C2936,'0. Master Data Group Name'!B:B,'0. Master Data Group Name'!C:C)</f>
        <v>EQP-LAWPACK2</v>
      </c>
      <c r="K2936" s="16">
        <f>IFERROR(ROUNDDOWN(_xlfn.XLOOKUP(E2936,[2]All!$B:$B,[2]All!$K:$K),0),"")</f>
        <v>217</v>
      </c>
      <c r="L2936" s="16">
        <f t="shared" si="90"/>
        <v>195.3</v>
      </c>
      <c r="M2936" s="16">
        <f t="shared" si="91"/>
        <v>238.70000000000002</v>
      </c>
    </row>
    <row r="2937" spans="2:13" x14ac:dyDescent="0.3">
      <c r="B2937" s="10">
        <v>36</v>
      </c>
      <c r="C2937" s="11" t="s">
        <v>3480</v>
      </c>
      <c r="D2937" s="11" t="s">
        <v>3709</v>
      </c>
      <c r="E2937" s="11">
        <v>6670</v>
      </c>
      <c r="F2937" s="17">
        <v>45252.792071759301</v>
      </c>
      <c r="G2937" s="14" t="s">
        <v>3710</v>
      </c>
      <c r="H2937" s="13">
        <v>530</v>
      </c>
      <c r="I2937" s="14">
        <v>2670</v>
      </c>
      <c r="J2937" s="15" t="str">
        <f>_xlfn.XLOOKUP(C2937,'0. Master Data Group Name'!B:B,'0. Master Data Group Name'!C:C)</f>
        <v>EQP-LAWPACK2</v>
      </c>
      <c r="K2937" s="16">
        <f>IFERROR(ROUNDDOWN(_xlfn.XLOOKUP(E2937,[2]All!$B:$B,[2]All!$K:$K),0),"")</f>
        <v>352</v>
      </c>
      <c r="L2937" s="16">
        <f t="shared" si="90"/>
        <v>316.8</v>
      </c>
      <c r="M2937" s="16">
        <f t="shared" si="91"/>
        <v>387.20000000000005</v>
      </c>
    </row>
    <row r="2938" spans="2:13" x14ac:dyDescent="0.3">
      <c r="B2938" s="10">
        <v>42</v>
      </c>
      <c r="C2938" s="11" t="s">
        <v>3433</v>
      </c>
      <c r="D2938" s="11" t="s">
        <v>3709</v>
      </c>
      <c r="E2938" s="11">
        <v>99999</v>
      </c>
      <c r="F2938" s="17">
        <v>45252.703275462998</v>
      </c>
      <c r="G2938" s="14" t="s">
        <v>3711</v>
      </c>
      <c r="H2938" s="13">
        <v>13</v>
      </c>
      <c r="I2938" s="14">
        <v>14358</v>
      </c>
      <c r="J2938" s="15" t="str">
        <f>_xlfn.XLOOKUP(C2938,'0. Master Data Group Name'!B:B,'0. Master Data Group Name'!C:C)</f>
        <v>SW-RISER-PACK</v>
      </c>
      <c r="K2938" s="16" t="str">
        <f>IFERROR(ROUNDDOWN(_xlfn.XLOOKUP(E2938,[2]All!$B:$B,[2]All!$K:$K),0),"")</f>
        <v/>
      </c>
      <c r="L2938" s="16" t="str">
        <f t="shared" si="90"/>
        <v/>
      </c>
      <c r="M2938" s="16" t="str">
        <f t="shared" si="91"/>
        <v/>
      </c>
    </row>
    <row r="2939" spans="2:13" x14ac:dyDescent="0.3">
      <c r="B2939" s="10">
        <v>36</v>
      </c>
      <c r="C2939" s="11" t="s">
        <v>3480</v>
      </c>
      <c r="D2939" s="11" t="s">
        <v>3696</v>
      </c>
      <c r="E2939" s="11">
        <v>2670</v>
      </c>
      <c r="F2939" s="17">
        <v>45246.573217592602</v>
      </c>
      <c r="G2939" s="14" t="s">
        <v>3712</v>
      </c>
      <c r="H2939" s="13">
        <v>84</v>
      </c>
      <c r="I2939" s="14">
        <v>88888</v>
      </c>
      <c r="J2939" s="15" t="str">
        <f>_xlfn.XLOOKUP(C2939,'0. Master Data Group Name'!B:B,'0. Master Data Group Name'!C:C)</f>
        <v>EQP-LAWPACK2</v>
      </c>
      <c r="K2939" s="16">
        <f>IFERROR(ROUNDDOWN(_xlfn.XLOOKUP(E2939,[2]All!$B:$B,[2]All!$K:$K),0),"")</f>
        <v>217</v>
      </c>
      <c r="L2939" s="16">
        <f t="shared" si="90"/>
        <v>195.3</v>
      </c>
      <c r="M2939" s="16">
        <f t="shared" si="91"/>
        <v>238.70000000000002</v>
      </c>
    </row>
    <row r="2940" spans="2:13" x14ac:dyDescent="0.3">
      <c r="B2940" s="10">
        <v>36</v>
      </c>
      <c r="C2940" s="11" t="s">
        <v>3480</v>
      </c>
      <c r="D2940" s="11" t="s">
        <v>3696</v>
      </c>
      <c r="E2940" s="11">
        <v>42201</v>
      </c>
      <c r="F2940" s="17">
        <v>45247.303854166697</v>
      </c>
      <c r="G2940" s="14" t="s">
        <v>3713</v>
      </c>
      <c r="H2940" s="13">
        <v>541</v>
      </c>
      <c r="I2940" s="14">
        <v>2670</v>
      </c>
      <c r="J2940" s="15" t="str">
        <f>_xlfn.XLOOKUP(C2940,'0. Master Data Group Name'!B:B,'0. Master Data Group Name'!C:C)</f>
        <v>EQP-LAWPACK2</v>
      </c>
      <c r="K2940" s="16">
        <f>IFERROR(ROUNDDOWN(_xlfn.XLOOKUP(E2940,[2]All!$B:$B,[2]All!$K:$K),0),"")</f>
        <v>210</v>
      </c>
      <c r="L2940" s="16">
        <f t="shared" si="90"/>
        <v>189</v>
      </c>
      <c r="M2940" s="16">
        <f t="shared" si="91"/>
        <v>231.00000000000003</v>
      </c>
    </row>
    <row r="2941" spans="2:13" x14ac:dyDescent="0.3">
      <c r="B2941" s="10">
        <v>36</v>
      </c>
      <c r="C2941" s="11" t="s">
        <v>3480</v>
      </c>
      <c r="D2941" s="11" t="s">
        <v>3696</v>
      </c>
      <c r="E2941" s="11">
        <v>42661</v>
      </c>
      <c r="F2941" s="17">
        <v>45247.453807870399</v>
      </c>
      <c r="G2941" s="14" t="s">
        <v>3714</v>
      </c>
      <c r="H2941" s="13">
        <v>121</v>
      </c>
      <c r="I2941" s="14">
        <v>42201</v>
      </c>
      <c r="J2941" s="15" t="str">
        <f>_xlfn.XLOOKUP(C2941,'0. Master Data Group Name'!B:B,'0. Master Data Group Name'!C:C)</f>
        <v>EQP-LAWPACK2</v>
      </c>
      <c r="K2941" s="16">
        <f>IFERROR(ROUNDDOWN(_xlfn.XLOOKUP(E2941,[2]All!$B:$B,[2]All!$K:$K),0),"")</f>
        <v>166</v>
      </c>
      <c r="L2941" s="16">
        <f t="shared" si="90"/>
        <v>149.4</v>
      </c>
      <c r="M2941" s="16">
        <f t="shared" si="91"/>
        <v>182.60000000000002</v>
      </c>
    </row>
    <row r="2942" spans="2:13" x14ac:dyDescent="0.3">
      <c r="B2942" s="10">
        <v>42</v>
      </c>
      <c r="C2942" s="11" t="s">
        <v>3433</v>
      </c>
      <c r="D2942" s="11" t="s">
        <v>3706</v>
      </c>
      <c r="E2942" s="11">
        <v>14328</v>
      </c>
      <c r="F2942" s="17">
        <v>45251.432905092603</v>
      </c>
      <c r="G2942" s="14" t="s">
        <v>3715</v>
      </c>
      <c r="H2942" s="13">
        <v>1453</v>
      </c>
      <c r="I2942" s="14">
        <v>20003</v>
      </c>
      <c r="J2942" s="15" t="str">
        <f>_xlfn.XLOOKUP(C2942,'0. Master Data Group Name'!B:B,'0. Master Data Group Name'!C:C)</f>
        <v>SW-RISER-PACK</v>
      </c>
      <c r="K2942" s="16">
        <f>IFERROR(ROUNDDOWN(_xlfn.XLOOKUP(E2942,[2]All!$B:$B,[2]All!$K:$K),0),"")</f>
        <v>300</v>
      </c>
      <c r="L2942" s="16">
        <f t="shared" si="90"/>
        <v>270</v>
      </c>
      <c r="M2942" s="16">
        <f t="shared" si="91"/>
        <v>330</v>
      </c>
    </row>
    <row r="2943" spans="2:13" x14ac:dyDescent="0.3">
      <c r="B2943" s="10">
        <v>20</v>
      </c>
      <c r="C2943" s="11" t="s">
        <v>13</v>
      </c>
      <c r="D2943" s="11" t="s">
        <v>3706</v>
      </c>
      <c r="E2943" s="11">
        <v>88888</v>
      </c>
      <c r="F2943" s="17">
        <v>45247.534930555601</v>
      </c>
      <c r="G2943" s="14" t="s">
        <v>3716</v>
      </c>
      <c r="H2943" s="13">
        <v>0</v>
      </c>
      <c r="I2943" s="14">
        <v>88888</v>
      </c>
      <c r="J2943" s="15" t="str">
        <f>_xlfn.XLOOKUP(C2943,'0. Master Data Group Name'!B:B,'0. Master Data Group Name'!C:C)</f>
        <v>EQP-LAWPACK1</v>
      </c>
      <c r="K2943" s="16" t="str">
        <f>IFERROR(ROUNDDOWN(_xlfn.XLOOKUP(E2943,[2]All!$B:$B,[2]All!$K:$K),0),"")</f>
        <v/>
      </c>
      <c r="L2943" s="16" t="str">
        <f t="shared" si="90"/>
        <v/>
      </c>
      <c r="M2943" s="16" t="str">
        <f t="shared" si="91"/>
        <v/>
      </c>
    </row>
    <row r="2944" spans="2:13" x14ac:dyDescent="0.3">
      <c r="B2944" s="10">
        <v>31</v>
      </c>
      <c r="C2944" s="11" t="s">
        <v>836</v>
      </c>
      <c r="D2944" s="11" t="s">
        <v>3709</v>
      </c>
      <c r="E2944" s="11">
        <v>12530</v>
      </c>
      <c r="F2944" s="17">
        <v>45254.299039351798</v>
      </c>
      <c r="G2944" s="14" t="s">
        <v>3717</v>
      </c>
      <c r="H2944" s="13">
        <v>550</v>
      </c>
      <c r="I2944" s="14">
        <v>12228</v>
      </c>
      <c r="J2944" s="15" t="str">
        <f>_xlfn.XLOOKUP(C2944,'0. Master Data Group Name'!B:B,'0. Master Data Group Name'!C:C)</f>
        <v>SW-COMAS-PACKL</v>
      </c>
      <c r="K2944" s="16">
        <f>IFERROR(ROUNDDOWN(_xlfn.XLOOKUP(E2944,[2]All!$B:$B,[2]All!$K:$K),0),"")</f>
        <v>100</v>
      </c>
      <c r="L2944" s="16">
        <f t="shared" si="90"/>
        <v>90</v>
      </c>
      <c r="M2944" s="16">
        <f t="shared" si="91"/>
        <v>110.00000000000001</v>
      </c>
    </row>
    <row r="2945" spans="2:13" x14ac:dyDescent="0.3">
      <c r="B2945" s="10">
        <v>31</v>
      </c>
      <c r="C2945" s="11" t="s">
        <v>836</v>
      </c>
      <c r="D2945" s="11" t="s">
        <v>3709</v>
      </c>
      <c r="E2945" s="11">
        <v>99999</v>
      </c>
      <c r="F2945" s="17">
        <v>45254.626701388901</v>
      </c>
      <c r="G2945" s="14" t="s">
        <v>3718</v>
      </c>
      <c r="H2945" s="13">
        <v>0</v>
      </c>
      <c r="I2945" s="14">
        <v>12530</v>
      </c>
      <c r="J2945" s="15" t="str">
        <f>_xlfn.XLOOKUP(C2945,'0. Master Data Group Name'!B:B,'0. Master Data Group Name'!C:C)</f>
        <v>SW-COMAS-PACKL</v>
      </c>
      <c r="K2945" s="16" t="str">
        <f>IFERROR(ROUNDDOWN(_xlfn.XLOOKUP(E2945,[2]All!$B:$B,[2]All!$K:$K),0),"")</f>
        <v/>
      </c>
      <c r="L2945" s="16" t="str">
        <f t="shared" si="90"/>
        <v/>
      </c>
      <c r="M2945" s="16" t="str">
        <f t="shared" si="91"/>
        <v/>
      </c>
    </row>
    <row r="2946" spans="2:13" x14ac:dyDescent="0.3">
      <c r="B2946" s="10">
        <v>20</v>
      </c>
      <c r="C2946" s="11" t="s">
        <v>13</v>
      </c>
      <c r="D2946" s="11" t="s">
        <v>3709</v>
      </c>
      <c r="E2946" s="11">
        <v>99999</v>
      </c>
      <c r="F2946" s="17">
        <v>45252.677789351903</v>
      </c>
      <c r="G2946" s="14" t="s">
        <v>3719</v>
      </c>
      <c r="H2946" s="13">
        <v>0</v>
      </c>
      <c r="I2946" s="14">
        <v>99999</v>
      </c>
      <c r="J2946" s="15" t="str">
        <f>_xlfn.XLOOKUP(C2946,'0. Master Data Group Name'!B:B,'0. Master Data Group Name'!C:C)</f>
        <v>EQP-LAWPACK1</v>
      </c>
      <c r="K2946" s="16" t="str">
        <f>IFERROR(ROUNDDOWN(_xlfn.XLOOKUP(E2946,[2]All!$B:$B,[2]All!$K:$K),0),"")</f>
        <v/>
      </c>
      <c r="L2946" s="16" t="str">
        <f t="shared" si="90"/>
        <v/>
      </c>
      <c r="M2946" s="16" t="str">
        <f t="shared" si="91"/>
        <v/>
      </c>
    </row>
    <row r="2947" spans="2:13" x14ac:dyDescent="0.3">
      <c r="B2947" s="10">
        <v>20</v>
      </c>
      <c r="C2947" s="11" t="s">
        <v>13</v>
      </c>
      <c r="D2947" s="11" t="s">
        <v>3648</v>
      </c>
      <c r="E2947" s="11">
        <v>2993</v>
      </c>
      <c r="F2947" s="17">
        <v>45245.562777777799</v>
      </c>
      <c r="G2947" s="14" t="s">
        <v>3720</v>
      </c>
      <c r="H2947" s="13">
        <v>955</v>
      </c>
      <c r="I2947" s="14">
        <v>2993</v>
      </c>
      <c r="J2947" s="15" t="str">
        <f>_xlfn.XLOOKUP(C2947,'0. Master Data Group Name'!B:B,'0. Master Data Group Name'!C:C)</f>
        <v>EQP-LAWPACK1</v>
      </c>
      <c r="K2947" s="16">
        <f>IFERROR(ROUNDDOWN(_xlfn.XLOOKUP(E2947,[2]All!$B:$B,[2]All!$K:$K),0),"")</f>
        <v>217</v>
      </c>
      <c r="L2947" s="16">
        <f t="shared" si="90"/>
        <v>195.3</v>
      </c>
      <c r="M2947" s="16">
        <f t="shared" si="91"/>
        <v>238.70000000000002</v>
      </c>
    </row>
    <row r="2948" spans="2:13" x14ac:dyDescent="0.3">
      <c r="B2948" s="10">
        <v>36</v>
      </c>
      <c r="C2948" s="11" t="s">
        <v>3480</v>
      </c>
      <c r="D2948" s="11" t="s">
        <v>3696</v>
      </c>
      <c r="E2948" s="11">
        <v>42201</v>
      </c>
      <c r="F2948" s="17">
        <v>45247.4932638889</v>
      </c>
      <c r="G2948" s="14" t="s">
        <v>3721</v>
      </c>
      <c r="H2948" s="13">
        <v>23</v>
      </c>
      <c r="I2948" s="14">
        <v>42661</v>
      </c>
      <c r="J2948" s="15" t="str">
        <f>_xlfn.XLOOKUP(C2948,'0. Master Data Group Name'!B:B,'0. Master Data Group Name'!C:C)</f>
        <v>EQP-LAWPACK2</v>
      </c>
      <c r="K2948" s="16">
        <f>IFERROR(ROUNDDOWN(_xlfn.XLOOKUP(E2948,[2]All!$B:$B,[2]All!$K:$K),0),"")</f>
        <v>210</v>
      </c>
      <c r="L2948" s="16">
        <f t="shared" ref="L2948:L3011" si="92">IFERROR(K2948*0.9,"")</f>
        <v>189</v>
      </c>
      <c r="M2948" s="16">
        <f t="shared" ref="M2948:M3011" si="93">IFERROR(K2948*1.1,"")</f>
        <v>231.00000000000003</v>
      </c>
    </row>
    <row r="2949" spans="2:13" x14ac:dyDescent="0.3">
      <c r="B2949" s="10">
        <v>42</v>
      </c>
      <c r="C2949" s="11" t="s">
        <v>3433</v>
      </c>
      <c r="D2949" s="11" t="s">
        <v>3706</v>
      </c>
      <c r="E2949" s="11">
        <v>20006</v>
      </c>
      <c r="F2949" s="17">
        <v>45252.340497685203</v>
      </c>
      <c r="G2949" s="14" t="s">
        <v>3722</v>
      </c>
      <c r="H2949" s="13">
        <v>332</v>
      </c>
      <c r="I2949" s="14">
        <v>14328</v>
      </c>
      <c r="J2949" s="15" t="str">
        <f>_xlfn.XLOOKUP(C2949,'0. Master Data Group Name'!B:B,'0. Master Data Group Name'!C:C)</f>
        <v>SW-RISER-PACK</v>
      </c>
      <c r="K2949" s="16">
        <f>IFERROR(ROUNDDOWN(_xlfn.XLOOKUP(E2949,[2]All!$B:$B,[2]All!$K:$K),0),"")</f>
        <v>300</v>
      </c>
      <c r="L2949" s="16">
        <f t="shared" si="92"/>
        <v>270</v>
      </c>
      <c r="M2949" s="16">
        <f t="shared" si="93"/>
        <v>330</v>
      </c>
    </row>
    <row r="2950" spans="2:13" x14ac:dyDescent="0.3">
      <c r="B2950" s="10">
        <v>20</v>
      </c>
      <c r="C2950" s="11" t="s">
        <v>13</v>
      </c>
      <c r="D2950" s="11" t="s">
        <v>3696</v>
      </c>
      <c r="E2950" s="11">
        <v>99999</v>
      </c>
      <c r="F2950" s="17">
        <v>45246.959178240701</v>
      </c>
      <c r="G2950" s="14" t="s">
        <v>3724</v>
      </c>
      <c r="H2950" s="13">
        <v>5</v>
      </c>
      <c r="I2950" s="14">
        <v>99999</v>
      </c>
      <c r="J2950" s="15" t="str">
        <f>_xlfn.XLOOKUP(C2950,'0. Master Data Group Name'!B:B,'0. Master Data Group Name'!C:C)</f>
        <v>EQP-LAWPACK1</v>
      </c>
      <c r="K2950" s="16" t="str">
        <f>IFERROR(ROUNDDOWN(_xlfn.XLOOKUP(E2950,[2]All!$B:$B,[2]All!$K:$K),0),"")</f>
        <v/>
      </c>
      <c r="L2950" s="16" t="str">
        <f t="shared" si="92"/>
        <v/>
      </c>
      <c r="M2950" s="16" t="str">
        <f t="shared" si="93"/>
        <v/>
      </c>
    </row>
    <row r="2951" spans="2:13" x14ac:dyDescent="0.3">
      <c r="B2951" s="10">
        <v>20</v>
      </c>
      <c r="C2951" s="11" t="s">
        <v>13</v>
      </c>
      <c r="D2951" s="11" t="s">
        <v>3706</v>
      </c>
      <c r="E2951" s="11">
        <v>12228</v>
      </c>
      <c r="F2951" s="17">
        <v>45252.398726851898</v>
      </c>
      <c r="G2951" s="14" t="s">
        <v>3725</v>
      </c>
      <c r="H2951" s="13">
        <v>300</v>
      </c>
      <c r="I2951" s="14">
        <v>12228</v>
      </c>
      <c r="J2951" s="15" t="str">
        <f>_xlfn.XLOOKUP(C2951,'0. Master Data Group Name'!B:B,'0. Master Data Group Name'!C:C)</f>
        <v>EQP-LAWPACK1</v>
      </c>
      <c r="K2951" s="16">
        <f>IFERROR(ROUNDDOWN(_xlfn.XLOOKUP(E2951,[2]All!$B:$B,[2]All!$K:$K),0),"")</f>
        <v>100</v>
      </c>
      <c r="L2951" s="16">
        <f t="shared" si="92"/>
        <v>90</v>
      </c>
      <c r="M2951" s="16">
        <f t="shared" si="93"/>
        <v>110.00000000000001</v>
      </c>
    </row>
    <row r="2952" spans="2:13" x14ac:dyDescent="0.3">
      <c r="B2952" s="10">
        <v>36</v>
      </c>
      <c r="C2952" s="11" t="s">
        <v>3480</v>
      </c>
      <c r="D2952" s="11" t="s">
        <v>3723</v>
      </c>
      <c r="E2952" s="11">
        <v>2661</v>
      </c>
      <c r="F2952" s="17">
        <v>45254.303032407399</v>
      </c>
      <c r="G2952" s="14" t="s">
        <v>3726</v>
      </c>
      <c r="H2952" s="13">
        <v>1118</v>
      </c>
      <c r="I2952" s="14">
        <v>6670</v>
      </c>
      <c r="J2952" s="15" t="str">
        <f>_xlfn.XLOOKUP(C2952,'0. Master Data Group Name'!B:B,'0. Master Data Group Name'!C:C)</f>
        <v>EQP-LAWPACK2</v>
      </c>
      <c r="K2952" s="16">
        <f>IFERROR(ROUNDDOWN(_xlfn.XLOOKUP(E2952,[2]All!$B:$B,[2]All!$K:$K),0),"")</f>
        <v>217</v>
      </c>
      <c r="L2952" s="16">
        <f t="shared" si="92"/>
        <v>195.3</v>
      </c>
      <c r="M2952" s="16">
        <f t="shared" si="93"/>
        <v>238.70000000000002</v>
      </c>
    </row>
    <row r="2953" spans="2:13" x14ac:dyDescent="0.3">
      <c r="B2953" s="10">
        <v>20</v>
      </c>
      <c r="C2953" s="11" t="s">
        <v>13</v>
      </c>
      <c r="D2953" s="11" t="s">
        <v>3723</v>
      </c>
      <c r="E2953" s="11">
        <v>2661</v>
      </c>
      <c r="F2953" s="17">
        <v>45254.684606481504</v>
      </c>
      <c r="G2953" s="14" t="s">
        <v>3727</v>
      </c>
      <c r="H2953" s="13">
        <v>323</v>
      </c>
      <c r="I2953" s="14">
        <v>99999</v>
      </c>
      <c r="J2953" s="15" t="str">
        <f>_xlfn.XLOOKUP(C2953,'0. Master Data Group Name'!B:B,'0. Master Data Group Name'!C:C)</f>
        <v>EQP-LAWPACK1</v>
      </c>
      <c r="K2953" s="16">
        <f>IFERROR(ROUNDDOWN(_xlfn.XLOOKUP(E2953,[2]All!$B:$B,[2]All!$K:$K),0),"")</f>
        <v>217</v>
      </c>
      <c r="L2953" s="16">
        <f t="shared" si="92"/>
        <v>195.3</v>
      </c>
      <c r="M2953" s="16">
        <f t="shared" si="93"/>
        <v>238.70000000000002</v>
      </c>
    </row>
    <row r="2954" spans="2:13" x14ac:dyDescent="0.3">
      <c r="B2954" s="10">
        <v>20</v>
      </c>
      <c r="C2954" s="11" t="s">
        <v>13</v>
      </c>
      <c r="D2954" s="11" t="s">
        <v>3728</v>
      </c>
      <c r="E2954" s="11">
        <v>2670</v>
      </c>
      <c r="F2954" s="17">
        <v>45255.414027777799</v>
      </c>
      <c r="G2954" s="14" t="s">
        <v>3729</v>
      </c>
      <c r="H2954" s="13">
        <v>5</v>
      </c>
      <c r="I2954" s="14">
        <v>2670</v>
      </c>
      <c r="J2954" s="15" t="str">
        <f>_xlfn.XLOOKUP(C2954,'0. Master Data Group Name'!B:B,'0. Master Data Group Name'!C:C)</f>
        <v>EQP-LAWPACK1</v>
      </c>
      <c r="K2954" s="16">
        <f>IFERROR(ROUNDDOWN(_xlfn.XLOOKUP(E2954,[2]All!$B:$B,[2]All!$K:$K),0),"")</f>
        <v>217</v>
      </c>
      <c r="L2954" s="16">
        <f t="shared" si="92"/>
        <v>195.3</v>
      </c>
      <c r="M2954" s="16">
        <f t="shared" si="93"/>
        <v>238.70000000000002</v>
      </c>
    </row>
    <row r="2955" spans="2:13" x14ac:dyDescent="0.3">
      <c r="B2955" s="10">
        <v>31</v>
      </c>
      <c r="C2955" s="11" t="s">
        <v>836</v>
      </c>
      <c r="D2955" s="11" t="s">
        <v>3696</v>
      </c>
      <c r="E2955" s="11">
        <v>12228</v>
      </c>
      <c r="F2955" s="17">
        <v>45247.628472222197</v>
      </c>
      <c r="G2955" s="14" t="s">
        <v>3730</v>
      </c>
      <c r="H2955" s="13">
        <v>69</v>
      </c>
      <c r="I2955" s="14">
        <v>99999</v>
      </c>
      <c r="J2955" s="15" t="str">
        <f>_xlfn.XLOOKUP(C2955,'0. Master Data Group Name'!B:B,'0. Master Data Group Name'!C:C)</f>
        <v>SW-COMAS-PACKL</v>
      </c>
      <c r="K2955" s="16">
        <f>IFERROR(ROUNDDOWN(_xlfn.XLOOKUP(E2955,[2]All!$B:$B,[2]All!$K:$K),0),"")</f>
        <v>100</v>
      </c>
      <c r="L2955" s="16">
        <f t="shared" si="92"/>
        <v>90</v>
      </c>
      <c r="M2955" s="16">
        <f t="shared" si="93"/>
        <v>110.00000000000001</v>
      </c>
    </row>
    <row r="2956" spans="2:13" x14ac:dyDescent="0.3">
      <c r="B2956" s="10">
        <v>31</v>
      </c>
      <c r="C2956" s="11" t="s">
        <v>836</v>
      </c>
      <c r="D2956" s="11" t="s">
        <v>3696</v>
      </c>
      <c r="E2956" s="11">
        <v>99999</v>
      </c>
      <c r="F2956" s="17">
        <v>45247.628298611096</v>
      </c>
      <c r="G2956" s="14" t="s">
        <v>3731</v>
      </c>
      <c r="H2956" s="13">
        <v>0</v>
      </c>
      <c r="I2956" s="14">
        <v>12228</v>
      </c>
      <c r="J2956" s="15" t="str">
        <f>_xlfn.XLOOKUP(C2956,'0. Master Data Group Name'!B:B,'0. Master Data Group Name'!C:C)</f>
        <v>SW-COMAS-PACKL</v>
      </c>
      <c r="K2956" s="16" t="str">
        <f>IFERROR(ROUNDDOWN(_xlfn.XLOOKUP(E2956,[2]All!$B:$B,[2]All!$K:$K),0),"")</f>
        <v/>
      </c>
      <c r="L2956" s="16" t="str">
        <f t="shared" si="92"/>
        <v/>
      </c>
      <c r="M2956" s="16" t="str">
        <f t="shared" si="93"/>
        <v/>
      </c>
    </row>
    <row r="2957" spans="2:13" x14ac:dyDescent="0.3">
      <c r="B2957" s="10">
        <v>36</v>
      </c>
      <c r="C2957" s="11" t="s">
        <v>3480</v>
      </c>
      <c r="D2957" s="11" t="s">
        <v>3728</v>
      </c>
      <c r="E2957" s="11">
        <v>2670</v>
      </c>
      <c r="F2957" s="17">
        <v>45255.2984953704</v>
      </c>
      <c r="G2957" s="14" t="s">
        <v>3732</v>
      </c>
      <c r="H2957" s="13">
        <v>616</v>
      </c>
      <c r="I2957" s="14">
        <v>2661</v>
      </c>
      <c r="J2957" s="15" t="str">
        <f>_xlfn.XLOOKUP(C2957,'0. Master Data Group Name'!B:B,'0. Master Data Group Name'!C:C)</f>
        <v>EQP-LAWPACK2</v>
      </c>
      <c r="K2957" s="16">
        <f>IFERROR(ROUNDDOWN(_xlfn.XLOOKUP(E2957,[2]All!$B:$B,[2]All!$K:$K),0),"")</f>
        <v>217</v>
      </c>
      <c r="L2957" s="16">
        <f t="shared" si="92"/>
        <v>195.3</v>
      </c>
      <c r="M2957" s="16">
        <f t="shared" si="93"/>
        <v>238.70000000000002</v>
      </c>
    </row>
    <row r="2958" spans="2:13" x14ac:dyDescent="0.3">
      <c r="B2958" s="10">
        <v>42</v>
      </c>
      <c r="C2958" s="11" t="s">
        <v>3433</v>
      </c>
      <c r="D2958" s="11" t="s">
        <v>3728</v>
      </c>
      <c r="E2958" s="11">
        <v>12228</v>
      </c>
      <c r="F2958" s="17">
        <v>45254.364791666703</v>
      </c>
      <c r="G2958" s="14" t="s">
        <v>3733</v>
      </c>
      <c r="H2958" s="13">
        <v>227</v>
      </c>
      <c r="I2958" s="14">
        <v>99999</v>
      </c>
      <c r="J2958" s="15" t="str">
        <f>_xlfn.XLOOKUP(C2958,'0. Master Data Group Name'!B:B,'0. Master Data Group Name'!C:C)</f>
        <v>SW-RISER-PACK</v>
      </c>
      <c r="K2958" s="16">
        <f>IFERROR(ROUNDDOWN(_xlfn.XLOOKUP(E2958,[2]All!$B:$B,[2]All!$K:$K),0),"")</f>
        <v>100</v>
      </c>
      <c r="L2958" s="16">
        <f t="shared" si="92"/>
        <v>90</v>
      </c>
      <c r="M2958" s="16">
        <f t="shared" si="93"/>
        <v>110.00000000000001</v>
      </c>
    </row>
    <row r="2959" spans="2:13" x14ac:dyDescent="0.3">
      <c r="B2959" s="10">
        <v>42</v>
      </c>
      <c r="C2959" s="11" t="s">
        <v>3433</v>
      </c>
      <c r="D2959" s="11" t="s">
        <v>3728</v>
      </c>
      <c r="E2959" s="11">
        <v>14328</v>
      </c>
      <c r="F2959" s="17">
        <v>45257.341041666703</v>
      </c>
      <c r="G2959" s="14" t="s">
        <v>3734</v>
      </c>
      <c r="H2959" s="13">
        <v>211</v>
      </c>
      <c r="I2959" s="14">
        <v>12228</v>
      </c>
      <c r="J2959" s="15" t="str">
        <f>_xlfn.XLOOKUP(C2959,'0. Master Data Group Name'!B:B,'0. Master Data Group Name'!C:C)</f>
        <v>SW-RISER-PACK</v>
      </c>
      <c r="K2959" s="16">
        <f>IFERROR(ROUNDDOWN(_xlfn.XLOOKUP(E2959,[2]All!$B:$B,[2]All!$K:$K),0),"")</f>
        <v>300</v>
      </c>
      <c r="L2959" s="16">
        <f t="shared" si="92"/>
        <v>270</v>
      </c>
      <c r="M2959" s="16">
        <f t="shared" si="93"/>
        <v>330</v>
      </c>
    </row>
    <row r="2960" spans="2:13" x14ac:dyDescent="0.3">
      <c r="B2960" s="10">
        <v>31</v>
      </c>
      <c r="C2960" s="11" t="s">
        <v>836</v>
      </c>
      <c r="D2960" s="11" t="s">
        <v>3728</v>
      </c>
      <c r="E2960" s="11">
        <v>12530</v>
      </c>
      <c r="F2960" s="17">
        <v>45254.626898148097</v>
      </c>
      <c r="G2960" s="14" t="s">
        <v>3735</v>
      </c>
      <c r="H2960" s="13">
        <v>432</v>
      </c>
      <c r="I2960" s="14">
        <v>99999</v>
      </c>
      <c r="J2960" s="15" t="str">
        <f>_xlfn.XLOOKUP(C2960,'0. Master Data Group Name'!B:B,'0. Master Data Group Name'!C:C)</f>
        <v>SW-COMAS-PACKL</v>
      </c>
      <c r="K2960" s="16">
        <f>IFERROR(ROUNDDOWN(_xlfn.XLOOKUP(E2960,[2]All!$B:$B,[2]All!$K:$K),0),"")</f>
        <v>100</v>
      </c>
      <c r="L2960" s="16">
        <f t="shared" si="92"/>
        <v>90</v>
      </c>
      <c r="M2960" s="16">
        <f t="shared" si="93"/>
        <v>110.00000000000001</v>
      </c>
    </row>
    <row r="2961" spans="2:13" x14ac:dyDescent="0.3">
      <c r="B2961" s="10">
        <v>36</v>
      </c>
      <c r="C2961" s="11" t="s">
        <v>3480</v>
      </c>
      <c r="D2961" s="11" t="s">
        <v>3728</v>
      </c>
      <c r="E2961" s="11">
        <v>2991</v>
      </c>
      <c r="F2961" s="17">
        <v>45257.305717592601</v>
      </c>
      <c r="G2961" s="14" t="s">
        <v>3736</v>
      </c>
      <c r="H2961" s="13">
        <v>480</v>
      </c>
      <c r="I2961" s="14">
        <v>2670</v>
      </c>
      <c r="J2961" s="15" t="str">
        <f>_xlfn.XLOOKUP(C2961,'0. Master Data Group Name'!B:B,'0. Master Data Group Name'!C:C)</f>
        <v>EQP-LAWPACK2</v>
      </c>
      <c r="K2961" s="16">
        <f>IFERROR(ROUNDDOWN(_xlfn.XLOOKUP(E2961,[2]All!$B:$B,[2]All!$K:$K),0),"")</f>
        <v>217</v>
      </c>
      <c r="L2961" s="16">
        <f t="shared" si="92"/>
        <v>195.3</v>
      </c>
      <c r="M2961" s="16">
        <f t="shared" si="93"/>
        <v>238.70000000000002</v>
      </c>
    </row>
    <row r="2962" spans="2:13" x14ac:dyDescent="0.3">
      <c r="B2962" s="10">
        <v>36</v>
      </c>
      <c r="C2962" s="11" t="s">
        <v>3480</v>
      </c>
      <c r="D2962" s="11" t="s">
        <v>3652</v>
      </c>
      <c r="E2962" s="11">
        <v>2940</v>
      </c>
      <c r="F2962" s="17">
        <v>45245.346481481502</v>
      </c>
      <c r="G2962" s="14" t="s">
        <v>3737</v>
      </c>
      <c r="H2962" s="13">
        <v>505</v>
      </c>
      <c r="I2962" s="14">
        <v>2670</v>
      </c>
      <c r="J2962" s="15" t="str">
        <f>_xlfn.XLOOKUP(C2962,'0. Master Data Group Name'!B:B,'0. Master Data Group Name'!C:C)</f>
        <v>EQP-LAWPACK2</v>
      </c>
      <c r="K2962" s="16">
        <f>IFERROR(ROUNDDOWN(_xlfn.XLOOKUP(E2962,[2]All!$B:$B,[2]All!$K:$K),0),"")</f>
        <v>217</v>
      </c>
      <c r="L2962" s="16">
        <f t="shared" si="92"/>
        <v>195.3</v>
      </c>
      <c r="M2962" s="16">
        <f t="shared" si="93"/>
        <v>238.70000000000002</v>
      </c>
    </row>
    <row r="2963" spans="2:13" x14ac:dyDescent="0.3">
      <c r="B2963" s="10">
        <v>31</v>
      </c>
      <c r="C2963" s="11" t="s">
        <v>836</v>
      </c>
      <c r="D2963" s="11" t="s">
        <v>3696</v>
      </c>
      <c r="E2963" s="11">
        <v>12228</v>
      </c>
      <c r="F2963" s="17">
        <v>45246.644606481503</v>
      </c>
      <c r="G2963" s="14" t="s">
        <v>3738</v>
      </c>
      <c r="H2963" s="13">
        <v>165</v>
      </c>
      <c r="I2963" s="14">
        <v>99999</v>
      </c>
      <c r="J2963" s="15" t="str">
        <f>_xlfn.XLOOKUP(C2963,'0. Master Data Group Name'!B:B,'0. Master Data Group Name'!C:C)</f>
        <v>SW-COMAS-PACKL</v>
      </c>
      <c r="K2963" s="16">
        <f>IFERROR(ROUNDDOWN(_xlfn.XLOOKUP(E2963,[2]All!$B:$B,[2]All!$K:$K),0),"")</f>
        <v>100</v>
      </c>
      <c r="L2963" s="16">
        <f t="shared" si="92"/>
        <v>90</v>
      </c>
      <c r="M2963" s="16">
        <f t="shared" si="93"/>
        <v>110.00000000000001</v>
      </c>
    </row>
    <row r="2964" spans="2:13" x14ac:dyDescent="0.3">
      <c r="B2964" s="10">
        <v>36</v>
      </c>
      <c r="C2964" s="11" t="s">
        <v>3480</v>
      </c>
      <c r="D2964" s="11" t="s">
        <v>3706</v>
      </c>
      <c r="E2964" s="11">
        <v>2670</v>
      </c>
      <c r="F2964" s="17">
        <v>45252.292928240699</v>
      </c>
      <c r="G2964" s="14" t="s">
        <v>3739</v>
      </c>
      <c r="H2964" s="13">
        <v>740</v>
      </c>
      <c r="I2964" s="14">
        <v>2675</v>
      </c>
      <c r="J2964" s="15" t="str">
        <f>_xlfn.XLOOKUP(C2964,'0. Master Data Group Name'!B:B,'0. Master Data Group Name'!C:C)</f>
        <v>EQP-LAWPACK2</v>
      </c>
      <c r="K2964" s="16">
        <f>IFERROR(ROUNDDOWN(_xlfn.XLOOKUP(E2964,[2]All!$B:$B,[2]All!$K:$K),0),"")</f>
        <v>217</v>
      </c>
      <c r="L2964" s="16">
        <f t="shared" si="92"/>
        <v>195.3</v>
      </c>
      <c r="M2964" s="16">
        <f t="shared" si="93"/>
        <v>238.70000000000002</v>
      </c>
    </row>
    <row r="2965" spans="2:13" x14ac:dyDescent="0.3">
      <c r="B2965" s="10">
        <v>42</v>
      </c>
      <c r="C2965" s="11" t="s">
        <v>3433</v>
      </c>
      <c r="D2965" s="11" t="s">
        <v>3706</v>
      </c>
      <c r="E2965" s="11">
        <v>14358</v>
      </c>
      <c r="F2965" s="17">
        <v>45252.410474536999</v>
      </c>
      <c r="G2965" s="14" t="s">
        <v>3740</v>
      </c>
      <c r="H2965" s="13">
        <v>1114</v>
      </c>
      <c r="I2965" s="14">
        <v>20006</v>
      </c>
      <c r="J2965" s="15" t="str">
        <f>_xlfn.XLOOKUP(C2965,'0. Master Data Group Name'!B:B,'0. Master Data Group Name'!C:C)</f>
        <v>SW-RISER-PACK</v>
      </c>
      <c r="K2965" s="16">
        <f>IFERROR(ROUNDDOWN(_xlfn.XLOOKUP(E2965,[2]All!$B:$B,[2]All!$K:$K),0),"")</f>
        <v>300</v>
      </c>
      <c r="L2965" s="16">
        <f t="shared" si="92"/>
        <v>270</v>
      </c>
      <c r="M2965" s="16">
        <f t="shared" si="93"/>
        <v>330</v>
      </c>
    </row>
    <row r="2966" spans="2:13" x14ac:dyDescent="0.3">
      <c r="B2966" s="10">
        <v>42</v>
      </c>
      <c r="C2966" s="11" t="s">
        <v>3433</v>
      </c>
      <c r="D2966" s="11" t="s">
        <v>3728</v>
      </c>
      <c r="E2966" s="11">
        <v>14358</v>
      </c>
      <c r="F2966" s="17">
        <v>45257.393391203703</v>
      </c>
      <c r="G2966" s="14" t="s">
        <v>3741</v>
      </c>
      <c r="H2966" s="13">
        <v>607</v>
      </c>
      <c r="I2966" s="14">
        <v>14328</v>
      </c>
      <c r="J2966" s="15" t="str">
        <f>_xlfn.XLOOKUP(C2966,'0. Master Data Group Name'!B:B,'0. Master Data Group Name'!C:C)</f>
        <v>SW-RISER-PACK</v>
      </c>
      <c r="K2966" s="16">
        <f>IFERROR(ROUNDDOWN(_xlfn.XLOOKUP(E2966,[2]All!$B:$B,[2]All!$K:$K),0),"")</f>
        <v>300</v>
      </c>
      <c r="L2966" s="16">
        <f t="shared" si="92"/>
        <v>270</v>
      </c>
      <c r="M2966" s="16">
        <f t="shared" si="93"/>
        <v>330</v>
      </c>
    </row>
    <row r="2967" spans="2:13" x14ac:dyDescent="0.3">
      <c r="B2967" s="10">
        <v>36</v>
      </c>
      <c r="C2967" s="11" t="s">
        <v>3480</v>
      </c>
      <c r="D2967" s="11" t="s">
        <v>3728</v>
      </c>
      <c r="E2967" s="11">
        <v>2675</v>
      </c>
      <c r="F2967" s="17">
        <v>45257.548935185201</v>
      </c>
      <c r="G2967" s="14" t="s">
        <v>3742</v>
      </c>
      <c r="H2967" s="13">
        <v>395</v>
      </c>
      <c r="I2967" s="14">
        <v>2991</v>
      </c>
      <c r="J2967" s="15" t="str">
        <f>_xlfn.XLOOKUP(C2967,'0. Master Data Group Name'!B:B,'0. Master Data Group Name'!C:C)</f>
        <v>EQP-LAWPACK2</v>
      </c>
      <c r="K2967" s="16">
        <f>IFERROR(ROUNDDOWN(_xlfn.XLOOKUP(E2967,[2]All!$B:$B,[2]All!$K:$K),0),"")</f>
        <v>217</v>
      </c>
      <c r="L2967" s="16">
        <f t="shared" si="92"/>
        <v>195.3</v>
      </c>
      <c r="M2967" s="16">
        <f t="shared" si="93"/>
        <v>238.70000000000002</v>
      </c>
    </row>
    <row r="2968" spans="2:13" x14ac:dyDescent="0.3">
      <c r="B2968" s="10">
        <v>20</v>
      </c>
      <c r="C2968" s="11" t="s">
        <v>13</v>
      </c>
      <c r="D2968" s="11" t="s">
        <v>3652</v>
      </c>
      <c r="E2968" s="11">
        <v>2670</v>
      </c>
      <c r="F2968" s="17">
        <v>45245.812199074098</v>
      </c>
      <c r="G2968" s="14" t="s">
        <v>3743</v>
      </c>
      <c r="H2968" s="13">
        <v>796</v>
      </c>
      <c r="I2968" s="14">
        <v>2670</v>
      </c>
      <c r="J2968" s="15" t="str">
        <f>_xlfn.XLOOKUP(C2968,'0. Master Data Group Name'!B:B,'0. Master Data Group Name'!C:C)</f>
        <v>EQP-LAWPACK1</v>
      </c>
      <c r="K2968" s="16">
        <f>IFERROR(ROUNDDOWN(_xlfn.XLOOKUP(E2968,[2]All!$B:$B,[2]All!$K:$K),0),"")</f>
        <v>217</v>
      </c>
      <c r="L2968" s="16">
        <f t="shared" si="92"/>
        <v>195.3</v>
      </c>
      <c r="M2968" s="16">
        <f t="shared" si="93"/>
        <v>238.70000000000002</v>
      </c>
    </row>
    <row r="2969" spans="2:13" x14ac:dyDescent="0.3">
      <c r="B2969" s="10">
        <v>36</v>
      </c>
      <c r="C2969" s="11" t="s">
        <v>3480</v>
      </c>
      <c r="D2969" s="11" t="s">
        <v>3744</v>
      </c>
      <c r="E2969" s="11">
        <v>2666</v>
      </c>
      <c r="F2969" s="17">
        <v>45257.721678240698</v>
      </c>
      <c r="G2969" s="14" t="s">
        <v>3745</v>
      </c>
      <c r="H2969" s="13">
        <v>453</v>
      </c>
      <c r="I2969" s="14">
        <v>2675</v>
      </c>
      <c r="J2969" s="15" t="str">
        <f>_xlfn.XLOOKUP(C2969,'0. Master Data Group Name'!B:B,'0. Master Data Group Name'!C:C)</f>
        <v>EQP-LAWPACK2</v>
      </c>
      <c r="K2969" s="16">
        <f>IFERROR(ROUNDDOWN(_xlfn.XLOOKUP(E2969,[2]All!$B:$B,[2]All!$K:$K),0),"")</f>
        <v>217</v>
      </c>
      <c r="L2969" s="16">
        <f t="shared" si="92"/>
        <v>195.3</v>
      </c>
      <c r="M2969" s="16">
        <f t="shared" si="93"/>
        <v>238.70000000000002</v>
      </c>
    </row>
    <row r="2970" spans="2:13" x14ac:dyDescent="0.3">
      <c r="B2970" s="10">
        <v>42</v>
      </c>
      <c r="C2970" s="11" t="s">
        <v>3433</v>
      </c>
      <c r="D2970" s="11" t="s">
        <v>3744</v>
      </c>
      <c r="E2970" s="11">
        <v>12258</v>
      </c>
      <c r="F2970" s="17">
        <v>45257.549456018503</v>
      </c>
      <c r="G2970" s="14" t="s">
        <v>3746</v>
      </c>
      <c r="H2970" s="13">
        <v>250</v>
      </c>
      <c r="I2970" s="14">
        <v>14358</v>
      </c>
      <c r="J2970" s="15" t="str">
        <f>_xlfn.XLOOKUP(C2970,'0. Master Data Group Name'!B:B,'0. Master Data Group Name'!C:C)</f>
        <v>SW-RISER-PACK</v>
      </c>
      <c r="K2970" s="16">
        <f>IFERROR(ROUNDDOWN(_xlfn.XLOOKUP(E2970,[2]All!$B:$B,[2]All!$K:$K),0),"")</f>
        <v>69</v>
      </c>
      <c r="L2970" s="16">
        <f t="shared" si="92"/>
        <v>62.1</v>
      </c>
      <c r="M2970" s="16">
        <f t="shared" si="93"/>
        <v>75.900000000000006</v>
      </c>
    </row>
    <row r="2971" spans="2:13" x14ac:dyDescent="0.3">
      <c r="B2971" s="10">
        <v>20</v>
      </c>
      <c r="C2971" s="11" t="s">
        <v>13</v>
      </c>
      <c r="D2971" s="11" t="s">
        <v>3744</v>
      </c>
      <c r="E2971" s="11">
        <v>12258</v>
      </c>
      <c r="F2971" s="17">
        <v>45257.290740740696</v>
      </c>
      <c r="G2971" s="14" t="s">
        <v>3748</v>
      </c>
      <c r="H2971" s="13">
        <v>116</v>
      </c>
      <c r="I2971" s="14">
        <v>12258</v>
      </c>
      <c r="J2971" s="15" t="str">
        <f>_xlfn.XLOOKUP(C2971,'0. Master Data Group Name'!B:B,'0. Master Data Group Name'!C:C)</f>
        <v>EQP-LAWPACK1</v>
      </c>
      <c r="K2971" s="16">
        <f>IFERROR(ROUNDDOWN(_xlfn.XLOOKUP(E2971,[2]All!$B:$B,[2]All!$K:$K),0),"")</f>
        <v>69</v>
      </c>
      <c r="L2971" s="16">
        <f t="shared" si="92"/>
        <v>62.1</v>
      </c>
      <c r="M2971" s="16">
        <f t="shared" si="93"/>
        <v>75.900000000000006</v>
      </c>
    </row>
    <row r="2972" spans="2:13" x14ac:dyDescent="0.3">
      <c r="B2972" s="10">
        <v>20</v>
      </c>
      <c r="C2972" s="11" t="s">
        <v>13</v>
      </c>
      <c r="D2972" s="11" t="s">
        <v>3747</v>
      </c>
      <c r="E2972" s="11">
        <v>27405</v>
      </c>
      <c r="F2972" s="17">
        <v>45258.617407407401</v>
      </c>
      <c r="G2972" s="14" t="s">
        <v>3749</v>
      </c>
      <c r="H2972" s="13">
        <v>2130</v>
      </c>
      <c r="I2972" s="14">
        <v>27405</v>
      </c>
      <c r="J2972" s="15" t="str">
        <f>_xlfn.XLOOKUP(C2972,'0. Master Data Group Name'!B:B,'0. Master Data Group Name'!C:C)</f>
        <v>EQP-LAWPACK1</v>
      </c>
      <c r="K2972" s="16">
        <f>IFERROR(ROUNDDOWN(_xlfn.XLOOKUP(E2972,[2]All!$B:$B,[2]All!$K:$K),0),"")</f>
        <v>260</v>
      </c>
      <c r="L2972" s="16">
        <f t="shared" si="92"/>
        <v>234</v>
      </c>
      <c r="M2972" s="16">
        <f t="shared" si="93"/>
        <v>286</v>
      </c>
    </row>
    <row r="2973" spans="2:13" x14ac:dyDescent="0.3">
      <c r="B2973" s="10">
        <v>20</v>
      </c>
      <c r="C2973" s="11" t="s">
        <v>13</v>
      </c>
      <c r="D2973" s="11" t="s">
        <v>3751</v>
      </c>
      <c r="E2973" s="11">
        <v>1164</v>
      </c>
      <c r="F2973" s="17">
        <v>45260.6812152778</v>
      </c>
      <c r="G2973" s="14" t="s">
        <v>3752</v>
      </c>
      <c r="H2973" s="13">
        <v>1950</v>
      </c>
      <c r="I2973" s="14">
        <v>99999</v>
      </c>
      <c r="J2973" s="15" t="str">
        <f>_xlfn.XLOOKUP(C2973,'0. Master Data Group Name'!B:B,'0. Master Data Group Name'!C:C)</f>
        <v>EQP-LAWPACK1</v>
      </c>
      <c r="K2973" s="16">
        <f>IFERROR(ROUNDDOWN(_xlfn.XLOOKUP(E2973,[2]All!$B:$B,[2]All!$K:$K),0),"")</f>
        <v>269</v>
      </c>
      <c r="L2973" s="16">
        <f t="shared" si="92"/>
        <v>242.1</v>
      </c>
      <c r="M2973" s="16">
        <f t="shared" si="93"/>
        <v>295.90000000000003</v>
      </c>
    </row>
    <row r="2974" spans="2:13" x14ac:dyDescent="0.3">
      <c r="B2974" s="10">
        <v>36</v>
      </c>
      <c r="C2974" s="11" t="s">
        <v>3480</v>
      </c>
      <c r="D2974" s="11" t="s">
        <v>3751</v>
      </c>
      <c r="E2974" s="11">
        <v>2661</v>
      </c>
      <c r="F2974" s="17">
        <v>45260.2975925926</v>
      </c>
      <c r="G2974" s="14" t="s">
        <v>3753</v>
      </c>
      <c r="H2974" s="13">
        <v>684</v>
      </c>
      <c r="I2974" s="14">
        <v>2661</v>
      </c>
      <c r="J2974" s="15" t="str">
        <f>_xlfn.XLOOKUP(C2974,'0. Master Data Group Name'!B:B,'0. Master Data Group Name'!C:C)</f>
        <v>EQP-LAWPACK2</v>
      </c>
      <c r="K2974" s="16">
        <f>IFERROR(ROUNDDOWN(_xlfn.XLOOKUP(E2974,[2]All!$B:$B,[2]All!$K:$K),0),"")</f>
        <v>217</v>
      </c>
      <c r="L2974" s="16">
        <f t="shared" si="92"/>
        <v>195.3</v>
      </c>
      <c r="M2974" s="16">
        <f t="shared" si="93"/>
        <v>238.70000000000002</v>
      </c>
    </row>
    <row r="2975" spans="2:13" x14ac:dyDescent="0.3">
      <c r="B2975" s="10">
        <v>42</v>
      </c>
      <c r="C2975" s="11" t="s">
        <v>3433</v>
      </c>
      <c r="D2975" s="11" t="s">
        <v>3751</v>
      </c>
      <c r="E2975" s="11">
        <v>99999</v>
      </c>
      <c r="F2975" s="17">
        <v>45260.665601851899</v>
      </c>
      <c r="G2975" s="14" t="s">
        <v>3754</v>
      </c>
      <c r="H2975" s="13">
        <v>0</v>
      </c>
      <c r="I2975" s="14">
        <v>12228</v>
      </c>
      <c r="J2975" s="15" t="str">
        <f>_xlfn.XLOOKUP(C2975,'0. Master Data Group Name'!B:B,'0. Master Data Group Name'!C:C)</f>
        <v>SW-RISER-PACK</v>
      </c>
      <c r="K2975" s="16" t="str">
        <f>IFERROR(ROUNDDOWN(_xlfn.XLOOKUP(E2975,[2]All!$B:$B,[2]All!$K:$K),0),"")</f>
        <v/>
      </c>
      <c r="L2975" s="16" t="str">
        <f t="shared" si="92"/>
        <v/>
      </c>
      <c r="M2975" s="16" t="str">
        <f t="shared" si="93"/>
        <v/>
      </c>
    </row>
    <row r="2976" spans="2:13" x14ac:dyDescent="0.3">
      <c r="B2976" s="10">
        <v>31</v>
      </c>
      <c r="C2976" s="11" t="s">
        <v>836</v>
      </c>
      <c r="D2976" s="11" t="s">
        <v>3751</v>
      </c>
      <c r="E2976" s="11">
        <v>12228</v>
      </c>
      <c r="F2976" s="17">
        <v>45260.628715277802</v>
      </c>
      <c r="G2976" s="14" t="s">
        <v>3755</v>
      </c>
      <c r="H2976" s="13">
        <v>633</v>
      </c>
      <c r="I2976" s="14">
        <v>99999</v>
      </c>
      <c r="J2976" s="15" t="str">
        <f>_xlfn.XLOOKUP(C2976,'0. Master Data Group Name'!B:B,'0. Master Data Group Name'!C:C)</f>
        <v>SW-COMAS-PACKL</v>
      </c>
      <c r="K2976" s="16">
        <f>IFERROR(ROUNDDOWN(_xlfn.XLOOKUP(E2976,[2]All!$B:$B,[2]All!$K:$K),0),"")</f>
        <v>100</v>
      </c>
      <c r="L2976" s="16">
        <f t="shared" si="92"/>
        <v>90</v>
      </c>
      <c r="M2976" s="16">
        <f t="shared" si="93"/>
        <v>110.00000000000001</v>
      </c>
    </row>
    <row r="2977" spans="2:13" x14ac:dyDescent="0.3">
      <c r="B2977" s="10">
        <v>31</v>
      </c>
      <c r="C2977" s="11" t="s">
        <v>836</v>
      </c>
      <c r="D2977" s="11" t="s">
        <v>3751</v>
      </c>
      <c r="E2977" s="11">
        <v>88888</v>
      </c>
      <c r="F2977" s="17">
        <v>45261.392708333296</v>
      </c>
      <c r="G2977" s="14" t="s">
        <v>3756</v>
      </c>
      <c r="H2977" s="13">
        <v>1</v>
      </c>
      <c r="I2977" s="14">
        <v>12228</v>
      </c>
      <c r="J2977" s="15" t="str">
        <f>_xlfn.XLOOKUP(C2977,'0. Master Data Group Name'!B:B,'0. Master Data Group Name'!C:C)</f>
        <v>SW-COMAS-PACKL</v>
      </c>
      <c r="K2977" s="16" t="str">
        <f>IFERROR(ROUNDDOWN(_xlfn.XLOOKUP(E2977,[2]All!$B:$B,[2]All!$K:$K),0),"")</f>
        <v/>
      </c>
      <c r="L2977" s="16" t="str">
        <f t="shared" si="92"/>
        <v/>
      </c>
      <c r="M2977" s="16" t="str">
        <f t="shared" si="93"/>
        <v/>
      </c>
    </row>
    <row r="2978" spans="2:13" x14ac:dyDescent="0.3">
      <c r="B2978" s="10">
        <v>31</v>
      </c>
      <c r="C2978" s="11" t="s">
        <v>836</v>
      </c>
      <c r="D2978" s="11" t="s">
        <v>3709</v>
      </c>
      <c r="E2978" s="11">
        <v>12228</v>
      </c>
      <c r="F2978" s="17">
        <v>45251.631446759297</v>
      </c>
      <c r="G2978" s="14" t="s">
        <v>3757</v>
      </c>
      <c r="H2978" s="13">
        <v>957</v>
      </c>
      <c r="I2978" s="14">
        <v>99999</v>
      </c>
      <c r="J2978" s="15" t="str">
        <f>_xlfn.XLOOKUP(C2978,'0. Master Data Group Name'!B:B,'0. Master Data Group Name'!C:C)</f>
        <v>SW-COMAS-PACKL</v>
      </c>
      <c r="K2978" s="16">
        <f>IFERROR(ROUNDDOWN(_xlfn.XLOOKUP(E2978,[2]All!$B:$B,[2]All!$K:$K),0),"")</f>
        <v>100</v>
      </c>
      <c r="L2978" s="16">
        <f t="shared" si="92"/>
        <v>90</v>
      </c>
      <c r="M2978" s="16">
        <f t="shared" si="93"/>
        <v>110.00000000000001</v>
      </c>
    </row>
    <row r="2979" spans="2:13" x14ac:dyDescent="0.3">
      <c r="B2979" s="10">
        <v>20</v>
      </c>
      <c r="C2979" s="11" t="s">
        <v>13</v>
      </c>
      <c r="D2979" s="11" t="s">
        <v>3744</v>
      </c>
      <c r="E2979" s="11">
        <v>27805</v>
      </c>
      <c r="F2979" s="17">
        <v>45258.512442129599</v>
      </c>
      <c r="G2979" s="14" t="s">
        <v>3758</v>
      </c>
      <c r="H2979" s="13">
        <v>600</v>
      </c>
      <c r="I2979" s="14">
        <v>27805</v>
      </c>
      <c r="J2979" s="15" t="str">
        <f>_xlfn.XLOOKUP(C2979,'0. Master Data Group Name'!B:B,'0. Master Data Group Name'!C:C)</f>
        <v>EQP-LAWPACK1</v>
      </c>
      <c r="K2979" s="16">
        <f>IFERROR(ROUNDDOWN(_xlfn.XLOOKUP(E2979,[2]All!$B:$B,[2]All!$K:$K),0),"")</f>
        <v>260</v>
      </c>
      <c r="L2979" s="16">
        <f t="shared" si="92"/>
        <v>234</v>
      </c>
      <c r="M2979" s="16">
        <f t="shared" si="93"/>
        <v>286</v>
      </c>
    </row>
    <row r="2980" spans="2:13" x14ac:dyDescent="0.3">
      <c r="B2980" s="10">
        <v>42</v>
      </c>
      <c r="C2980" s="11" t="s">
        <v>3433</v>
      </c>
      <c r="D2980" s="11" t="s">
        <v>3750</v>
      </c>
      <c r="E2980" s="11">
        <v>88888</v>
      </c>
      <c r="F2980" s="17">
        <v>45260.352858796301</v>
      </c>
      <c r="G2980" s="14" t="s">
        <v>3759</v>
      </c>
      <c r="H2980" s="13">
        <v>2</v>
      </c>
      <c r="I2980" s="14">
        <v>99999</v>
      </c>
      <c r="J2980" s="15" t="str">
        <f>_xlfn.XLOOKUP(C2980,'0. Master Data Group Name'!B:B,'0. Master Data Group Name'!C:C)</f>
        <v>SW-RISER-PACK</v>
      </c>
      <c r="K2980" s="16" t="str">
        <f>IFERROR(ROUNDDOWN(_xlfn.XLOOKUP(E2980,[2]All!$B:$B,[2]All!$K:$K),0),"")</f>
        <v/>
      </c>
      <c r="L2980" s="16" t="str">
        <f t="shared" si="92"/>
        <v/>
      </c>
      <c r="M2980" s="16" t="str">
        <f t="shared" si="93"/>
        <v/>
      </c>
    </row>
    <row r="2981" spans="2:13" x14ac:dyDescent="0.3">
      <c r="B2981" s="10">
        <v>42</v>
      </c>
      <c r="C2981" s="11" t="s">
        <v>3433</v>
      </c>
      <c r="D2981" s="11" t="s">
        <v>3750</v>
      </c>
      <c r="E2981" s="11">
        <v>12228</v>
      </c>
      <c r="F2981" s="17">
        <v>45258.4782291667</v>
      </c>
      <c r="G2981" s="14" t="s">
        <v>3760</v>
      </c>
      <c r="H2981" s="13">
        <v>519</v>
      </c>
      <c r="I2981" s="14">
        <v>12258</v>
      </c>
      <c r="J2981" s="15" t="str">
        <f>_xlfn.XLOOKUP(C2981,'0. Master Data Group Name'!B:B,'0. Master Data Group Name'!C:C)</f>
        <v>SW-RISER-PACK</v>
      </c>
      <c r="K2981" s="16">
        <f>IFERROR(ROUNDDOWN(_xlfn.XLOOKUP(E2981,[2]All!$B:$B,[2]All!$K:$K),0),"")</f>
        <v>100</v>
      </c>
      <c r="L2981" s="16">
        <f t="shared" si="92"/>
        <v>90</v>
      </c>
      <c r="M2981" s="16">
        <f t="shared" si="93"/>
        <v>110.00000000000001</v>
      </c>
    </row>
    <row r="2982" spans="2:13" x14ac:dyDescent="0.3">
      <c r="B2982" s="10">
        <v>36</v>
      </c>
      <c r="C2982" s="11" t="s">
        <v>3480</v>
      </c>
      <c r="D2982" s="11" t="s">
        <v>3751</v>
      </c>
      <c r="E2982" s="11">
        <v>2670</v>
      </c>
      <c r="F2982" s="17">
        <v>45261.305428240703</v>
      </c>
      <c r="G2982" s="14" t="s">
        <v>3761</v>
      </c>
      <c r="H2982" s="13">
        <v>245</v>
      </c>
      <c r="I2982" s="14">
        <v>2661</v>
      </c>
      <c r="J2982" s="15" t="str">
        <f>_xlfn.XLOOKUP(C2982,'0. Master Data Group Name'!B:B,'0. Master Data Group Name'!C:C)</f>
        <v>EQP-LAWPACK2</v>
      </c>
      <c r="K2982" s="16">
        <f>IFERROR(ROUNDDOWN(_xlfn.XLOOKUP(E2982,[2]All!$B:$B,[2]All!$K:$K),0),"")</f>
        <v>217</v>
      </c>
      <c r="L2982" s="16">
        <f t="shared" si="92"/>
        <v>195.3</v>
      </c>
      <c r="M2982" s="16">
        <f t="shared" si="93"/>
        <v>238.70000000000002</v>
      </c>
    </row>
    <row r="2983" spans="2:13" x14ac:dyDescent="0.3">
      <c r="B2983" s="10">
        <v>36</v>
      </c>
      <c r="C2983" s="11" t="s">
        <v>3480</v>
      </c>
      <c r="D2983" s="11" t="s">
        <v>3751</v>
      </c>
      <c r="E2983" s="11">
        <v>88888</v>
      </c>
      <c r="F2983" s="17">
        <v>45261.412858796299</v>
      </c>
      <c r="G2983" s="14" t="s">
        <v>3762</v>
      </c>
      <c r="H2983" s="13">
        <v>3</v>
      </c>
      <c r="I2983" s="14">
        <v>2670</v>
      </c>
      <c r="J2983" s="15" t="str">
        <f>_xlfn.XLOOKUP(C2983,'0. Master Data Group Name'!B:B,'0. Master Data Group Name'!C:C)</f>
        <v>EQP-LAWPACK2</v>
      </c>
      <c r="K2983" s="16" t="str">
        <f>IFERROR(ROUNDDOWN(_xlfn.XLOOKUP(E2983,[2]All!$B:$B,[2]All!$K:$K),0),"")</f>
        <v/>
      </c>
      <c r="L2983" s="16" t="str">
        <f t="shared" si="92"/>
        <v/>
      </c>
      <c r="M2983" s="16" t="str">
        <f t="shared" si="93"/>
        <v/>
      </c>
    </row>
    <row r="2984" spans="2:13" x14ac:dyDescent="0.3">
      <c r="B2984" s="10">
        <v>36</v>
      </c>
      <c r="C2984" s="11" t="s">
        <v>3480</v>
      </c>
      <c r="D2984" s="11" t="s">
        <v>3747</v>
      </c>
      <c r="E2984" s="11">
        <v>2661</v>
      </c>
      <c r="F2984" s="17">
        <v>45258.301458333299</v>
      </c>
      <c r="G2984" s="14" t="s">
        <v>3763</v>
      </c>
      <c r="H2984" s="13">
        <v>693</v>
      </c>
      <c r="I2984" s="14">
        <v>2666</v>
      </c>
      <c r="J2984" s="15" t="str">
        <f>_xlfn.XLOOKUP(C2984,'0. Master Data Group Name'!B:B,'0. Master Data Group Name'!C:C)</f>
        <v>EQP-LAWPACK2</v>
      </c>
      <c r="K2984" s="16">
        <f>IFERROR(ROUNDDOWN(_xlfn.XLOOKUP(E2984,[2]All!$B:$B,[2]All!$K:$K),0),"")</f>
        <v>217</v>
      </c>
      <c r="L2984" s="16">
        <f t="shared" si="92"/>
        <v>195.3</v>
      </c>
      <c r="M2984" s="16">
        <f t="shared" si="93"/>
        <v>238.70000000000002</v>
      </c>
    </row>
    <row r="2985" spans="2:13" x14ac:dyDescent="0.3">
      <c r="B2985" s="10">
        <v>42</v>
      </c>
      <c r="C2985" s="11" t="s">
        <v>3433</v>
      </c>
      <c r="D2985" s="11" t="s">
        <v>3750</v>
      </c>
      <c r="E2985" s="11">
        <v>99999</v>
      </c>
      <c r="F2985" s="17">
        <v>45260.340127314797</v>
      </c>
      <c r="G2985" s="14" t="s">
        <v>3764</v>
      </c>
      <c r="H2985" s="13">
        <v>0</v>
      </c>
      <c r="I2985" s="14">
        <v>12228</v>
      </c>
      <c r="J2985" s="15" t="str">
        <f>_xlfn.XLOOKUP(C2985,'0. Master Data Group Name'!B:B,'0. Master Data Group Name'!C:C)</f>
        <v>SW-RISER-PACK</v>
      </c>
      <c r="K2985" s="16" t="str">
        <f>IFERROR(ROUNDDOWN(_xlfn.XLOOKUP(E2985,[2]All!$B:$B,[2]All!$K:$K),0),"")</f>
        <v/>
      </c>
      <c r="L2985" s="16" t="str">
        <f t="shared" si="92"/>
        <v/>
      </c>
      <c r="M2985" s="16" t="str">
        <f t="shared" si="93"/>
        <v/>
      </c>
    </row>
    <row r="2986" spans="2:13" x14ac:dyDescent="0.3">
      <c r="B2986" s="10">
        <v>42</v>
      </c>
      <c r="C2986" s="11" t="s">
        <v>3433</v>
      </c>
      <c r="D2986" s="11" t="s">
        <v>3750</v>
      </c>
      <c r="E2986" s="11">
        <v>12228</v>
      </c>
      <c r="F2986" s="17">
        <v>45260.340243055602</v>
      </c>
      <c r="G2986" s="14" t="s">
        <v>3765</v>
      </c>
      <c r="H2986" s="13">
        <v>8</v>
      </c>
      <c r="I2986" s="14">
        <v>12228</v>
      </c>
      <c r="J2986" s="15" t="str">
        <f>_xlfn.XLOOKUP(C2986,'0. Master Data Group Name'!B:B,'0. Master Data Group Name'!C:C)</f>
        <v>SW-RISER-PACK</v>
      </c>
      <c r="K2986" s="16">
        <f>IFERROR(ROUNDDOWN(_xlfn.XLOOKUP(E2986,[2]All!$B:$B,[2]All!$K:$K),0),"")</f>
        <v>100</v>
      </c>
      <c r="L2986" s="16">
        <f t="shared" si="92"/>
        <v>90</v>
      </c>
      <c r="M2986" s="16">
        <f t="shared" si="93"/>
        <v>110.00000000000001</v>
      </c>
    </row>
    <row r="2987" spans="2:13" x14ac:dyDescent="0.3">
      <c r="B2987" s="10">
        <v>31</v>
      </c>
      <c r="C2987" s="11" t="s">
        <v>836</v>
      </c>
      <c r="D2987" s="11" t="s">
        <v>3747</v>
      </c>
      <c r="E2987" s="11">
        <v>99999</v>
      </c>
      <c r="F2987" s="17">
        <v>45259.614374999997</v>
      </c>
      <c r="G2987" s="14" t="s">
        <v>3766</v>
      </c>
      <c r="H2987" s="13">
        <v>2</v>
      </c>
      <c r="I2987" s="14">
        <v>12228</v>
      </c>
      <c r="J2987" s="15" t="str">
        <f>_xlfn.XLOOKUP(C2987,'0. Master Data Group Name'!B:B,'0. Master Data Group Name'!C:C)</f>
        <v>SW-COMAS-PACKL</v>
      </c>
      <c r="K2987" s="16" t="str">
        <f>IFERROR(ROUNDDOWN(_xlfn.XLOOKUP(E2987,[2]All!$B:$B,[2]All!$K:$K),0),"")</f>
        <v/>
      </c>
      <c r="L2987" s="16" t="str">
        <f t="shared" si="92"/>
        <v/>
      </c>
      <c r="M2987" s="16" t="str">
        <f t="shared" si="93"/>
        <v/>
      </c>
    </row>
    <row r="2988" spans="2:13" x14ac:dyDescent="0.3">
      <c r="B2988" s="10">
        <v>42</v>
      </c>
      <c r="C2988" s="11" t="s">
        <v>3433</v>
      </c>
      <c r="D2988" s="11" t="s">
        <v>3750</v>
      </c>
      <c r="E2988" s="11">
        <v>12228</v>
      </c>
      <c r="F2988" s="17">
        <v>45260.357615740701</v>
      </c>
      <c r="G2988" s="14" t="s">
        <v>3767</v>
      </c>
      <c r="H2988" s="13">
        <v>160</v>
      </c>
      <c r="I2988" s="14">
        <v>88888</v>
      </c>
      <c r="J2988" s="15" t="str">
        <f>_xlfn.XLOOKUP(C2988,'0. Master Data Group Name'!B:B,'0. Master Data Group Name'!C:C)</f>
        <v>SW-RISER-PACK</v>
      </c>
      <c r="K2988" s="16">
        <f>IFERROR(ROUNDDOWN(_xlfn.XLOOKUP(E2988,[2]All!$B:$B,[2]All!$K:$K),0),"")</f>
        <v>100</v>
      </c>
      <c r="L2988" s="16">
        <f t="shared" si="92"/>
        <v>90</v>
      </c>
      <c r="M2988" s="16">
        <f t="shared" si="93"/>
        <v>110.00000000000001</v>
      </c>
    </row>
    <row r="2989" spans="2:13" x14ac:dyDescent="0.3">
      <c r="B2989" s="10">
        <v>42</v>
      </c>
      <c r="C2989" s="11" t="s">
        <v>3433</v>
      </c>
      <c r="D2989" s="11" t="s">
        <v>3750</v>
      </c>
      <c r="E2989" s="11">
        <v>88888</v>
      </c>
      <c r="F2989" s="17">
        <v>45260.489618055602</v>
      </c>
      <c r="G2989" s="14" t="s">
        <v>3768</v>
      </c>
      <c r="H2989" s="13">
        <v>1</v>
      </c>
      <c r="I2989" s="14">
        <v>12228</v>
      </c>
      <c r="J2989" s="15" t="str">
        <f>_xlfn.XLOOKUP(C2989,'0. Master Data Group Name'!B:B,'0. Master Data Group Name'!C:C)</f>
        <v>SW-RISER-PACK</v>
      </c>
      <c r="K2989" s="16" t="str">
        <f>IFERROR(ROUNDDOWN(_xlfn.XLOOKUP(E2989,[2]All!$B:$B,[2]All!$K:$K),0),"")</f>
        <v/>
      </c>
      <c r="L2989" s="16" t="str">
        <f t="shared" si="92"/>
        <v/>
      </c>
      <c r="M2989" s="16" t="str">
        <f t="shared" si="93"/>
        <v/>
      </c>
    </row>
    <row r="2990" spans="2:13" x14ac:dyDescent="0.3">
      <c r="B2990" s="10">
        <v>20</v>
      </c>
      <c r="C2990" s="11" t="s">
        <v>13</v>
      </c>
      <c r="D2990" s="11" t="s">
        <v>3769</v>
      </c>
      <c r="E2990" s="11">
        <v>2666</v>
      </c>
      <c r="F2990" s="17">
        <v>45264.3041898148</v>
      </c>
      <c r="G2990" s="14" t="s">
        <v>3770</v>
      </c>
      <c r="H2990" s="13">
        <v>516</v>
      </c>
      <c r="I2990" s="14">
        <v>2666</v>
      </c>
      <c r="J2990" s="15" t="str">
        <f>_xlfn.XLOOKUP(C2990,'0. Master Data Group Name'!B:B,'0. Master Data Group Name'!C:C)</f>
        <v>EQP-LAWPACK1</v>
      </c>
      <c r="K2990" s="16">
        <f>IFERROR(ROUNDDOWN(_xlfn.XLOOKUP(E2990,[2]All!$B:$B,[2]All!$K:$K),0),"")</f>
        <v>217</v>
      </c>
      <c r="L2990" s="16">
        <f t="shared" si="92"/>
        <v>195.3</v>
      </c>
      <c r="M2990" s="16">
        <f t="shared" si="93"/>
        <v>238.70000000000002</v>
      </c>
    </row>
    <row r="2991" spans="2:13" x14ac:dyDescent="0.3">
      <c r="B2991" s="10">
        <v>36</v>
      </c>
      <c r="C2991" s="11" t="s">
        <v>3480</v>
      </c>
      <c r="D2991" s="11" t="s">
        <v>3772</v>
      </c>
      <c r="E2991" s="11">
        <v>2675</v>
      </c>
      <c r="F2991" s="17">
        <v>45265.293912036999</v>
      </c>
      <c r="G2991" s="14" t="s">
        <v>3773</v>
      </c>
      <c r="H2991" s="13">
        <v>553</v>
      </c>
      <c r="I2991" s="14">
        <v>2661</v>
      </c>
      <c r="J2991" s="15" t="str">
        <f>_xlfn.XLOOKUP(C2991,'0. Master Data Group Name'!B:B,'0. Master Data Group Name'!C:C)</f>
        <v>EQP-LAWPACK2</v>
      </c>
      <c r="K2991" s="16">
        <f>IFERROR(ROUNDDOWN(_xlfn.XLOOKUP(E2991,[2]All!$B:$B,[2]All!$K:$K),0),"")</f>
        <v>217</v>
      </c>
      <c r="L2991" s="16">
        <f t="shared" si="92"/>
        <v>195.3</v>
      </c>
      <c r="M2991" s="16">
        <f t="shared" si="93"/>
        <v>238.70000000000002</v>
      </c>
    </row>
    <row r="2992" spans="2:13" x14ac:dyDescent="0.3">
      <c r="B2992" s="10">
        <v>31</v>
      </c>
      <c r="C2992" s="11" t="s">
        <v>836</v>
      </c>
      <c r="D2992" s="11" t="s">
        <v>3747</v>
      </c>
      <c r="E2992" s="11">
        <v>12228</v>
      </c>
      <c r="F2992" s="17">
        <v>45259.563206018502</v>
      </c>
      <c r="G2992" s="14" t="s">
        <v>3774</v>
      </c>
      <c r="H2992" s="13">
        <v>88</v>
      </c>
      <c r="I2992" s="14">
        <v>88888</v>
      </c>
      <c r="J2992" s="15" t="str">
        <f>_xlfn.XLOOKUP(C2992,'0. Master Data Group Name'!B:B,'0. Master Data Group Name'!C:C)</f>
        <v>SW-COMAS-PACKL</v>
      </c>
      <c r="K2992" s="16">
        <f>IFERROR(ROUNDDOWN(_xlfn.XLOOKUP(E2992,[2]All!$B:$B,[2]All!$K:$K),0),"")</f>
        <v>100</v>
      </c>
      <c r="L2992" s="16">
        <f t="shared" si="92"/>
        <v>90</v>
      </c>
      <c r="M2992" s="16">
        <f t="shared" si="93"/>
        <v>110.00000000000001</v>
      </c>
    </row>
    <row r="2993" spans="2:13" x14ac:dyDescent="0.3">
      <c r="B2993" s="10">
        <v>20</v>
      </c>
      <c r="C2993" s="11" t="s">
        <v>13</v>
      </c>
      <c r="D2993" s="11" t="s">
        <v>3750</v>
      </c>
      <c r="E2993" s="11">
        <v>1065</v>
      </c>
      <c r="F2993" s="17">
        <v>45259.323125000003</v>
      </c>
      <c r="G2993" s="14" t="s">
        <v>3775</v>
      </c>
      <c r="H2993" s="13">
        <v>1679</v>
      </c>
      <c r="I2993" s="14">
        <v>99999</v>
      </c>
      <c r="J2993" s="15" t="str">
        <f>_xlfn.XLOOKUP(C2993,'0. Master Data Group Name'!B:B,'0. Master Data Group Name'!C:C)</f>
        <v>EQP-LAWPACK1</v>
      </c>
      <c r="K2993" s="16">
        <f>IFERROR(ROUNDDOWN(_xlfn.XLOOKUP(E2993,[2]All!$B:$B,[2]All!$K:$K),0),"")</f>
        <v>269</v>
      </c>
      <c r="L2993" s="16">
        <f t="shared" si="92"/>
        <v>242.1</v>
      </c>
      <c r="M2993" s="16">
        <f t="shared" si="93"/>
        <v>295.90000000000003</v>
      </c>
    </row>
    <row r="2994" spans="2:13" x14ac:dyDescent="0.3">
      <c r="B2994" s="10">
        <v>31</v>
      </c>
      <c r="C2994" s="11" t="s">
        <v>836</v>
      </c>
      <c r="D2994" s="11" t="s">
        <v>3750</v>
      </c>
      <c r="E2994" s="11">
        <v>12228</v>
      </c>
      <c r="F2994" s="17">
        <v>45259.791087963</v>
      </c>
      <c r="G2994" s="14" t="s">
        <v>3776</v>
      </c>
      <c r="H2994" s="13">
        <v>586</v>
      </c>
      <c r="I2994" s="14">
        <v>99999</v>
      </c>
      <c r="J2994" s="15" t="str">
        <f>_xlfn.XLOOKUP(C2994,'0. Master Data Group Name'!B:B,'0. Master Data Group Name'!C:C)</f>
        <v>SW-COMAS-PACKL</v>
      </c>
      <c r="K2994" s="16">
        <f>IFERROR(ROUNDDOWN(_xlfn.XLOOKUP(E2994,[2]All!$B:$B,[2]All!$K:$K),0),"")</f>
        <v>100</v>
      </c>
      <c r="L2994" s="16">
        <f t="shared" si="92"/>
        <v>90</v>
      </c>
      <c r="M2994" s="16">
        <f t="shared" si="93"/>
        <v>110.00000000000001</v>
      </c>
    </row>
    <row r="2995" spans="2:13" x14ac:dyDescent="0.3">
      <c r="B2995" s="10">
        <v>31</v>
      </c>
      <c r="C2995" s="11" t="s">
        <v>836</v>
      </c>
      <c r="D2995" s="11" t="s">
        <v>3750</v>
      </c>
      <c r="E2995" s="11">
        <v>99999</v>
      </c>
      <c r="F2995" s="17">
        <v>45260.628564814797</v>
      </c>
      <c r="G2995" s="14" t="s">
        <v>3777</v>
      </c>
      <c r="H2995" s="13">
        <v>0</v>
      </c>
      <c r="I2995" s="14">
        <v>12228</v>
      </c>
      <c r="J2995" s="15" t="str">
        <f>_xlfn.XLOOKUP(C2995,'0. Master Data Group Name'!B:B,'0. Master Data Group Name'!C:C)</f>
        <v>SW-COMAS-PACKL</v>
      </c>
      <c r="K2995" s="16" t="str">
        <f>IFERROR(ROUNDDOWN(_xlfn.XLOOKUP(E2995,[2]All!$B:$B,[2]All!$K:$K),0),"")</f>
        <v/>
      </c>
      <c r="L2995" s="16" t="str">
        <f t="shared" si="92"/>
        <v/>
      </c>
      <c r="M2995" s="16" t="str">
        <f t="shared" si="93"/>
        <v/>
      </c>
    </row>
    <row r="2996" spans="2:13" x14ac:dyDescent="0.3">
      <c r="B2996" s="10">
        <v>20</v>
      </c>
      <c r="C2996" s="11" t="s">
        <v>13</v>
      </c>
      <c r="D2996" s="11" t="s">
        <v>3771</v>
      </c>
      <c r="E2996" s="11">
        <v>23905</v>
      </c>
      <c r="F2996" s="17">
        <v>45265.2961574074</v>
      </c>
      <c r="G2996" s="14" t="s">
        <v>3778</v>
      </c>
      <c r="H2996" s="13">
        <v>1365</v>
      </c>
      <c r="I2996" s="14">
        <v>23905</v>
      </c>
      <c r="J2996" s="15" t="str">
        <f>_xlfn.XLOOKUP(C2996,'0. Master Data Group Name'!B:B,'0. Master Data Group Name'!C:C)</f>
        <v>EQP-LAWPACK1</v>
      </c>
      <c r="K2996" s="16">
        <f>IFERROR(ROUNDDOWN(_xlfn.XLOOKUP(E2996,[2]All!$B:$B,[2]All!$K:$K),0),"")</f>
        <v>364</v>
      </c>
      <c r="L2996" s="16">
        <f t="shared" si="92"/>
        <v>327.60000000000002</v>
      </c>
      <c r="M2996" s="16">
        <f t="shared" si="93"/>
        <v>400.40000000000003</v>
      </c>
    </row>
    <row r="2997" spans="2:13" x14ac:dyDescent="0.3">
      <c r="B2997" s="10">
        <v>20</v>
      </c>
      <c r="C2997" s="11" t="s">
        <v>13</v>
      </c>
      <c r="D2997" s="11" t="s">
        <v>3772</v>
      </c>
      <c r="E2997" s="11">
        <v>7941</v>
      </c>
      <c r="F2997" s="17">
        <v>45265.816342592603</v>
      </c>
      <c r="G2997" s="14" t="s">
        <v>3779</v>
      </c>
      <c r="H2997" s="13">
        <v>1159</v>
      </c>
      <c r="I2997" s="14">
        <v>99999</v>
      </c>
      <c r="J2997" s="15" t="str">
        <f>_xlfn.XLOOKUP(C2997,'0. Master Data Group Name'!B:B,'0. Master Data Group Name'!C:C)</f>
        <v>EQP-LAWPACK1</v>
      </c>
      <c r="K2997" s="16">
        <f>IFERROR(ROUNDDOWN(_xlfn.XLOOKUP(E2997,[2]All!$B:$B,[2]All!$K:$K),0),"")</f>
        <v>349</v>
      </c>
      <c r="L2997" s="16">
        <f t="shared" si="92"/>
        <v>314.10000000000002</v>
      </c>
      <c r="M2997" s="16">
        <f t="shared" si="93"/>
        <v>383.90000000000003</v>
      </c>
    </row>
    <row r="2998" spans="2:13" x14ac:dyDescent="0.3">
      <c r="B2998" s="10">
        <v>31</v>
      </c>
      <c r="C2998" s="11" t="s">
        <v>836</v>
      </c>
      <c r="D2998" s="11" t="s">
        <v>3772</v>
      </c>
      <c r="E2998" s="11">
        <v>12228</v>
      </c>
      <c r="F2998" s="17">
        <v>45265.628449074102</v>
      </c>
      <c r="G2998" s="14" t="s">
        <v>3780</v>
      </c>
      <c r="H2998" s="13">
        <v>494</v>
      </c>
      <c r="I2998" s="14">
        <v>99999</v>
      </c>
      <c r="J2998" s="15" t="str">
        <f>_xlfn.XLOOKUP(C2998,'0. Master Data Group Name'!B:B,'0. Master Data Group Name'!C:C)</f>
        <v>SW-COMAS-PACKL</v>
      </c>
      <c r="K2998" s="16">
        <f>IFERROR(ROUNDDOWN(_xlfn.XLOOKUP(E2998,[2]All!$B:$B,[2]All!$K:$K),0),"")</f>
        <v>100</v>
      </c>
      <c r="L2998" s="16">
        <f t="shared" si="92"/>
        <v>90</v>
      </c>
      <c r="M2998" s="16">
        <f t="shared" si="93"/>
        <v>110.00000000000001</v>
      </c>
    </row>
    <row r="2999" spans="2:13" x14ac:dyDescent="0.3">
      <c r="B2999" s="10">
        <v>20</v>
      </c>
      <c r="C2999" s="11" t="s">
        <v>13</v>
      </c>
      <c r="D2999" s="11" t="s">
        <v>3772</v>
      </c>
      <c r="E2999" s="11">
        <v>2941</v>
      </c>
      <c r="F2999" s="17">
        <v>45266.303680555597</v>
      </c>
      <c r="G2999" s="14" t="s">
        <v>3781</v>
      </c>
      <c r="H2999" s="13">
        <v>1017</v>
      </c>
      <c r="I2999" s="14">
        <v>2941</v>
      </c>
      <c r="J2999" s="15" t="str">
        <f>_xlfn.XLOOKUP(C2999,'0. Master Data Group Name'!B:B,'0. Master Data Group Name'!C:C)</f>
        <v>EQP-LAWPACK1</v>
      </c>
      <c r="K2999" s="16">
        <f>IFERROR(ROUNDDOWN(_xlfn.XLOOKUP(E2999,[2]All!$B:$B,[2]All!$K:$K),0),"")</f>
        <v>217</v>
      </c>
      <c r="L2999" s="16">
        <f t="shared" si="92"/>
        <v>195.3</v>
      </c>
      <c r="M2999" s="16">
        <f t="shared" si="93"/>
        <v>238.70000000000002</v>
      </c>
    </row>
    <row r="3000" spans="2:13" x14ac:dyDescent="0.3">
      <c r="B3000" s="10">
        <v>31</v>
      </c>
      <c r="C3000" s="11" t="s">
        <v>836</v>
      </c>
      <c r="D3000" s="11" t="s">
        <v>3772</v>
      </c>
      <c r="E3000" s="11">
        <v>12530</v>
      </c>
      <c r="F3000" s="17">
        <v>45266.303495370397</v>
      </c>
      <c r="G3000" s="14" t="s">
        <v>3782</v>
      </c>
      <c r="H3000" s="13">
        <v>437</v>
      </c>
      <c r="I3000" s="14">
        <v>12228</v>
      </c>
      <c r="J3000" s="15" t="str">
        <f>_xlfn.XLOOKUP(C3000,'0. Master Data Group Name'!B:B,'0. Master Data Group Name'!C:C)</f>
        <v>SW-COMAS-PACKL</v>
      </c>
      <c r="K3000" s="16">
        <f>IFERROR(ROUNDDOWN(_xlfn.XLOOKUP(E3000,[2]All!$B:$B,[2]All!$K:$K),0),"")</f>
        <v>100</v>
      </c>
      <c r="L3000" s="16">
        <f t="shared" si="92"/>
        <v>90</v>
      </c>
      <c r="M3000" s="16">
        <f t="shared" si="93"/>
        <v>110.00000000000001</v>
      </c>
    </row>
    <row r="3001" spans="2:13" x14ac:dyDescent="0.3">
      <c r="B3001" s="10">
        <v>31</v>
      </c>
      <c r="C3001" s="11" t="s">
        <v>836</v>
      </c>
      <c r="D3001" s="11" t="s">
        <v>3772</v>
      </c>
      <c r="E3001" s="11">
        <v>88888</v>
      </c>
      <c r="F3001" s="17">
        <v>45266.574016203696</v>
      </c>
      <c r="G3001" s="14" t="s">
        <v>3783</v>
      </c>
      <c r="H3001" s="13">
        <v>0</v>
      </c>
      <c r="I3001" s="14">
        <v>12530</v>
      </c>
      <c r="J3001" s="15" t="str">
        <f>_xlfn.XLOOKUP(C3001,'0. Master Data Group Name'!B:B,'0. Master Data Group Name'!C:C)</f>
        <v>SW-COMAS-PACKL</v>
      </c>
      <c r="K3001" s="16" t="str">
        <f>IFERROR(ROUNDDOWN(_xlfn.XLOOKUP(E3001,[2]All!$B:$B,[2]All!$K:$K),0),"")</f>
        <v/>
      </c>
      <c r="L3001" s="16" t="str">
        <f t="shared" si="92"/>
        <v/>
      </c>
      <c r="M3001" s="16" t="str">
        <f t="shared" si="93"/>
        <v/>
      </c>
    </row>
    <row r="3002" spans="2:13" x14ac:dyDescent="0.3">
      <c r="B3002" s="10">
        <v>42</v>
      </c>
      <c r="C3002" s="11" t="s">
        <v>3433</v>
      </c>
      <c r="D3002" s="11" t="s">
        <v>3750</v>
      </c>
      <c r="E3002" s="11">
        <v>12228</v>
      </c>
      <c r="F3002" s="17">
        <v>45260.500011574099</v>
      </c>
      <c r="G3002" s="14" t="s">
        <v>3784</v>
      </c>
      <c r="H3002" s="13">
        <v>180</v>
      </c>
      <c r="I3002" s="14">
        <v>88888</v>
      </c>
      <c r="J3002" s="15" t="str">
        <f>_xlfn.XLOOKUP(C3002,'0. Master Data Group Name'!B:B,'0. Master Data Group Name'!C:C)</f>
        <v>SW-RISER-PACK</v>
      </c>
      <c r="K3002" s="16">
        <f>IFERROR(ROUNDDOWN(_xlfn.XLOOKUP(E3002,[2]All!$B:$B,[2]All!$K:$K),0),"")</f>
        <v>100</v>
      </c>
      <c r="L3002" s="16">
        <f t="shared" si="92"/>
        <v>90</v>
      </c>
      <c r="M3002" s="16">
        <f t="shared" si="93"/>
        <v>110.00000000000001</v>
      </c>
    </row>
    <row r="3003" spans="2:13" x14ac:dyDescent="0.3">
      <c r="B3003" s="10">
        <v>36</v>
      </c>
      <c r="C3003" s="11" t="s">
        <v>3480</v>
      </c>
      <c r="D3003" s="11" t="s">
        <v>3769</v>
      </c>
      <c r="E3003" s="11">
        <v>2670</v>
      </c>
      <c r="F3003" s="17">
        <v>45261.419386574104</v>
      </c>
      <c r="G3003" s="14" t="s">
        <v>3785</v>
      </c>
      <c r="H3003" s="13">
        <v>306</v>
      </c>
      <c r="I3003" s="14">
        <v>88888</v>
      </c>
      <c r="J3003" s="15" t="str">
        <f>_xlfn.XLOOKUP(C3003,'0. Master Data Group Name'!B:B,'0. Master Data Group Name'!C:C)</f>
        <v>EQP-LAWPACK2</v>
      </c>
      <c r="K3003" s="16">
        <f>IFERROR(ROUNDDOWN(_xlfn.XLOOKUP(E3003,[2]All!$B:$B,[2]All!$K:$K),0),"")</f>
        <v>217</v>
      </c>
      <c r="L3003" s="16">
        <f t="shared" si="92"/>
        <v>195.3</v>
      </c>
      <c r="M3003" s="16">
        <f t="shared" si="93"/>
        <v>238.70000000000002</v>
      </c>
    </row>
    <row r="3004" spans="2:13" x14ac:dyDescent="0.3">
      <c r="B3004" s="10">
        <v>36</v>
      </c>
      <c r="C3004" s="11" t="s">
        <v>3480</v>
      </c>
      <c r="D3004" s="11" t="s">
        <v>3772</v>
      </c>
      <c r="E3004" s="11">
        <v>2661</v>
      </c>
      <c r="F3004" s="17">
        <v>45266.2879398148</v>
      </c>
      <c r="G3004" s="14" t="s">
        <v>3786</v>
      </c>
      <c r="H3004" s="13">
        <v>709</v>
      </c>
      <c r="I3004" s="14">
        <v>2675</v>
      </c>
      <c r="J3004" s="15" t="str">
        <f>_xlfn.XLOOKUP(C3004,'0. Master Data Group Name'!B:B,'0. Master Data Group Name'!C:C)</f>
        <v>EQP-LAWPACK2</v>
      </c>
      <c r="K3004" s="16">
        <f>IFERROR(ROUNDDOWN(_xlfn.XLOOKUP(E3004,[2]All!$B:$B,[2]All!$K:$K),0),"")</f>
        <v>217</v>
      </c>
      <c r="L3004" s="16">
        <f t="shared" si="92"/>
        <v>195.3</v>
      </c>
      <c r="M3004" s="16">
        <f t="shared" si="93"/>
        <v>238.70000000000002</v>
      </c>
    </row>
    <row r="3005" spans="2:13" x14ac:dyDescent="0.3">
      <c r="B3005" s="10">
        <v>20</v>
      </c>
      <c r="C3005" s="11" t="s">
        <v>13</v>
      </c>
      <c r="D3005" s="11" t="s">
        <v>3772</v>
      </c>
      <c r="E3005" s="11">
        <v>2940</v>
      </c>
      <c r="F3005" s="17">
        <v>45266.5147685185</v>
      </c>
      <c r="G3005" s="14" t="s">
        <v>3787</v>
      </c>
      <c r="H3005" s="13">
        <v>1411</v>
      </c>
      <c r="I3005" s="14">
        <v>2940</v>
      </c>
      <c r="J3005" s="15" t="str">
        <f>_xlfn.XLOOKUP(C3005,'0. Master Data Group Name'!B:B,'0. Master Data Group Name'!C:C)</f>
        <v>EQP-LAWPACK1</v>
      </c>
      <c r="K3005" s="16">
        <f>IFERROR(ROUNDDOWN(_xlfn.XLOOKUP(E3005,[2]All!$B:$B,[2]All!$K:$K),0),"")</f>
        <v>217</v>
      </c>
      <c r="L3005" s="16">
        <f t="shared" si="92"/>
        <v>195.3</v>
      </c>
      <c r="M3005" s="16">
        <f t="shared" si="93"/>
        <v>238.70000000000002</v>
      </c>
    </row>
    <row r="3006" spans="2:13" x14ac:dyDescent="0.3">
      <c r="B3006" s="10">
        <v>20</v>
      </c>
      <c r="C3006" s="11" t="s">
        <v>13</v>
      </c>
      <c r="D3006" s="11" t="s">
        <v>3772</v>
      </c>
      <c r="E3006" s="11">
        <v>2993</v>
      </c>
      <c r="F3006" s="17">
        <v>45266.811157407399</v>
      </c>
      <c r="G3006" s="14" t="s">
        <v>3788</v>
      </c>
      <c r="H3006" s="13">
        <v>651</v>
      </c>
      <c r="I3006" s="14">
        <v>2993</v>
      </c>
      <c r="J3006" s="15" t="str">
        <f>_xlfn.XLOOKUP(C3006,'0. Master Data Group Name'!B:B,'0. Master Data Group Name'!C:C)</f>
        <v>EQP-LAWPACK1</v>
      </c>
      <c r="K3006" s="16">
        <f>IFERROR(ROUNDDOWN(_xlfn.XLOOKUP(E3006,[2]All!$B:$B,[2]All!$K:$K),0),"")</f>
        <v>217</v>
      </c>
      <c r="L3006" s="16">
        <f t="shared" si="92"/>
        <v>195.3</v>
      </c>
      <c r="M3006" s="16">
        <f t="shared" si="93"/>
        <v>238.70000000000002</v>
      </c>
    </row>
    <row r="3007" spans="2:13" x14ac:dyDescent="0.3">
      <c r="B3007" s="10">
        <v>31</v>
      </c>
      <c r="C3007" s="11" t="s">
        <v>836</v>
      </c>
      <c r="D3007" s="11" t="s">
        <v>3747</v>
      </c>
      <c r="E3007" s="11">
        <v>12228</v>
      </c>
      <c r="F3007" s="17">
        <v>45257.516782407401</v>
      </c>
      <c r="G3007" s="14" t="s">
        <v>3789</v>
      </c>
      <c r="H3007" s="13">
        <v>2043</v>
      </c>
      <c r="I3007" s="14">
        <v>12530</v>
      </c>
      <c r="J3007" s="15" t="str">
        <f>_xlfn.XLOOKUP(C3007,'0. Master Data Group Name'!B:B,'0. Master Data Group Name'!C:C)</f>
        <v>SW-COMAS-PACKL</v>
      </c>
      <c r="K3007" s="16">
        <f>IFERROR(ROUNDDOWN(_xlfn.XLOOKUP(E3007,[2]All!$B:$B,[2]All!$K:$K),0),"")</f>
        <v>100</v>
      </c>
      <c r="L3007" s="16">
        <f t="shared" si="92"/>
        <v>90</v>
      </c>
      <c r="M3007" s="16">
        <f t="shared" si="93"/>
        <v>110.00000000000001</v>
      </c>
    </row>
    <row r="3008" spans="2:13" x14ac:dyDescent="0.3">
      <c r="B3008" s="10">
        <v>36</v>
      </c>
      <c r="C3008" s="11" t="s">
        <v>3480</v>
      </c>
      <c r="D3008" s="11" t="s">
        <v>3750</v>
      </c>
      <c r="E3008" s="11">
        <v>2670</v>
      </c>
      <c r="F3008" s="17">
        <v>45259.2974189815</v>
      </c>
      <c r="G3008" s="14" t="s">
        <v>3790</v>
      </c>
      <c r="H3008" s="13">
        <v>633</v>
      </c>
      <c r="I3008" s="14">
        <v>2670</v>
      </c>
      <c r="J3008" s="15" t="str">
        <f>_xlfn.XLOOKUP(C3008,'0. Master Data Group Name'!B:B,'0. Master Data Group Name'!C:C)</f>
        <v>EQP-LAWPACK2</v>
      </c>
      <c r="K3008" s="16">
        <f>IFERROR(ROUNDDOWN(_xlfn.XLOOKUP(E3008,[2]All!$B:$B,[2]All!$K:$K),0),"")</f>
        <v>217</v>
      </c>
      <c r="L3008" s="16">
        <f t="shared" si="92"/>
        <v>195.3</v>
      </c>
      <c r="M3008" s="16">
        <f t="shared" si="93"/>
        <v>238.70000000000002</v>
      </c>
    </row>
    <row r="3009" spans="2:13" x14ac:dyDescent="0.3">
      <c r="B3009" s="10">
        <v>20</v>
      </c>
      <c r="C3009" s="11" t="s">
        <v>13</v>
      </c>
      <c r="D3009" s="11" t="s">
        <v>3771</v>
      </c>
      <c r="E3009" s="11">
        <v>2670</v>
      </c>
      <c r="F3009" s="17">
        <v>45265.487824074102</v>
      </c>
      <c r="G3009" s="14" t="s">
        <v>3791</v>
      </c>
      <c r="H3009" s="13">
        <v>317</v>
      </c>
      <c r="I3009" s="14">
        <v>2670</v>
      </c>
      <c r="J3009" s="15" t="str">
        <f>_xlfn.XLOOKUP(C3009,'0. Master Data Group Name'!B:B,'0. Master Data Group Name'!C:C)</f>
        <v>EQP-LAWPACK1</v>
      </c>
      <c r="K3009" s="16">
        <f>IFERROR(ROUNDDOWN(_xlfn.XLOOKUP(E3009,[2]All!$B:$B,[2]All!$K:$K),0),"")</f>
        <v>217</v>
      </c>
      <c r="L3009" s="16">
        <f t="shared" si="92"/>
        <v>195.3</v>
      </c>
      <c r="M3009" s="16">
        <f t="shared" si="93"/>
        <v>238.70000000000002</v>
      </c>
    </row>
    <row r="3010" spans="2:13" x14ac:dyDescent="0.3">
      <c r="B3010" s="10">
        <v>36</v>
      </c>
      <c r="C3010" s="11" t="s">
        <v>3480</v>
      </c>
      <c r="D3010" s="11" t="s">
        <v>3792</v>
      </c>
      <c r="E3010" s="11">
        <v>99999</v>
      </c>
      <c r="F3010" s="17">
        <v>45266.631782407399</v>
      </c>
      <c r="G3010" s="14" t="s">
        <v>3793</v>
      </c>
      <c r="H3010" s="13">
        <v>0</v>
      </c>
      <c r="I3010" s="14">
        <v>2661</v>
      </c>
      <c r="J3010" s="15" t="str">
        <f>_xlfn.XLOOKUP(C3010,'0. Master Data Group Name'!B:B,'0. Master Data Group Name'!C:C)</f>
        <v>EQP-LAWPACK2</v>
      </c>
      <c r="K3010" s="16" t="str">
        <f>IFERROR(ROUNDDOWN(_xlfn.XLOOKUP(E3010,[2]All!$B:$B,[2]All!$K:$K),0),"")</f>
        <v/>
      </c>
      <c r="L3010" s="16" t="str">
        <f t="shared" si="92"/>
        <v/>
      </c>
      <c r="M3010" s="16" t="str">
        <f t="shared" si="93"/>
        <v/>
      </c>
    </row>
    <row r="3011" spans="2:13" x14ac:dyDescent="0.3">
      <c r="B3011" s="10">
        <v>31</v>
      </c>
      <c r="C3011" s="11" t="s">
        <v>836</v>
      </c>
      <c r="D3011" s="11" t="s">
        <v>3747</v>
      </c>
      <c r="E3011" s="11">
        <v>88888</v>
      </c>
      <c r="F3011" s="17">
        <v>45259.559942129599</v>
      </c>
      <c r="G3011" s="14" t="s">
        <v>3794</v>
      </c>
      <c r="H3011" s="13">
        <v>0</v>
      </c>
      <c r="I3011" s="14">
        <v>12228</v>
      </c>
      <c r="J3011" s="15" t="str">
        <f>_xlfn.XLOOKUP(C3011,'0. Master Data Group Name'!B:B,'0. Master Data Group Name'!C:C)</f>
        <v>SW-COMAS-PACKL</v>
      </c>
      <c r="K3011" s="16" t="str">
        <f>IFERROR(ROUNDDOWN(_xlfn.XLOOKUP(E3011,[2]All!$B:$B,[2]All!$K:$K),0),"")</f>
        <v/>
      </c>
      <c r="L3011" s="16" t="str">
        <f t="shared" si="92"/>
        <v/>
      </c>
      <c r="M3011" s="16" t="str">
        <f t="shared" si="93"/>
        <v/>
      </c>
    </row>
    <row r="3012" spans="2:13" x14ac:dyDescent="0.3">
      <c r="B3012" s="10">
        <v>20</v>
      </c>
      <c r="C3012" s="11" t="s">
        <v>13</v>
      </c>
      <c r="D3012" s="11" t="s">
        <v>3750</v>
      </c>
      <c r="E3012" s="11">
        <v>99999</v>
      </c>
      <c r="F3012" s="17">
        <v>45260.679120370398</v>
      </c>
      <c r="G3012" s="14" t="s">
        <v>3795</v>
      </c>
      <c r="H3012" s="13">
        <v>0</v>
      </c>
      <c r="I3012" s="14">
        <v>99999</v>
      </c>
      <c r="J3012" s="15" t="str">
        <f>_xlfn.XLOOKUP(C3012,'0. Master Data Group Name'!B:B,'0. Master Data Group Name'!C:C)</f>
        <v>EQP-LAWPACK1</v>
      </c>
      <c r="K3012" s="16" t="str">
        <f>IFERROR(ROUNDDOWN(_xlfn.XLOOKUP(E3012,[2]All!$B:$B,[2]All!$K:$K),0),"")</f>
        <v/>
      </c>
      <c r="L3012" s="16" t="str">
        <f t="shared" ref="L3012:L3075" si="94">IFERROR(K3012*0.9,"")</f>
        <v/>
      </c>
      <c r="M3012" s="16" t="str">
        <f t="shared" ref="M3012:M3075" si="95">IFERROR(K3012*1.1,"")</f>
        <v/>
      </c>
    </row>
    <row r="3013" spans="2:13" x14ac:dyDescent="0.3">
      <c r="B3013" s="10">
        <v>20</v>
      </c>
      <c r="C3013" s="11" t="s">
        <v>13</v>
      </c>
      <c r="D3013" s="11" t="s">
        <v>3771</v>
      </c>
      <c r="E3013" s="11">
        <v>2670</v>
      </c>
      <c r="F3013" s="17">
        <v>45264.637280092596</v>
      </c>
      <c r="G3013" s="14" t="s">
        <v>3796</v>
      </c>
      <c r="H3013" s="13">
        <v>1950</v>
      </c>
      <c r="I3013" s="14">
        <v>99999</v>
      </c>
      <c r="J3013" s="15" t="str">
        <f>_xlfn.XLOOKUP(C3013,'0. Master Data Group Name'!B:B,'0. Master Data Group Name'!C:C)</f>
        <v>EQP-LAWPACK1</v>
      </c>
      <c r="K3013" s="16">
        <f>IFERROR(ROUNDDOWN(_xlfn.XLOOKUP(E3013,[2]All!$B:$B,[2]All!$K:$K),0),"")</f>
        <v>217</v>
      </c>
      <c r="L3013" s="16">
        <f t="shared" si="94"/>
        <v>195.3</v>
      </c>
      <c r="M3013" s="16">
        <f t="shared" si="95"/>
        <v>238.70000000000002</v>
      </c>
    </row>
    <row r="3014" spans="2:13" x14ac:dyDescent="0.3">
      <c r="B3014" s="10">
        <v>20</v>
      </c>
      <c r="C3014" s="11" t="s">
        <v>13</v>
      </c>
      <c r="D3014" s="11" t="s">
        <v>3792</v>
      </c>
      <c r="E3014" s="11">
        <v>99999</v>
      </c>
      <c r="F3014" s="17">
        <v>45266.9471990741</v>
      </c>
      <c r="G3014" s="14" t="s">
        <v>3797</v>
      </c>
      <c r="H3014" s="13">
        <v>0</v>
      </c>
      <c r="I3014" s="14">
        <v>99999</v>
      </c>
      <c r="J3014" s="15" t="str">
        <f>_xlfn.XLOOKUP(C3014,'0. Master Data Group Name'!B:B,'0. Master Data Group Name'!C:C)</f>
        <v>EQP-LAWPACK1</v>
      </c>
      <c r="K3014" s="16" t="str">
        <f>IFERROR(ROUNDDOWN(_xlfn.XLOOKUP(E3014,[2]All!$B:$B,[2]All!$K:$K),0),"")</f>
        <v/>
      </c>
      <c r="L3014" s="16" t="str">
        <f t="shared" si="94"/>
        <v/>
      </c>
      <c r="M3014" s="16" t="str">
        <f t="shared" si="95"/>
        <v/>
      </c>
    </row>
    <row r="3015" spans="2:13" x14ac:dyDescent="0.3">
      <c r="B3015" s="10">
        <v>42</v>
      </c>
      <c r="C3015" s="11" t="s">
        <v>3433</v>
      </c>
      <c r="D3015" s="11" t="s">
        <v>3792</v>
      </c>
      <c r="E3015" s="11">
        <v>12228</v>
      </c>
      <c r="F3015" s="17">
        <v>45261.350682870398</v>
      </c>
      <c r="G3015" s="14" t="s">
        <v>3798</v>
      </c>
      <c r="H3015" s="13">
        <v>1311</v>
      </c>
      <c r="I3015" s="14">
        <v>99999</v>
      </c>
      <c r="J3015" s="15" t="str">
        <f>_xlfn.XLOOKUP(C3015,'0. Master Data Group Name'!B:B,'0. Master Data Group Name'!C:C)</f>
        <v>SW-RISER-PACK</v>
      </c>
      <c r="K3015" s="16">
        <f>IFERROR(ROUNDDOWN(_xlfn.XLOOKUP(E3015,[2]All!$B:$B,[2]All!$K:$K),0),"")</f>
        <v>100</v>
      </c>
      <c r="L3015" s="16">
        <f t="shared" si="94"/>
        <v>90</v>
      </c>
      <c r="M3015" s="16">
        <f t="shared" si="95"/>
        <v>110.00000000000001</v>
      </c>
    </row>
    <row r="3016" spans="2:13" x14ac:dyDescent="0.3">
      <c r="B3016" s="10">
        <v>36</v>
      </c>
      <c r="C3016" s="11" t="s">
        <v>3480</v>
      </c>
      <c r="D3016" s="11" t="s">
        <v>3792</v>
      </c>
      <c r="E3016" s="11">
        <v>88888</v>
      </c>
      <c r="F3016" s="17">
        <v>45267.439641203702</v>
      </c>
      <c r="G3016" s="14" t="s">
        <v>3799</v>
      </c>
      <c r="H3016" s="13">
        <v>0</v>
      </c>
      <c r="I3016" s="14">
        <v>2670</v>
      </c>
      <c r="J3016" s="15" t="str">
        <f>_xlfn.XLOOKUP(C3016,'0. Master Data Group Name'!B:B,'0. Master Data Group Name'!C:C)</f>
        <v>EQP-LAWPACK2</v>
      </c>
      <c r="K3016" s="16" t="str">
        <f>IFERROR(ROUNDDOWN(_xlfn.XLOOKUP(E3016,[2]All!$B:$B,[2]All!$K:$K),0),"")</f>
        <v/>
      </c>
      <c r="L3016" s="16" t="str">
        <f t="shared" si="94"/>
        <v/>
      </c>
      <c r="M3016" s="16" t="str">
        <f t="shared" si="95"/>
        <v/>
      </c>
    </row>
    <row r="3017" spans="2:13" x14ac:dyDescent="0.3">
      <c r="B3017" s="10">
        <v>31</v>
      </c>
      <c r="C3017" s="11" t="s">
        <v>836</v>
      </c>
      <c r="D3017" s="11" t="s">
        <v>3792</v>
      </c>
      <c r="E3017" s="11">
        <v>12530</v>
      </c>
      <c r="F3017" s="17">
        <v>45266.5857986111</v>
      </c>
      <c r="G3017" s="14" t="s">
        <v>3800</v>
      </c>
      <c r="H3017" s="13">
        <v>586</v>
      </c>
      <c r="I3017" s="14">
        <v>88888</v>
      </c>
      <c r="J3017" s="15" t="str">
        <f>_xlfn.XLOOKUP(C3017,'0. Master Data Group Name'!B:B,'0. Master Data Group Name'!C:C)</f>
        <v>SW-COMAS-PACKL</v>
      </c>
      <c r="K3017" s="16">
        <f>IFERROR(ROUNDDOWN(_xlfn.XLOOKUP(E3017,[2]All!$B:$B,[2]All!$K:$K),0),"")</f>
        <v>100</v>
      </c>
      <c r="L3017" s="16">
        <f t="shared" si="94"/>
        <v>90</v>
      </c>
      <c r="M3017" s="16">
        <f t="shared" si="95"/>
        <v>110.00000000000001</v>
      </c>
    </row>
    <row r="3018" spans="2:13" x14ac:dyDescent="0.3">
      <c r="B3018" s="10">
        <v>36</v>
      </c>
      <c r="C3018" s="11" t="s">
        <v>3480</v>
      </c>
      <c r="D3018" s="11" t="s">
        <v>3771</v>
      </c>
      <c r="E3018" s="11">
        <v>2661</v>
      </c>
      <c r="F3018" s="17">
        <v>45264.293923611098</v>
      </c>
      <c r="G3018" s="14" t="s">
        <v>3801</v>
      </c>
      <c r="H3018" s="13">
        <v>644</v>
      </c>
      <c r="I3018" s="14">
        <v>2661</v>
      </c>
      <c r="J3018" s="15" t="str">
        <f>_xlfn.XLOOKUP(C3018,'0. Master Data Group Name'!B:B,'0. Master Data Group Name'!C:C)</f>
        <v>EQP-LAWPACK2</v>
      </c>
      <c r="K3018" s="16">
        <f>IFERROR(ROUNDDOWN(_xlfn.XLOOKUP(E3018,[2]All!$B:$B,[2]All!$K:$K),0),"")</f>
        <v>217</v>
      </c>
      <c r="L3018" s="16">
        <f t="shared" si="94"/>
        <v>195.3</v>
      </c>
      <c r="M3018" s="16">
        <f t="shared" si="95"/>
        <v>238.70000000000002</v>
      </c>
    </row>
    <row r="3019" spans="2:13" x14ac:dyDescent="0.3">
      <c r="B3019" s="10">
        <v>31</v>
      </c>
      <c r="C3019" s="11" t="s">
        <v>836</v>
      </c>
      <c r="D3019" s="11" t="s">
        <v>3771</v>
      </c>
      <c r="E3019" s="11">
        <v>12228</v>
      </c>
      <c r="F3019" s="17">
        <v>45261.396423611099</v>
      </c>
      <c r="G3019" s="14" t="s">
        <v>3802</v>
      </c>
      <c r="H3019" s="13">
        <v>2360</v>
      </c>
      <c r="I3019" s="14">
        <v>88888</v>
      </c>
      <c r="J3019" s="15" t="str">
        <f>_xlfn.XLOOKUP(C3019,'0. Master Data Group Name'!B:B,'0. Master Data Group Name'!C:C)</f>
        <v>SW-COMAS-PACKL</v>
      </c>
      <c r="K3019" s="16">
        <f>IFERROR(ROUNDDOWN(_xlfn.XLOOKUP(E3019,[2]All!$B:$B,[2]All!$K:$K),0),"")</f>
        <v>100</v>
      </c>
      <c r="L3019" s="16">
        <f t="shared" si="94"/>
        <v>90</v>
      </c>
      <c r="M3019" s="16">
        <f t="shared" si="95"/>
        <v>110.00000000000001</v>
      </c>
    </row>
    <row r="3020" spans="2:13" x14ac:dyDescent="0.3">
      <c r="B3020" s="10">
        <v>31</v>
      </c>
      <c r="C3020" s="11" t="s">
        <v>836</v>
      </c>
      <c r="D3020" s="11" t="s">
        <v>3771</v>
      </c>
      <c r="E3020" s="11">
        <v>99999</v>
      </c>
      <c r="F3020" s="17">
        <v>45265.628321759301</v>
      </c>
      <c r="G3020" s="14" t="s">
        <v>3803</v>
      </c>
      <c r="H3020" s="13">
        <v>0</v>
      </c>
      <c r="I3020" s="14">
        <v>12228</v>
      </c>
      <c r="J3020" s="15" t="str">
        <f>_xlfn.XLOOKUP(C3020,'0. Master Data Group Name'!B:B,'0. Master Data Group Name'!C:C)</f>
        <v>SW-COMAS-PACKL</v>
      </c>
      <c r="K3020" s="16" t="str">
        <f>IFERROR(ROUNDDOWN(_xlfn.XLOOKUP(E3020,[2]All!$B:$B,[2]All!$K:$K),0),"")</f>
        <v/>
      </c>
      <c r="L3020" s="16" t="str">
        <f t="shared" si="94"/>
        <v/>
      </c>
      <c r="M3020" s="16" t="str">
        <f t="shared" si="95"/>
        <v/>
      </c>
    </row>
    <row r="3021" spans="2:13" x14ac:dyDescent="0.3">
      <c r="B3021" s="10">
        <v>36</v>
      </c>
      <c r="C3021" s="11" t="s">
        <v>3480</v>
      </c>
      <c r="D3021" s="11" t="s">
        <v>3792</v>
      </c>
      <c r="E3021" s="11">
        <v>1067</v>
      </c>
      <c r="F3021" s="17">
        <v>45267.298298611102</v>
      </c>
      <c r="G3021" s="14" t="s">
        <v>3804</v>
      </c>
      <c r="H3021" s="13">
        <v>0</v>
      </c>
      <c r="I3021" s="14">
        <v>99999</v>
      </c>
      <c r="J3021" s="15" t="str">
        <f>_xlfn.XLOOKUP(C3021,'0. Master Data Group Name'!B:B,'0. Master Data Group Name'!C:C)</f>
        <v>EQP-LAWPACK2</v>
      </c>
      <c r="K3021" s="16">
        <f>IFERROR(ROUNDDOWN(_xlfn.XLOOKUP(E3021,[2]All!$B:$B,[2]All!$K:$K),0),"")</f>
        <v>269</v>
      </c>
      <c r="L3021" s="16">
        <f t="shared" si="94"/>
        <v>242.1</v>
      </c>
      <c r="M3021" s="16">
        <f t="shared" si="95"/>
        <v>295.90000000000003</v>
      </c>
    </row>
    <row r="3022" spans="2:13" x14ac:dyDescent="0.3">
      <c r="B3022" s="10">
        <v>42</v>
      </c>
      <c r="C3022" s="11" t="s">
        <v>3433</v>
      </c>
      <c r="D3022" s="11" t="s">
        <v>3792</v>
      </c>
      <c r="E3022" s="11">
        <v>14358</v>
      </c>
      <c r="F3022" s="17">
        <v>45267.467905092599</v>
      </c>
      <c r="G3022" s="14" t="s">
        <v>3805</v>
      </c>
      <c r="H3022" s="13">
        <v>285</v>
      </c>
      <c r="I3022" s="14">
        <v>12228</v>
      </c>
      <c r="J3022" s="15" t="str">
        <f>_xlfn.XLOOKUP(C3022,'0. Master Data Group Name'!B:B,'0. Master Data Group Name'!C:C)</f>
        <v>SW-RISER-PACK</v>
      </c>
      <c r="K3022" s="16">
        <f>IFERROR(ROUNDDOWN(_xlfn.XLOOKUP(E3022,[2]All!$B:$B,[2]All!$K:$K),0),"")</f>
        <v>300</v>
      </c>
      <c r="L3022" s="16">
        <f t="shared" si="94"/>
        <v>270</v>
      </c>
      <c r="M3022" s="16">
        <f t="shared" si="95"/>
        <v>330</v>
      </c>
    </row>
    <row r="3023" spans="2:13" x14ac:dyDescent="0.3">
      <c r="B3023" s="10">
        <v>42</v>
      </c>
      <c r="C3023" s="11" t="s">
        <v>3433</v>
      </c>
      <c r="D3023" s="11" t="s">
        <v>3792</v>
      </c>
      <c r="E3023" s="11">
        <v>20006</v>
      </c>
      <c r="F3023" s="17">
        <v>45267.557060185201</v>
      </c>
      <c r="G3023" s="14" t="s">
        <v>3806</v>
      </c>
      <c r="H3023" s="13">
        <v>296</v>
      </c>
      <c r="I3023" s="14">
        <v>14358</v>
      </c>
      <c r="J3023" s="15" t="str">
        <f>_xlfn.XLOOKUP(C3023,'0. Master Data Group Name'!B:B,'0. Master Data Group Name'!C:C)</f>
        <v>SW-RISER-PACK</v>
      </c>
      <c r="K3023" s="16">
        <f>IFERROR(ROUNDDOWN(_xlfn.XLOOKUP(E3023,[2]All!$B:$B,[2]All!$K:$K),0),"")</f>
        <v>300</v>
      </c>
      <c r="L3023" s="16">
        <f t="shared" si="94"/>
        <v>270</v>
      </c>
      <c r="M3023" s="16">
        <f t="shared" si="95"/>
        <v>330</v>
      </c>
    </row>
    <row r="3024" spans="2:13" x14ac:dyDescent="0.3">
      <c r="B3024" s="10">
        <v>42</v>
      </c>
      <c r="C3024" s="11" t="s">
        <v>3433</v>
      </c>
      <c r="D3024" s="11" t="s">
        <v>3792</v>
      </c>
      <c r="E3024" s="11">
        <v>14358</v>
      </c>
      <c r="F3024" s="17">
        <v>45267.6163773148</v>
      </c>
      <c r="G3024" s="14" t="s">
        <v>3807</v>
      </c>
      <c r="H3024" s="13">
        <v>41</v>
      </c>
      <c r="I3024" s="14">
        <v>20006</v>
      </c>
      <c r="J3024" s="15" t="str">
        <f>_xlfn.XLOOKUP(C3024,'0. Master Data Group Name'!B:B,'0. Master Data Group Name'!C:C)</f>
        <v>SW-RISER-PACK</v>
      </c>
      <c r="K3024" s="16">
        <f>IFERROR(ROUNDDOWN(_xlfn.XLOOKUP(E3024,[2]All!$B:$B,[2]All!$K:$K),0),"")</f>
        <v>300</v>
      </c>
      <c r="L3024" s="16">
        <f t="shared" si="94"/>
        <v>270</v>
      </c>
      <c r="M3024" s="16">
        <f t="shared" si="95"/>
        <v>330</v>
      </c>
    </row>
    <row r="3025" spans="2:13" x14ac:dyDescent="0.3">
      <c r="B3025" s="10">
        <v>20</v>
      </c>
      <c r="C3025" s="11" t="s">
        <v>13</v>
      </c>
      <c r="D3025" s="11" t="s">
        <v>3769</v>
      </c>
      <c r="E3025" s="11">
        <v>1167</v>
      </c>
      <c r="F3025" s="17">
        <v>45261.924236111103</v>
      </c>
      <c r="G3025" s="14" t="s">
        <v>3808</v>
      </c>
      <c r="H3025" s="13">
        <v>1950</v>
      </c>
      <c r="I3025" s="14">
        <v>99999</v>
      </c>
      <c r="J3025" s="15" t="str">
        <f>_xlfn.XLOOKUP(C3025,'0. Master Data Group Name'!B:B,'0. Master Data Group Name'!C:C)</f>
        <v>EQP-LAWPACK1</v>
      </c>
      <c r="K3025" s="16">
        <f>IFERROR(ROUNDDOWN(_xlfn.XLOOKUP(E3025,[2]All!$B:$B,[2]All!$K:$K),0),"")</f>
        <v>269</v>
      </c>
      <c r="L3025" s="16">
        <f t="shared" si="94"/>
        <v>242.1</v>
      </c>
      <c r="M3025" s="16">
        <f t="shared" si="95"/>
        <v>295.90000000000003</v>
      </c>
    </row>
    <row r="3026" spans="2:13" x14ac:dyDescent="0.3">
      <c r="B3026" s="10">
        <v>20</v>
      </c>
      <c r="C3026" s="11" t="s">
        <v>13</v>
      </c>
      <c r="D3026" s="11" t="s">
        <v>3809</v>
      </c>
      <c r="E3026" s="11">
        <v>1167</v>
      </c>
      <c r="F3026" s="17">
        <v>45267.427430555603</v>
      </c>
      <c r="G3026" s="14" t="s">
        <v>3810</v>
      </c>
      <c r="H3026" s="13">
        <v>3803</v>
      </c>
      <c r="I3026" s="14">
        <v>99999</v>
      </c>
      <c r="J3026" s="15" t="str">
        <f>_xlfn.XLOOKUP(C3026,'0. Master Data Group Name'!B:B,'0. Master Data Group Name'!C:C)</f>
        <v>EQP-LAWPACK1</v>
      </c>
      <c r="K3026" s="16">
        <f>IFERROR(ROUNDDOWN(_xlfn.XLOOKUP(E3026,[2]All!$B:$B,[2]All!$K:$K),0),"")</f>
        <v>269</v>
      </c>
      <c r="L3026" s="16">
        <f t="shared" si="94"/>
        <v>242.1</v>
      </c>
      <c r="M3026" s="16">
        <f t="shared" si="95"/>
        <v>295.90000000000003</v>
      </c>
    </row>
    <row r="3027" spans="2:13" x14ac:dyDescent="0.3">
      <c r="B3027" s="10">
        <v>31</v>
      </c>
      <c r="C3027" s="11" t="s">
        <v>836</v>
      </c>
      <c r="D3027" s="11" t="s">
        <v>3809</v>
      </c>
      <c r="E3027" s="11">
        <v>12228</v>
      </c>
      <c r="F3027" s="17">
        <v>45268.380462963003</v>
      </c>
      <c r="G3027" s="14" t="s">
        <v>3811</v>
      </c>
      <c r="H3027" s="13">
        <v>0</v>
      </c>
      <c r="I3027" s="14">
        <v>12530</v>
      </c>
      <c r="J3027" s="15" t="str">
        <f>_xlfn.XLOOKUP(C3027,'0. Master Data Group Name'!B:B,'0. Master Data Group Name'!C:C)</f>
        <v>SW-COMAS-PACKL</v>
      </c>
      <c r="K3027" s="16">
        <f>IFERROR(ROUNDDOWN(_xlfn.XLOOKUP(E3027,[2]All!$B:$B,[2]All!$K:$K),0),"")</f>
        <v>100</v>
      </c>
      <c r="L3027" s="16">
        <f t="shared" si="94"/>
        <v>90</v>
      </c>
      <c r="M3027" s="16">
        <f t="shared" si="95"/>
        <v>110.00000000000001</v>
      </c>
    </row>
    <row r="3028" spans="2:13" x14ac:dyDescent="0.3">
      <c r="B3028" s="10">
        <v>31</v>
      </c>
      <c r="C3028" s="11" t="s">
        <v>836</v>
      </c>
      <c r="D3028" s="11" t="s">
        <v>3809</v>
      </c>
      <c r="E3028" s="11">
        <v>12228</v>
      </c>
      <c r="F3028" s="17">
        <v>45268.389606481498</v>
      </c>
      <c r="G3028" s="14" t="s">
        <v>3812</v>
      </c>
      <c r="H3028" s="13">
        <v>0</v>
      </c>
      <c r="I3028" s="14">
        <v>12530</v>
      </c>
      <c r="J3028" s="15" t="str">
        <f>_xlfn.XLOOKUP(C3028,'0. Master Data Group Name'!B:B,'0. Master Data Group Name'!C:C)</f>
        <v>SW-COMAS-PACKL</v>
      </c>
      <c r="K3028" s="16">
        <f>IFERROR(ROUNDDOWN(_xlfn.XLOOKUP(E3028,[2]All!$B:$B,[2]All!$K:$K),0),"")</f>
        <v>100</v>
      </c>
      <c r="L3028" s="16">
        <f t="shared" si="94"/>
        <v>90</v>
      </c>
      <c r="M3028" s="16">
        <f t="shared" si="95"/>
        <v>110.00000000000001</v>
      </c>
    </row>
    <row r="3029" spans="2:13" x14ac:dyDescent="0.3">
      <c r="B3029" s="10">
        <v>31</v>
      </c>
      <c r="C3029" s="11" t="s">
        <v>836</v>
      </c>
      <c r="D3029" s="11" t="s">
        <v>3809</v>
      </c>
      <c r="E3029" s="11">
        <v>12228</v>
      </c>
      <c r="F3029" s="17">
        <v>45268.422083333302</v>
      </c>
      <c r="G3029" s="14" t="s">
        <v>3813</v>
      </c>
      <c r="H3029" s="13">
        <v>0</v>
      </c>
      <c r="I3029" s="14">
        <v>12530</v>
      </c>
      <c r="J3029" s="15" t="str">
        <f>_xlfn.XLOOKUP(C3029,'0. Master Data Group Name'!B:B,'0. Master Data Group Name'!C:C)</f>
        <v>SW-COMAS-PACKL</v>
      </c>
      <c r="K3029" s="16">
        <f>IFERROR(ROUNDDOWN(_xlfn.XLOOKUP(E3029,[2]All!$B:$B,[2]All!$K:$K),0),"")</f>
        <v>100</v>
      </c>
      <c r="L3029" s="16">
        <f t="shared" si="94"/>
        <v>90</v>
      </c>
      <c r="M3029" s="16">
        <f t="shared" si="95"/>
        <v>110.00000000000001</v>
      </c>
    </row>
    <row r="3030" spans="2:13" x14ac:dyDescent="0.3">
      <c r="B3030" s="10">
        <v>31</v>
      </c>
      <c r="C3030" s="11" t="s">
        <v>836</v>
      </c>
      <c r="D3030" s="11" t="s">
        <v>3809</v>
      </c>
      <c r="E3030" s="11">
        <v>12228</v>
      </c>
      <c r="F3030" s="17">
        <v>45268.424942129597</v>
      </c>
      <c r="G3030" s="14" t="s">
        <v>3814</v>
      </c>
      <c r="H3030" s="13">
        <v>0</v>
      </c>
      <c r="I3030" s="14">
        <v>12530</v>
      </c>
      <c r="J3030" s="15" t="str">
        <f>_xlfn.XLOOKUP(C3030,'0. Master Data Group Name'!B:B,'0. Master Data Group Name'!C:C)</f>
        <v>SW-COMAS-PACKL</v>
      </c>
      <c r="K3030" s="16">
        <f>IFERROR(ROUNDDOWN(_xlfn.XLOOKUP(E3030,[2]All!$B:$B,[2]All!$K:$K),0),"")</f>
        <v>100</v>
      </c>
      <c r="L3030" s="16">
        <f t="shared" si="94"/>
        <v>90</v>
      </c>
      <c r="M3030" s="16">
        <f t="shared" si="95"/>
        <v>110.00000000000001</v>
      </c>
    </row>
    <row r="3031" spans="2:13" x14ac:dyDescent="0.3">
      <c r="B3031" s="10">
        <v>42</v>
      </c>
      <c r="C3031" s="11" t="s">
        <v>3433</v>
      </c>
      <c r="D3031" s="11" t="s">
        <v>3809</v>
      </c>
      <c r="E3031" s="11">
        <v>15228</v>
      </c>
      <c r="F3031" s="17">
        <v>45268.350613425901</v>
      </c>
      <c r="G3031" s="14" t="s">
        <v>3815</v>
      </c>
      <c r="H3031" s="13">
        <v>3</v>
      </c>
      <c r="I3031" s="14">
        <v>20003</v>
      </c>
      <c r="J3031" s="15" t="str">
        <f>_xlfn.XLOOKUP(C3031,'0. Master Data Group Name'!B:B,'0. Master Data Group Name'!C:C)</f>
        <v>SW-RISER-PACK</v>
      </c>
      <c r="K3031" s="16">
        <f>IFERROR(ROUNDDOWN(_xlfn.XLOOKUP(E3031,[2]All!$B:$B,[2]All!$K:$K),0),"")</f>
        <v>200</v>
      </c>
      <c r="L3031" s="16">
        <f t="shared" si="94"/>
        <v>180</v>
      </c>
      <c r="M3031" s="16">
        <f t="shared" si="95"/>
        <v>220.00000000000003</v>
      </c>
    </row>
    <row r="3032" spans="2:13" x14ac:dyDescent="0.3">
      <c r="B3032" s="10">
        <v>42</v>
      </c>
      <c r="C3032" s="11" t="s">
        <v>3433</v>
      </c>
      <c r="D3032" s="11" t="s">
        <v>3809</v>
      </c>
      <c r="E3032" s="11">
        <v>12228</v>
      </c>
      <c r="F3032" s="17">
        <v>45268.502210648097</v>
      </c>
      <c r="G3032" s="14" t="s">
        <v>3816</v>
      </c>
      <c r="H3032" s="13">
        <v>6</v>
      </c>
      <c r="I3032" s="14">
        <v>15228</v>
      </c>
      <c r="J3032" s="15" t="str">
        <f>_xlfn.XLOOKUP(C3032,'0. Master Data Group Name'!B:B,'0. Master Data Group Name'!C:C)</f>
        <v>SW-RISER-PACK</v>
      </c>
      <c r="K3032" s="16">
        <f>IFERROR(ROUNDDOWN(_xlfn.XLOOKUP(E3032,[2]All!$B:$B,[2]All!$K:$K),0),"")</f>
        <v>100</v>
      </c>
      <c r="L3032" s="16">
        <f t="shared" si="94"/>
        <v>90</v>
      </c>
      <c r="M3032" s="16">
        <f t="shared" si="95"/>
        <v>110.00000000000001</v>
      </c>
    </row>
    <row r="3033" spans="2:13" x14ac:dyDescent="0.3">
      <c r="B3033" s="10">
        <v>31</v>
      </c>
      <c r="C3033" s="11" t="s">
        <v>836</v>
      </c>
      <c r="D3033" s="11" t="s">
        <v>3809</v>
      </c>
      <c r="E3033" s="11">
        <v>12228</v>
      </c>
      <c r="F3033" s="17">
        <v>45268.4278009259</v>
      </c>
      <c r="G3033" s="14" t="s">
        <v>3817</v>
      </c>
      <c r="H3033" s="13">
        <v>312</v>
      </c>
      <c r="I3033" s="14">
        <v>12530</v>
      </c>
      <c r="J3033" s="15" t="str">
        <f>_xlfn.XLOOKUP(C3033,'0. Master Data Group Name'!B:B,'0. Master Data Group Name'!C:C)</f>
        <v>SW-COMAS-PACKL</v>
      </c>
      <c r="K3033" s="16">
        <f>IFERROR(ROUNDDOWN(_xlfn.XLOOKUP(E3033,[2]All!$B:$B,[2]All!$K:$K),0),"")</f>
        <v>100</v>
      </c>
      <c r="L3033" s="16">
        <f t="shared" si="94"/>
        <v>90</v>
      </c>
      <c r="M3033" s="16">
        <f t="shared" si="95"/>
        <v>110.00000000000001</v>
      </c>
    </row>
    <row r="3034" spans="2:13" x14ac:dyDescent="0.3">
      <c r="B3034" s="10">
        <v>20</v>
      </c>
      <c r="C3034" s="11" t="s">
        <v>13</v>
      </c>
      <c r="D3034" s="11" t="s">
        <v>3771</v>
      </c>
      <c r="E3034" s="11">
        <v>7940</v>
      </c>
      <c r="F3034" s="17">
        <v>45265.570243055598</v>
      </c>
      <c r="G3034" s="14" t="s">
        <v>3818</v>
      </c>
      <c r="H3034" s="13">
        <v>1692</v>
      </c>
      <c r="I3034" s="14">
        <v>7940</v>
      </c>
      <c r="J3034" s="15" t="str">
        <f>_xlfn.XLOOKUP(C3034,'0. Master Data Group Name'!B:B,'0. Master Data Group Name'!C:C)</f>
        <v>EQP-LAWPACK1</v>
      </c>
      <c r="K3034" s="16">
        <f>IFERROR(ROUNDDOWN(_xlfn.XLOOKUP(E3034,[2]All!$B:$B,[2]All!$K:$K),0),"")</f>
        <v>188</v>
      </c>
      <c r="L3034" s="16">
        <f t="shared" si="94"/>
        <v>169.20000000000002</v>
      </c>
      <c r="M3034" s="16">
        <f t="shared" si="95"/>
        <v>206.8</v>
      </c>
    </row>
    <row r="3035" spans="2:13" x14ac:dyDescent="0.3">
      <c r="B3035" s="10">
        <v>20</v>
      </c>
      <c r="C3035" s="11" t="s">
        <v>13</v>
      </c>
      <c r="D3035" s="11" t="s">
        <v>3771</v>
      </c>
      <c r="E3035" s="11">
        <v>7940</v>
      </c>
      <c r="F3035" s="17">
        <v>45265.815879629597</v>
      </c>
      <c r="G3035" s="14" t="s">
        <v>3819</v>
      </c>
      <c r="H3035" s="13">
        <v>0</v>
      </c>
      <c r="I3035" s="14">
        <v>7940</v>
      </c>
      <c r="J3035" s="15" t="str">
        <f>_xlfn.XLOOKUP(C3035,'0. Master Data Group Name'!B:B,'0. Master Data Group Name'!C:C)</f>
        <v>EQP-LAWPACK1</v>
      </c>
      <c r="K3035" s="16">
        <f>IFERROR(ROUNDDOWN(_xlfn.XLOOKUP(E3035,[2]All!$B:$B,[2]All!$K:$K),0),"")</f>
        <v>188</v>
      </c>
      <c r="L3035" s="16">
        <f t="shared" si="94"/>
        <v>169.20000000000002</v>
      </c>
      <c r="M3035" s="16">
        <f t="shared" si="95"/>
        <v>206.8</v>
      </c>
    </row>
    <row r="3036" spans="2:13" x14ac:dyDescent="0.3">
      <c r="B3036" s="10">
        <v>42</v>
      </c>
      <c r="C3036" s="11" t="s">
        <v>3433</v>
      </c>
      <c r="D3036" s="11" t="s">
        <v>3809</v>
      </c>
      <c r="E3036" s="11">
        <v>20003</v>
      </c>
      <c r="F3036" s="17">
        <v>45267.628900463002</v>
      </c>
      <c r="G3036" s="14" t="s">
        <v>3820</v>
      </c>
      <c r="H3036" s="13">
        <v>238</v>
      </c>
      <c r="I3036" s="14">
        <v>14358</v>
      </c>
      <c r="J3036" s="15" t="str">
        <f>_xlfn.XLOOKUP(C3036,'0. Master Data Group Name'!B:B,'0. Master Data Group Name'!C:C)</f>
        <v>SW-RISER-PACK</v>
      </c>
      <c r="K3036" s="16">
        <f>IFERROR(ROUNDDOWN(_xlfn.XLOOKUP(E3036,[2]All!$B:$B,[2]All!$K:$K),0),"")</f>
        <v>300</v>
      </c>
      <c r="L3036" s="16">
        <f t="shared" si="94"/>
        <v>270</v>
      </c>
      <c r="M3036" s="16">
        <f t="shared" si="95"/>
        <v>330</v>
      </c>
    </row>
    <row r="3037" spans="2:13" x14ac:dyDescent="0.3">
      <c r="B3037" s="10">
        <v>31</v>
      </c>
      <c r="C3037" s="11" t="s">
        <v>836</v>
      </c>
      <c r="D3037" s="11" t="s">
        <v>3809</v>
      </c>
      <c r="E3037" s="11">
        <v>12228</v>
      </c>
      <c r="F3037" s="17">
        <v>45267.534062500003</v>
      </c>
      <c r="G3037" s="14" t="s">
        <v>3821</v>
      </c>
      <c r="H3037" s="13">
        <v>721</v>
      </c>
      <c r="I3037" s="14">
        <v>12530</v>
      </c>
      <c r="J3037" s="15" t="str">
        <f>_xlfn.XLOOKUP(C3037,'0. Master Data Group Name'!B:B,'0. Master Data Group Name'!C:C)</f>
        <v>SW-COMAS-PACKL</v>
      </c>
      <c r="K3037" s="16">
        <f>IFERROR(ROUNDDOWN(_xlfn.XLOOKUP(E3037,[2]All!$B:$B,[2]All!$K:$K),0),"")</f>
        <v>100</v>
      </c>
      <c r="L3037" s="16">
        <f t="shared" si="94"/>
        <v>90</v>
      </c>
      <c r="M3037" s="16">
        <f t="shared" si="95"/>
        <v>110.00000000000001</v>
      </c>
    </row>
    <row r="3038" spans="2:13" x14ac:dyDescent="0.3">
      <c r="B3038" s="10">
        <v>31</v>
      </c>
      <c r="C3038" s="11" t="s">
        <v>836</v>
      </c>
      <c r="D3038" s="11" t="s">
        <v>3809</v>
      </c>
      <c r="E3038" s="11">
        <v>12228</v>
      </c>
      <c r="F3038" s="17">
        <v>45268.373368055603</v>
      </c>
      <c r="G3038" s="14" t="s">
        <v>3822</v>
      </c>
      <c r="H3038" s="13">
        <v>0</v>
      </c>
      <c r="I3038" s="14">
        <v>12530</v>
      </c>
      <c r="J3038" s="15" t="str">
        <f>_xlfn.XLOOKUP(C3038,'0. Master Data Group Name'!B:B,'0. Master Data Group Name'!C:C)</f>
        <v>SW-COMAS-PACKL</v>
      </c>
      <c r="K3038" s="16">
        <f>IFERROR(ROUNDDOWN(_xlfn.XLOOKUP(E3038,[2]All!$B:$B,[2]All!$K:$K),0),"")</f>
        <v>100</v>
      </c>
      <c r="L3038" s="16">
        <f t="shared" si="94"/>
        <v>90</v>
      </c>
      <c r="M3038" s="16">
        <f t="shared" si="95"/>
        <v>110.00000000000001</v>
      </c>
    </row>
    <row r="3039" spans="2:13" x14ac:dyDescent="0.3">
      <c r="B3039" s="10">
        <v>31</v>
      </c>
      <c r="C3039" s="11" t="s">
        <v>836</v>
      </c>
      <c r="D3039" s="11" t="s">
        <v>3809</v>
      </c>
      <c r="E3039" s="11">
        <v>99999</v>
      </c>
      <c r="F3039" s="17">
        <v>45268.625162037002</v>
      </c>
      <c r="G3039" s="14" t="s">
        <v>3823</v>
      </c>
      <c r="H3039" s="13">
        <v>0</v>
      </c>
      <c r="I3039" s="14">
        <v>12228</v>
      </c>
      <c r="J3039" s="15" t="str">
        <f>_xlfn.XLOOKUP(C3039,'0. Master Data Group Name'!B:B,'0. Master Data Group Name'!C:C)</f>
        <v>SW-COMAS-PACKL</v>
      </c>
      <c r="K3039" s="16" t="str">
        <f>IFERROR(ROUNDDOWN(_xlfn.XLOOKUP(E3039,[2]All!$B:$B,[2]All!$K:$K),0),"")</f>
        <v/>
      </c>
      <c r="L3039" s="16" t="str">
        <f t="shared" si="94"/>
        <v/>
      </c>
      <c r="M3039" s="16" t="str">
        <f t="shared" si="95"/>
        <v/>
      </c>
    </row>
    <row r="3040" spans="2:13" x14ac:dyDescent="0.3">
      <c r="B3040" s="10">
        <v>36</v>
      </c>
      <c r="C3040" s="11" t="s">
        <v>3480</v>
      </c>
      <c r="D3040" s="11" t="s">
        <v>3824</v>
      </c>
      <c r="E3040" s="11">
        <v>2670</v>
      </c>
      <c r="F3040" s="17">
        <v>45267.514513888898</v>
      </c>
      <c r="G3040" s="14" t="s">
        <v>3825</v>
      </c>
      <c r="H3040" s="13">
        <v>491</v>
      </c>
      <c r="I3040" s="14">
        <v>2670</v>
      </c>
      <c r="J3040" s="15" t="str">
        <f>_xlfn.XLOOKUP(C3040,'0. Master Data Group Name'!B:B,'0. Master Data Group Name'!C:C)</f>
        <v>EQP-LAWPACK2</v>
      </c>
      <c r="K3040" s="16">
        <f>IFERROR(ROUNDDOWN(_xlfn.XLOOKUP(E3040,[2]All!$B:$B,[2]All!$K:$K),0),"")</f>
        <v>217</v>
      </c>
      <c r="L3040" s="16">
        <f t="shared" si="94"/>
        <v>195.3</v>
      </c>
      <c r="M3040" s="16">
        <f t="shared" si="95"/>
        <v>238.70000000000002</v>
      </c>
    </row>
    <row r="3041" spans="2:13" x14ac:dyDescent="0.3">
      <c r="B3041" s="10">
        <v>20</v>
      </c>
      <c r="C3041" s="11" t="s">
        <v>13</v>
      </c>
      <c r="D3041" s="11" t="s">
        <v>3824</v>
      </c>
      <c r="E3041" s="11">
        <v>99999</v>
      </c>
      <c r="F3041" s="17">
        <v>45268.955856481502</v>
      </c>
      <c r="G3041" s="14" t="s">
        <v>3826</v>
      </c>
      <c r="H3041" s="13">
        <v>2</v>
      </c>
      <c r="I3041" s="14">
        <v>99999</v>
      </c>
      <c r="J3041" s="15" t="str">
        <f>_xlfn.XLOOKUP(C3041,'0. Master Data Group Name'!B:B,'0. Master Data Group Name'!C:C)</f>
        <v>EQP-LAWPACK1</v>
      </c>
      <c r="K3041" s="16" t="str">
        <f>IFERROR(ROUNDDOWN(_xlfn.XLOOKUP(E3041,[2]All!$B:$B,[2]All!$K:$K),0),"")</f>
        <v/>
      </c>
      <c r="L3041" s="16" t="str">
        <f t="shared" si="94"/>
        <v/>
      </c>
      <c r="M3041" s="16" t="str">
        <f t="shared" si="95"/>
        <v/>
      </c>
    </row>
    <row r="3042" spans="2:13" x14ac:dyDescent="0.3">
      <c r="B3042" s="10">
        <v>42</v>
      </c>
      <c r="C3042" s="11" t="s">
        <v>3433</v>
      </c>
      <c r="D3042" s="11" t="s">
        <v>3824</v>
      </c>
      <c r="E3042" s="11">
        <v>15228</v>
      </c>
      <c r="F3042" s="17">
        <v>45268.5069097222</v>
      </c>
      <c r="G3042" s="14" t="s">
        <v>3827</v>
      </c>
      <c r="H3042" s="13">
        <v>16</v>
      </c>
      <c r="I3042" s="14">
        <v>12228</v>
      </c>
      <c r="J3042" s="15" t="str">
        <f>_xlfn.XLOOKUP(C3042,'0. Master Data Group Name'!B:B,'0. Master Data Group Name'!C:C)</f>
        <v>SW-RISER-PACK</v>
      </c>
      <c r="K3042" s="16">
        <f>IFERROR(ROUNDDOWN(_xlfn.XLOOKUP(E3042,[2]All!$B:$B,[2]All!$K:$K),0),"")</f>
        <v>200</v>
      </c>
      <c r="L3042" s="16">
        <f t="shared" si="94"/>
        <v>180</v>
      </c>
      <c r="M3042" s="16">
        <f t="shared" si="95"/>
        <v>220.00000000000003</v>
      </c>
    </row>
    <row r="3043" spans="2:13" x14ac:dyDescent="0.3">
      <c r="B3043" s="10">
        <v>20</v>
      </c>
      <c r="C3043" s="11" t="s">
        <v>13</v>
      </c>
      <c r="D3043" s="11" t="s">
        <v>3769</v>
      </c>
      <c r="E3043" s="11">
        <v>96605</v>
      </c>
      <c r="F3043" s="17">
        <v>45264.415034722202</v>
      </c>
      <c r="G3043" s="14" t="s">
        <v>3828</v>
      </c>
      <c r="H3043" s="13">
        <v>1651</v>
      </c>
      <c r="I3043" s="14">
        <v>96605</v>
      </c>
      <c r="J3043" s="15" t="str">
        <f>_xlfn.XLOOKUP(C3043,'0. Master Data Group Name'!B:B,'0. Master Data Group Name'!C:C)</f>
        <v>EQP-LAWPACK1</v>
      </c>
      <c r="K3043" s="16">
        <f>IFERROR(ROUNDDOWN(_xlfn.XLOOKUP(E3043,[2]All!$B:$B,[2]All!$K:$K),0),"")</f>
        <v>347</v>
      </c>
      <c r="L3043" s="16">
        <f t="shared" si="94"/>
        <v>312.3</v>
      </c>
      <c r="M3043" s="16">
        <f t="shared" si="95"/>
        <v>381.70000000000005</v>
      </c>
    </row>
    <row r="3044" spans="2:13" x14ac:dyDescent="0.3">
      <c r="B3044" s="10">
        <v>42</v>
      </c>
      <c r="C3044" s="11" t="s">
        <v>3433</v>
      </c>
      <c r="D3044" s="11" t="s">
        <v>3824</v>
      </c>
      <c r="E3044" s="11">
        <v>14358</v>
      </c>
      <c r="F3044" s="17">
        <v>45271.351493055598</v>
      </c>
      <c r="G3044" s="14" t="s">
        <v>3829</v>
      </c>
      <c r="H3044" s="13">
        <v>535</v>
      </c>
      <c r="I3044" s="14">
        <v>15228</v>
      </c>
      <c r="J3044" s="15" t="str">
        <f>_xlfn.XLOOKUP(C3044,'0. Master Data Group Name'!B:B,'0. Master Data Group Name'!C:C)</f>
        <v>SW-RISER-PACK</v>
      </c>
      <c r="K3044" s="16">
        <f>IFERROR(ROUNDDOWN(_xlfn.XLOOKUP(E3044,[2]All!$B:$B,[2]All!$K:$K),0),"")</f>
        <v>300</v>
      </c>
      <c r="L3044" s="16">
        <f t="shared" si="94"/>
        <v>270</v>
      </c>
      <c r="M3044" s="16">
        <f t="shared" si="95"/>
        <v>330</v>
      </c>
    </row>
    <row r="3045" spans="2:13" x14ac:dyDescent="0.3">
      <c r="B3045" s="10">
        <v>31</v>
      </c>
      <c r="C3045" s="11" t="s">
        <v>836</v>
      </c>
      <c r="D3045" s="11" t="s">
        <v>3824</v>
      </c>
      <c r="E3045" s="11">
        <v>12228</v>
      </c>
      <c r="F3045" s="17">
        <v>45268.628993055601</v>
      </c>
      <c r="G3045" s="14" t="s">
        <v>3830</v>
      </c>
      <c r="H3045" s="13">
        <v>683</v>
      </c>
      <c r="I3045" s="14">
        <v>99999</v>
      </c>
      <c r="J3045" s="15" t="str">
        <f>_xlfn.XLOOKUP(C3045,'0. Master Data Group Name'!B:B,'0. Master Data Group Name'!C:C)</f>
        <v>SW-COMAS-PACKL</v>
      </c>
      <c r="K3045" s="16">
        <f>IFERROR(ROUNDDOWN(_xlfn.XLOOKUP(E3045,[2]All!$B:$B,[2]All!$K:$K),0),"")</f>
        <v>100</v>
      </c>
      <c r="L3045" s="16">
        <f t="shared" si="94"/>
        <v>90</v>
      </c>
      <c r="M3045" s="16">
        <f t="shared" si="95"/>
        <v>110.00000000000001</v>
      </c>
    </row>
    <row r="3046" spans="2:13" x14ac:dyDescent="0.3">
      <c r="B3046" s="10">
        <v>31</v>
      </c>
      <c r="C3046" s="11" t="s">
        <v>836</v>
      </c>
      <c r="D3046" s="11" t="s">
        <v>3824</v>
      </c>
      <c r="E3046" s="11">
        <v>99999</v>
      </c>
      <c r="F3046" s="17">
        <v>45271.626944444397</v>
      </c>
      <c r="G3046" s="14" t="s">
        <v>3831</v>
      </c>
      <c r="H3046" s="13">
        <v>0</v>
      </c>
      <c r="I3046" s="14">
        <v>99999</v>
      </c>
      <c r="J3046" s="15" t="str">
        <f>_xlfn.XLOOKUP(C3046,'0. Master Data Group Name'!B:B,'0. Master Data Group Name'!C:C)</f>
        <v>SW-COMAS-PACKL</v>
      </c>
      <c r="K3046" s="16" t="str">
        <f>IFERROR(ROUNDDOWN(_xlfn.XLOOKUP(E3046,[2]All!$B:$B,[2]All!$K:$K),0),"")</f>
        <v/>
      </c>
      <c r="L3046" s="16" t="str">
        <f t="shared" si="94"/>
        <v/>
      </c>
      <c r="M3046" s="16" t="str">
        <f t="shared" si="95"/>
        <v/>
      </c>
    </row>
    <row r="3047" spans="2:13" x14ac:dyDescent="0.3">
      <c r="B3047" s="10">
        <v>31</v>
      </c>
      <c r="C3047" s="11" t="s">
        <v>836</v>
      </c>
      <c r="D3047" s="11" t="s">
        <v>3824</v>
      </c>
      <c r="E3047" s="11">
        <v>12228</v>
      </c>
      <c r="F3047" s="17">
        <v>45271.627314814803</v>
      </c>
      <c r="G3047" s="14" t="s">
        <v>3832</v>
      </c>
      <c r="H3047" s="13">
        <v>229</v>
      </c>
      <c r="I3047" s="14">
        <v>99999</v>
      </c>
      <c r="J3047" s="15" t="str">
        <f>_xlfn.XLOOKUP(C3047,'0. Master Data Group Name'!B:B,'0. Master Data Group Name'!C:C)</f>
        <v>SW-COMAS-PACKL</v>
      </c>
      <c r="K3047" s="16">
        <f>IFERROR(ROUNDDOWN(_xlfn.XLOOKUP(E3047,[2]All!$B:$B,[2]All!$K:$K),0),"")</f>
        <v>100</v>
      </c>
      <c r="L3047" s="16">
        <f t="shared" si="94"/>
        <v>90</v>
      </c>
      <c r="M3047" s="16">
        <f t="shared" si="95"/>
        <v>110.00000000000001</v>
      </c>
    </row>
    <row r="3048" spans="2:13" x14ac:dyDescent="0.3">
      <c r="B3048" s="10">
        <v>31</v>
      </c>
      <c r="C3048" s="11" t="s">
        <v>836</v>
      </c>
      <c r="D3048" s="11" t="s">
        <v>3833</v>
      </c>
      <c r="E3048" s="11">
        <v>15228</v>
      </c>
      <c r="F3048" s="17">
        <v>45271.8546180556</v>
      </c>
      <c r="G3048" s="14" t="s">
        <v>3834</v>
      </c>
      <c r="H3048" s="13">
        <v>428</v>
      </c>
      <c r="I3048" s="14">
        <v>12228</v>
      </c>
      <c r="J3048" s="15" t="str">
        <f>_xlfn.XLOOKUP(C3048,'0. Master Data Group Name'!B:B,'0. Master Data Group Name'!C:C)</f>
        <v>SW-COMAS-PACKL</v>
      </c>
      <c r="K3048" s="16">
        <f>IFERROR(ROUNDDOWN(_xlfn.XLOOKUP(E3048,[2]All!$B:$B,[2]All!$K:$K),0),"")</f>
        <v>200</v>
      </c>
      <c r="L3048" s="16">
        <f t="shared" si="94"/>
        <v>180</v>
      </c>
      <c r="M3048" s="16">
        <f t="shared" si="95"/>
        <v>220.00000000000003</v>
      </c>
    </row>
    <row r="3049" spans="2:13" x14ac:dyDescent="0.3">
      <c r="B3049" s="10">
        <v>31</v>
      </c>
      <c r="C3049" s="11" t="s">
        <v>836</v>
      </c>
      <c r="D3049" s="11" t="s">
        <v>3833</v>
      </c>
      <c r="E3049" s="11">
        <v>88888</v>
      </c>
      <c r="F3049" s="17">
        <v>45272.331377314797</v>
      </c>
      <c r="G3049" s="14" t="s">
        <v>3835</v>
      </c>
      <c r="H3049" s="13">
        <v>0</v>
      </c>
      <c r="I3049" s="14">
        <v>12228</v>
      </c>
      <c r="J3049" s="15" t="str">
        <f>_xlfn.XLOOKUP(C3049,'0. Master Data Group Name'!B:B,'0. Master Data Group Name'!C:C)</f>
        <v>SW-COMAS-PACKL</v>
      </c>
      <c r="K3049" s="16" t="str">
        <f>IFERROR(ROUNDDOWN(_xlfn.XLOOKUP(E3049,[2]All!$B:$B,[2]All!$K:$K),0),"")</f>
        <v/>
      </c>
      <c r="L3049" s="16" t="str">
        <f t="shared" si="94"/>
        <v/>
      </c>
      <c r="M3049" s="16" t="str">
        <f t="shared" si="95"/>
        <v/>
      </c>
    </row>
    <row r="3050" spans="2:13" x14ac:dyDescent="0.3">
      <c r="B3050" s="10">
        <v>31</v>
      </c>
      <c r="C3050" s="11" t="s">
        <v>836</v>
      </c>
      <c r="D3050" s="11" t="s">
        <v>3833</v>
      </c>
      <c r="E3050" s="11">
        <v>12530</v>
      </c>
      <c r="F3050" s="17">
        <v>45272.5024305556</v>
      </c>
      <c r="G3050" s="14" t="s">
        <v>3836</v>
      </c>
      <c r="H3050" s="13">
        <v>0</v>
      </c>
      <c r="I3050" s="14">
        <v>88888</v>
      </c>
      <c r="J3050" s="15" t="str">
        <f>_xlfn.XLOOKUP(C3050,'0. Master Data Group Name'!B:B,'0. Master Data Group Name'!C:C)</f>
        <v>SW-COMAS-PACKL</v>
      </c>
      <c r="K3050" s="16">
        <f>IFERROR(ROUNDDOWN(_xlfn.XLOOKUP(E3050,[2]All!$B:$B,[2]All!$K:$K),0),"")</f>
        <v>100</v>
      </c>
      <c r="L3050" s="16">
        <f t="shared" si="94"/>
        <v>90</v>
      </c>
      <c r="M3050" s="16">
        <f t="shared" si="95"/>
        <v>110.00000000000001</v>
      </c>
    </row>
    <row r="3051" spans="2:13" x14ac:dyDescent="0.3">
      <c r="B3051" s="10">
        <v>36</v>
      </c>
      <c r="C3051" s="11" t="s">
        <v>3480</v>
      </c>
      <c r="D3051" s="11" t="s">
        <v>3833</v>
      </c>
      <c r="E3051" s="11">
        <v>2661</v>
      </c>
      <c r="F3051" s="17">
        <v>45271.295763888898</v>
      </c>
      <c r="G3051" s="14" t="s">
        <v>3837</v>
      </c>
      <c r="H3051" s="13">
        <v>686</v>
      </c>
      <c r="I3051" s="14">
        <v>2670</v>
      </c>
      <c r="J3051" s="15" t="str">
        <f>_xlfn.XLOOKUP(C3051,'0. Master Data Group Name'!B:B,'0. Master Data Group Name'!C:C)</f>
        <v>EQP-LAWPACK2</v>
      </c>
      <c r="K3051" s="16">
        <f>IFERROR(ROUNDDOWN(_xlfn.XLOOKUP(E3051,[2]All!$B:$B,[2]All!$K:$K),0),"")</f>
        <v>217</v>
      </c>
      <c r="L3051" s="16">
        <f t="shared" si="94"/>
        <v>195.3</v>
      </c>
      <c r="M3051" s="16">
        <f t="shared" si="95"/>
        <v>238.70000000000002</v>
      </c>
    </row>
    <row r="3052" spans="2:13" x14ac:dyDescent="0.3">
      <c r="B3052" s="10">
        <v>36</v>
      </c>
      <c r="C3052" s="11" t="s">
        <v>3480</v>
      </c>
      <c r="D3052" s="11" t="s">
        <v>3833</v>
      </c>
      <c r="E3052" s="11">
        <v>24970</v>
      </c>
      <c r="F3052" s="17">
        <v>45272.299687500003</v>
      </c>
      <c r="G3052" s="14" t="s">
        <v>3838</v>
      </c>
      <c r="H3052" s="13">
        <v>5</v>
      </c>
      <c r="I3052" s="14">
        <v>2661</v>
      </c>
      <c r="J3052" s="15" t="str">
        <f>_xlfn.XLOOKUP(C3052,'0. Master Data Group Name'!B:B,'0. Master Data Group Name'!C:C)</f>
        <v>EQP-LAWPACK2</v>
      </c>
      <c r="K3052" s="16">
        <f>IFERROR(ROUNDDOWN(_xlfn.XLOOKUP(E3052,[2]All!$B:$B,[2]All!$K:$K),0),"")</f>
        <v>364</v>
      </c>
      <c r="L3052" s="16">
        <f t="shared" si="94"/>
        <v>327.60000000000002</v>
      </c>
      <c r="M3052" s="16">
        <f t="shared" si="95"/>
        <v>400.40000000000003</v>
      </c>
    </row>
    <row r="3053" spans="2:13" x14ac:dyDescent="0.3">
      <c r="B3053" s="10">
        <v>31</v>
      </c>
      <c r="C3053" s="11" t="s">
        <v>836</v>
      </c>
      <c r="D3053" s="11" t="s">
        <v>3833</v>
      </c>
      <c r="E3053" s="11">
        <v>88888</v>
      </c>
      <c r="F3053" s="17">
        <v>45272.508055555598</v>
      </c>
      <c r="G3053" s="14" t="s">
        <v>3839</v>
      </c>
      <c r="H3053" s="13">
        <v>6</v>
      </c>
      <c r="I3053" s="14">
        <v>12530</v>
      </c>
      <c r="J3053" s="15" t="str">
        <f>_xlfn.XLOOKUP(C3053,'0. Master Data Group Name'!B:B,'0. Master Data Group Name'!C:C)</f>
        <v>SW-COMAS-PACKL</v>
      </c>
      <c r="K3053" s="16" t="str">
        <f>IFERROR(ROUNDDOWN(_xlfn.XLOOKUP(E3053,[2]All!$B:$B,[2]All!$K:$K),0),"")</f>
        <v/>
      </c>
      <c r="L3053" s="16" t="str">
        <f t="shared" si="94"/>
        <v/>
      </c>
      <c r="M3053" s="16" t="str">
        <f t="shared" si="95"/>
        <v/>
      </c>
    </row>
    <row r="3054" spans="2:13" x14ac:dyDescent="0.3">
      <c r="B3054" s="10">
        <v>20</v>
      </c>
      <c r="C3054" s="11" t="s">
        <v>13</v>
      </c>
      <c r="D3054" s="11" t="s">
        <v>3833</v>
      </c>
      <c r="E3054" s="11">
        <v>27205</v>
      </c>
      <c r="F3054" s="17">
        <v>45272.302743055603</v>
      </c>
      <c r="G3054" s="14" t="s">
        <v>3840</v>
      </c>
      <c r="H3054" s="13">
        <v>2022</v>
      </c>
      <c r="I3054" s="14">
        <v>27205</v>
      </c>
      <c r="J3054" s="15" t="str">
        <f>_xlfn.XLOOKUP(C3054,'0. Master Data Group Name'!B:B,'0. Master Data Group Name'!C:C)</f>
        <v>EQP-LAWPACK1</v>
      </c>
      <c r="K3054" s="16">
        <f>IFERROR(ROUNDDOWN(_xlfn.XLOOKUP(E3054,[2]All!$B:$B,[2]All!$K:$K),0),"")</f>
        <v>260</v>
      </c>
      <c r="L3054" s="16">
        <f t="shared" si="94"/>
        <v>234</v>
      </c>
      <c r="M3054" s="16">
        <f t="shared" si="95"/>
        <v>286</v>
      </c>
    </row>
    <row r="3055" spans="2:13" x14ac:dyDescent="0.3">
      <c r="B3055" s="10">
        <v>20</v>
      </c>
      <c r="C3055" s="11" t="s">
        <v>13</v>
      </c>
      <c r="D3055" s="11" t="s">
        <v>3841</v>
      </c>
      <c r="E3055" s="11">
        <v>27805</v>
      </c>
      <c r="F3055" s="17">
        <v>45272.870092592602</v>
      </c>
      <c r="G3055" s="14" t="s">
        <v>3842</v>
      </c>
      <c r="H3055" s="13">
        <v>264</v>
      </c>
      <c r="I3055" s="14">
        <v>27805</v>
      </c>
      <c r="J3055" s="15" t="str">
        <f>_xlfn.XLOOKUP(C3055,'0. Master Data Group Name'!B:B,'0. Master Data Group Name'!C:C)</f>
        <v>EQP-LAWPACK1</v>
      </c>
      <c r="K3055" s="16">
        <f>IFERROR(ROUNDDOWN(_xlfn.XLOOKUP(E3055,[2]All!$B:$B,[2]All!$K:$K),0),"")</f>
        <v>260</v>
      </c>
      <c r="L3055" s="16">
        <f t="shared" si="94"/>
        <v>234</v>
      </c>
      <c r="M3055" s="16">
        <f t="shared" si="95"/>
        <v>286</v>
      </c>
    </row>
    <row r="3056" spans="2:13" x14ac:dyDescent="0.3">
      <c r="B3056" s="10">
        <v>36</v>
      </c>
      <c r="C3056" s="11" t="s">
        <v>3480</v>
      </c>
      <c r="D3056" s="11" t="s">
        <v>3841</v>
      </c>
      <c r="E3056" s="11">
        <v>6670</v>
      </c>
      <c r="F3056" s="17">
        <v>45272.425451388903</v>
      </c>
      <c r="G3056" s="14" t="s">
        <v>3843</v>
      </c>
      <c r="H3056" s="13">
        <v>567</v>
      </c>
      <c r="I3056" s="14">
        <v>24970</v>
      </c>
      <c r="J3056" s="15" t="str">
        <f>_xlfn.XLOOKUP(C3056,'0. Master Data Group Name'!B:B,'0. Master Data Group Name'!C:C)</f>
        <v>EQP-LAWPACK2</v>
      </c>
      <c r="K3056" s="16">
        <f>IFERROR(ROUNDDOWN(_xlfn.XLOOKUP(E3056,[2]All!$B:$B,[2]All!$K:$K),0),"")</f>
        <v>352</v>
      </c>
      <c r="L3056" s="16">
        <f t="shared" si="94"/>
        <v>316.8</v>
      </c>
      <c r="M3056" s="16">
        <f t="shared" si="95"/>
        <v>387.20000000000005</v>
      </c>
    </row>
    <row r="3057" spans="2:13" x14ac:dyDescent="0.3">
      <c r="B3057" s="10">
        <v>36</v>
      </c>
      <c r="C3057" s="11" t="s">
        <v>3480</v>
      </c>
      <c r="D3057" s="11" t="s">
        <v>3833</v>
      </c>
      <c r="E3057" s="11">
        <v>6670</v>
      </c>
      <c r="F3057" s="17">
        <v>45272.304525462998</v>
      </c>
      <c r="G3057" s="14" t="s">
        <v>3844</v>
      </c>
      <c r="H3057" s="13">
        <v>13</v>
      </c>
      <c r="I3057" s="14">
        <v>24970</v>
      </c>
      <c r="J3057" s="15" t="str">
        <f>_xlfn.XLOOKUP(C3057,'0. Master Data Group Name'!B:B,'0. Master Data Group Name'!C:C)</f>
        <v>EQP-LAWPACK2</v>
      </c>
      <c r="K3057" s="16">
        <f>IFERROR(ROUNDDOWN(_xlfn.XLOOKUP(E3057,[2]All!$B:$B,[2]All!$K:$K),0),"")</f>
        <v>352</v>
      </c>
      <c r="L3057" s="16">
        <f t="shared" si="94"/>
        <v>316.8</v>
      </c>
      <c r="M3057" s="16">
        <f t="shared" si="95"/>
        <v>387.20000000000005</v>
      </c>
    </row>
    <row r="3058" spans="2:13" x14ac:dyDescent="0.3">
      <c r="B3058" s="10">
        <v>31</v>
      </c>
      <c r="C3058" s="11" t="s">
        <v>836</v>
      </c>
      <c r="D3058" s="11" t="s">
        <v>3841</v>
      </c>
      <c r="E3058" s="11">
        <v>12530</v>
      </c>
      <c r="F3058" s="17">
        <v>45272.542407407404</v>
      </c>
      <c r="G3058" s="14" t="s">
        <v>3845</v>
      </c>
      <c r="H3058" s="13">
        <v>514</v>
      </c>
      <c r="I3058" s="14">
        <v>88888</v>
      </c>
      <c r="J3058" s="15" t="str">
        <f>_xlfn.XLOOKUP(C3058,'0. Master Data Group Name'!B:B,'0. Master Data Group Name'!C:C)</f>
        <v>SW-COMAS-PACKL</v>
      </c>
      <c r="K3058" s="16">
        <f>IFERROR(ROUNDDOWN(_xlfn.XLOOKUP(E3058,[2]All!$B:$B,[2]All!$K:$K),0),"")</f>
        <v>100</v>
      </c>
      <c r="L3058" s="16">
        <f t="shared" si="94"/>
        <v>90</v>
      </c>
      <c r="M3058" s="16">
        <f t="shared" si="95"/>
        <v>110.00000000000001</v>
      </c>
    </row>
    <row r="3059" spans="2:13" x14ac:dyDescent="0.3">
      <c r="B3059" s="10">
        <v>31</v>
      </c>
      <c r="C3059" s="11" t="s">
        <v>836</v>
      </c>
      <c r="D3059" s="11" t="s">
        <v>3841</v>
      </c>
      <c r="E3059" s="11">
        <v>88888</v>
      </c>
      <c r="F3059" s="17">
        <v>45273.314270833303</v>
      </c>
      <c r="G3059" s="14" t="s">
        <v>3846</v>
      </c>
      <c r="H3059" s="13">
        <v>2</v>
      </c>
      <c r="I3059" s="14">
        <v>12530</v>
      </c>
      <c r="J3059" s="15" t="str">
        <f>_xlfn.XLOOKUP(C3059,'0. Master Data Group Name'!B:B,'0. Master Data Group Name'!C:C)</f>
        <v>SW-COMAS-PACKL</v>
      </c>
      <c r="K3059" s="16" t="str">
        <f>IFERROR(ROUNDDOWN(_xlfn.XLOOKUP(E3059,[2]All!$B:$B,[2]All!$K:$K),0),"")</f>
        <v/>
      </c>
      <c r="L3059" s="16" t="str">
        <f t="shared" si="94"/>
        <v/>
      </c>
      <c r="M3059" s="16" t="str">
        <f t="shared" si="95"/>
        <v/>
      </c>
    </row>
    <row r="3060" spans="2:13" x14ac:dyDescent="0.3">
      <c r="B3060" s="10">
        <v>20</v>
      </c>
      <c r="C3060" s="11" t="s">
        <v>13</v>
      </c>
      <c r="D3060" s="11" t="s">
        <v>3841</v>
      </c>
      <c r="E3060" s="11">
        <v>27805</v>
      </c>
      <c r="F3060" s="17">
        <v>45273.293969907398</v>
      </c>
      <c r="G3060" s="14" t="s">
        <v>3847</v>
      </c>
      <c r="H3060" s="13">
        <v>71</v>
      </c>
      <c r="I3060" s="14">
        <v>27805</v>
      </c>
      <c r="J3060" s="15" t="str">
        <f>_xlfn.XLOOKUP(C3060,'0. Master Data Group Name'!B:B,'0. Master Data Group Name'!C:C)</f>
        <v>EQP-LAWPACK1</v>
      </c>
      <c r="K3060" s="16">
        <f>IFERROR(ROUNDDOWN(_xlfn.XLOOKUP(E3060,[2]All!$B:$B,[2]All!$K:$K),0),"")</f>
        <v>260</v>
      </c>
      <c r="L3060" s="16">
        <f t="shared" si="94"/>
        <v>234</v>
      </c>
      <c r="M3060" s="16">
        <f t="shared" si="95"/>
        <v>286</v>
      </c>
    </row>
    <row r="3061" spans="2:13" x14ac:dyDescent="0.3">
      <c r="B3061" s="10">
        <v>20</v>
      </c>
      <c r="C3061" s="11" t="s">
        <v>13</v>
      </c>
      <c r="D3061" s="11" t="s">
        <v>3841</v>
      </c>
      <c r="E3061" s="11">
        <v>51405</v>
      </c>
      <c r="F3061" s="17">
        <v>45273.372442129599</v>
      </c>
      <c r="G3061" s="14" t="s">
        <v>3848</v>
      </c>
      <c r="H3061" s="13">
        <v>91</v>
      </c>
      <c r="I3061" s="14">
        <v>51405</v>
      </c>
      <c r="J3061" s="15" t="str">
        <f>_xlfn.XLOOKUP(C3061,'0. Master Data Group Name'!B:B,'0. Master Data Group Name'!C:C)</f>
        <v>EQP-LAWPACK1</v>
      </c>
      <c r="K3061" s="16">
        <f>IFERROR(ROUNDDOWN(_xlfn.XLOOKUP(E3061,[2]All!$B:$B,[2]All!$K:$K),0),"")</f>
        <v>440</v>
      </c>
      <c r="L3061" s="16">
        <f t="shared" si="94"/>
        <v>396</v>
      </c>
      <c r="M3061" s="16">
        <f t="shared" si="95"/>
        <v>484.00000000000006</v>
      </c>
    </row>
    <row r="3062" spans="2:13" x14ac:dyDescent="0.3">
      <c r="B3062" s="10">
        <v>20</v>
      </c>
      <c r="C3062" s="11" t="s">
        <v>13</v>
      </c>
      <c r="D3062" s="11" t="s">
        <v>3841</v>
      </c>
      <c r="E3062" s="11">
        <v>27805</v>
      </c>
      <c r="F3062" s="17">
        <v>45273.397025462997</v>
      </c>
      <c r="G3062" s="14" t="s">
        <v>3849</v>
      </c>
      <c r="H3062" s="13">
        <v>61</v>
      </c>
      <c r="I3062" s="14">
        <v>27805</v>
      </c>
      <c r="J3062" s="15" t="str">
        <f>_xlfn.XLOOKUP(C3062,'0. Master Data Group Name'!B:B,'0. Master Data Group Name'!C:C)</f>
        <v>EQP-LAWPACK1</v>
      </c>
      <c r="K3062" s="16">
        <f>IFERROR(ROUNDDOWN(_xlfn.XLOOKUP(E3062,[2]All!$B:$B,[2]All!$K:$K),0),"")</f>
        <v>260</v>
      </c>
      <c r="L3062" s="16">
        <f t="shared" si="94"/>
        <v>234</v>
      </c>
      <c r="M3062" s="16">
        <f t="shared" si="95"/>
        <v>286</v>
      </c>
    </row>
    <row r="3063" spans="2:13" x14ac:dyDescent="0.3">
      <c r="B3063" s="10">
        <v>20</v>
      </c>
      <c r="C3063" s="11" t="s">
        <v>13</v>
      </c>
      <c r="D3063" s="11" t="s">
        <v>3841</v>
      </c>
      <c r="E3063" s="11">
        <v>51405</v>
      </c>
      <c r="F3063" s="17">
        <v>45273.433194444398</v>
      </c>
      <c r="G3063" s="14" t="s">
        <v>3850</v>
      </c>
      <c r="H3063" s="13">
        <v>93</v>
      </c>
      <c r="I3063" s="14">
        <v>51405</v>
      </c>
      <c r="J3063" s="15" t="str">
        <f>_xlfn.XLOOKUP(C3063,'0. Master Data Group Name'!B:B,'0. Master Data Group Name'!C:C)</f>
        <v>EQP-LAWPACK1</v>
      </c>
      <c r="K3063" s="16">
        <f>IFERROR(ROUNDDOWN(_xlfn.XLOOKUP(E3063,[2]All!$B:$B,[2]All!$K:$K),0),"")</f>
        <v>440</v>
      </c>
      <c r="L3063" s="16">
        <f t="shared" si="94"/>
        <v>396</v>
      </c>
      <c r="M3063" s="16">
        <f t="shared" si="95"/>
        <v>484.00000000000006</v>
      </c>
    </row>
    <row r="3064" spans="2:13" x14ac:dyDescent="0.3">
      <c r="B3064" s="10">
        <v>36</v>
      </c>
      <c r="C3064" s="11" t="s">
        <v>3480</v>
      </c>
      <c r="D3064" s="11" t="s">
        <v>3841</v>
      </c>
      <c r="E3064" s="11">
        <v>2941</v>
      </c>
      <c r="F3064" s="17">
        <v>45273.298888888901</v>
      </c>
      <c r="G3064" s="14" t="s">
        <v>3851</v>
      </c>
      <c r="H3064" s="13">
        <v>651</v>
      </c>
      <c r="I3064" s="14">
        <v>2941</v>
      </c>
      <c r="J3064" s="15" t="str">
        <f>_xlfn.XLOOKUP(C3064,'0. Master Data Group Name'!B:B,'0. Master Data Group Name'!C:C)</f>
        <v>EQP-LAWPACK2</v>
      </c>
      <c r="K3064" s="16">
        <f>IFERROR(ROUNDDOWN(_xlfn.XLOOKUP(E3064,[2]All!$B:$B,[2]All!$K:$K),0),"")</f>
        <v>217</v>
      </c>
      <c r="L3064" s="16">
        <f t="shared" si="94"/>
        <v>195.3</v>
      </c>
      <c r="M3064" s="16">
        <f t="shared" si="95"/>
        <v>238.70000000000002</v>
      </c>
    </row>
    <row r="3065" spans="2:13" x14ac:dyDescent="0.3">
      <c r="B3065" s="10">
        <v>20</v>
      </c>
      <c r="C3065" s="11" t="s">
        <v>13</v>
      </c>
      <c r="D3065" s="11" t="s">
        <v>3841</v>
      </c>
      <c r="E3065" s="11">
        <v>27805</v>
      </c>
      <c r="F3065" s="17">
        <v>45273.459918981498</v>
      </c>
      <c r="G3065" s="14" t="s">
        <v>3852</v>
      </c>
      <c r="H3065" s="13">
        <v>1030</v>
      </c>
      <c r="I3065" s="14">
        <v>27805</v>
      </c>
      <c r="J3065" s="15" t="str">
        <f>_xlfn.XLOOKUP(C3065,'0. Master Data Group Name'!B:B,'0. Master Data Group Name'!C:C)</f>
        <v>EQP-LAWPACK1</v>
      </c>
      <c r="K3065" s="16">
        <f>IFERROR(ROUNDDOWN(_xlfn.XLOOKUP(E3065,[2]All!$B:$B,[2]All!$K:$K),0),"")</f>
        <v>260</v>
      </c>
      <c r="L3065" s="16">
        <f t="shared" si="94"/>
        <v>234</v>
      </c>
      <c r="M3065" s="16">
        <f t="shared" si="95"/>
        <v>286</v>
      </c>
    </row>
    <row r="3066" spans="2:13" x14ac:dyDescent="0.3">
      <c r="B3066" s="10">
        <v>20</v>
      </c>
      <c r="C3066" s="11" t="s">
        <v>13</v>
      </c>
      <c r="D3066" s="11" t="s">
        <v>3841</v>
      </c>
      <c r="E3066" s="11">
        <v>51405</v>
      </c>
      <c r="F3066" s="17">
        <v>45273.656875000001</v>
      </c>
      <c r="G3066" s="14" t="s">
        <v>3853</v>
      </c>
      <c r="H3066" s="13">
        <v>4</v>
      </c>
      <c r="I3066" s="14">
        <v>51405</v>
      </c>
      <c r="J3066" s="15" t="str">
        <f>_xlfn.XLOOKUP(C3066,'0. Master Data Group Name'!B:B,'0. Master Data Group Name'!C:C)</f>
        <v>EQP-LAWPACK1</v>
      </c>
      <c r="K3066" s="16">
        <f>IFERROR(ROUNDDOWN(_xlfn.XLOOKUP(E3066,[2]All!$B:$B,[2]All!$K:$K),0),"")</f>
        <v>440</v>
      </c>
      <c r="L3066" s="16">
        <f t="shared" si="94"/>
        <v>396</v>
      </c>
      <c r="M3066" s="16">
        <f t="shared" si="95"/>
        <v>484.00000000000006</v>
      </c>
    </row>
    <row r="3067" spans="2:13" x14ac:dyDescent="0.3">
      <c r="B3067" s="10">
        <v>31</v>
      </c>
      <c r="C3067" s="11" t="s">
        <v>836</v>
      </c>
      <c r="D3067" s="11" t="s">
        <v>3833</v>
      </c>
      <c r="E3067" s="11">
        <v>12228</v>
      </c>
      <c r="F3067" s="17">
        <v>45272.286099536999</v>
      </c>
      <c r="G3067" s="14" t="s">
        <v>3854</v>
      </c>
      <c r="H3067" s="13">
        <v>1</v>
      </c>
      <c r="I3067" s="14">
        <v>15228</v>
      </c>
      <c r="J3067" s="15" t="str">
        <f>_xlfn.XLOOKUP(C3067,'0. Master Data Group Name'!B:B,'0. Master Data Group Name'!C:C)</f>
        <v>SW-COMAS-PACKL</v>
      </c>
      <c r="K3067" s="16">
        <f>IFERROR(ROUNDDOWN(_xlfn.XLOOKUP(E3067,[2]All!$B:$B,[2]All!$K:$K),0),"")</f>
        <v>100</v>
      </c>
      <c r="L3067" s="16">
        <f t="shared" si="94"/>
        <v>90</v>
      </c>
      <c r="M3067" s="16">
        <f t="shared" si="95"/>
        <v>110.00000000000001</v>
      </c>
    </row>
    <row r="3068" spans="2:13" x14ac:dyDescent="0.3">
      <c r="B3068" s="10">
        <v>42</v>
      </c>
      <c r="C3068" s="11" t="s">
        <v>3433</v>
      </c>
      <c r="D3068" s="11" t="s">
        <v>3855</v>
      </c>
      <c r="E3068" s="11">
        <v>12228</v>
      </c>
      <c r="F3068" s="17">
        <v>45271.595462963</v>
      </c>
      <c r="G3068" s="14" t="s">
        <v>3856</v>
      </c>
      <c r="H3068" s="13">
        <v>611</v>
      </c>
      <c r="I3068" s="14">
        <v>12228</v>
      </c>
      <c r="J3068" s="15" t="str">
        <f>_xlfn.XLOOKUP(C3068,'0. Master Data Group Name'!B:B,'0. Master Data Group Name'!C:C)</f>
        <v>SW-RISER-PACK</v>
      </c>
      <c r="K3068" s="16">
        <f>IFERROR(ROUNDDOWN(_xlfn.XLOOKUP(E3068,[2]All!$B:$B,[2]All!$K:$K),0),"")</f>
        <v>100</v>
      </c>
      <c r="L3068" s="16">
        <f t="shared" si="94"/>
        <v>90</v>
      </c>
      <c r="M3068" s="16">
        <f t="shared" si="95"/>
        <v>110.00000000000001</v>
      </c>
    </row>
    <row r="3069" spans="2:13" x14ac:dyDescent="0.3">
      <c r="B3069" s="10">
        <v>36</v>
      </c>
      <c r="C3069" s="11" t="s">
        <v>3480</v>
      </c>
      <c r="D3069" s="11" t="s">
        <v>3857</v>
      </c>
      <c r="E3069" s="11">
        <v>2941</v>
      </c>
      <c r="F3069" s="17">
        <v>45274.2897337963</v>
      </c>
      <c r="G3069" s="14" t="s">
        <v>3858</v>
      </c>
      <c r="H3069" s="13">
        <v>604</v>
      </c>
      <c r="I3069" s="14">
        <v>51405</v>
      </c>
      <c r="J3069" s="15" t="str">
        <f>_xlfn.XLOOKUP(C3069,'0. Master Data Group Name'!B:B,'0. Master Data Group Name'!C:C)</f>
        <v>EQP-LAWPACK2</v>
      </c>
      <c r="K3069" s="16">
        <f>IFERROR(ROUNDDOWN(_xlfn.XLOOKUP(E3069,[2]All!$B:$B,[2]All!$K:$K),0),"")</f>
        <v>217</v>
      </c>
      <c r="L3069" s="16">
        <f t="shared" si="94"/>
        <v>195.3</v>
      </c>
      <c r="M3069" s="16">
        <f t="shared" si="95"/>
        <v>238.70000000000002</v>
      </c>
    </row>
    <row r="3070" spans="2:13" x14ac:dyDescent="0.3">
      <c r="B3070" s="10">
        <v>20</v>
      </c>
      <c r="C3070" s="11" t="s">
        <v>13</v>
      </c>
      <c r="D3070" s="11" t="s">
        <v>3857</v>
      </c>
      <c r="E3070" s="11">
        <v>99999</v>
      </c>
      <c r="F3070" s="17">
        <v>45274.982407407399</v>
      </c>
      <c r="G3070" s="14" t="s">
        <v>3859</v>
      </c>
      <c r="H3070" s="13">
        <v>5</v>
      </c>
      <c r="I3070" s="14">
        <v>99999</v>
      </c>
      <c r="J3070" s="15" t="str">
        <f>_xlfn.XLOOKUP(C3070,'0. Master Data Group Name'!B:B,'0. Master Data Group Name'!C:C)</f>
        <v>EQP-LAWPACK1</v>
      </c>
      <c r="K3070" s="16" t="str">
        <f>IFERROR(ROUNDDOWN(_xlfn.XLOOKUP(E3070,[2]All!$B:$B,[2]All!$K:$K),0),"")</f>
        <v/>
      </c>
      <c r="L3070" s="16" t="str">
        <f t="shared" si="94"/>
        <v/>
      </c>
      <c r="M3070" s="16" t="str">
        <f t="shared" si="95"/>
        <v/>
      </c>
    </row>
    <row r="3071" spans="2:13" x14ac:dyDescent="0.3">
      <c r="B3071" s="10">
        <v>42</v>
      </c>
      <c r="C3071" s="11" t="s">
        <v>3433</v>
      </c>
      <c r="D3071" s="11" t="s">
        <v>3857</v>
      </c>
      <c r="E3071" s="11">
        <v>12228</v>
      </c>
      <c r="F3071" s="17">
        <v>45274.589305555601</v>
      </c>
      <c r="G3071" s="14" t="s">
        <v>3860</v>
      </c>
      <c r="H3071" s="13">
        <v>241</v>
      </c>
      <c r="I3071" s="14">
        <v>14328</v>
      </c>
      <c r="J3071" s="15" t="str">
        <f>_xlfn.XLOOKUP(C3071,'0. Master Data Group Name'!B:B,'0. Master Data Group Name'!C:C)</f>
        <v>SW-RISER-PACK</v>
      </c>
      <c r="K3071" s="16">
        <f>IFERROR(ROUNDDOWN(_xlfn.XLOOKUP(E3071,[2]All!$B:$B,[2]All!$K:$K),0),"")</f>
        <v>100</v>
      </c>
      <c r="L3071" s="16">
        <f t="shared" si="94"/>
        <v>90</v>
      </c>
      <c r="M3071" s="16">
        <f t="shared" si="95"/>
        <v>110.00000000000001</v>
      </c>
    </row>
    <row r="3072" spans="2:13" x14ac:dyDescent="0.3">
      <c r="B3072" s="10">
        <v>36</v>
      </c>
      <c r="C3072" s="11" t="s">
        <v>3480</v>
      </c>
      <c r="D3072" s="11" t="s">
        <v>3833</v>
      </c>
      <c r="E3072" s="11">
        <v>24970</v>
      </c>
      <c r="F3072" s="17">
        <v>45272.321041666699</v>
      </c>
      <c r="G3072" s="14" t="s">
        <v>3861</v>
      </c>
      <c r="H3072" s="13">
        <v>445</v>
      </c>
      <c r="I3072" s="14">
        <v>6670</v>
      </c>
      <c r="J3072" s="15" t="str">
        <f>_xlfn.XLOOKUP(C3072,'0. Master Data Group Name'!B:B,'0. Master Data Group Name'!C:C)</f>
        <v>EQP-LAWPACK2</v>
      </c>
      <c r="K3072" s="16">
        <f>IFERROR(ROUNDDOWN(_xlfn.XLOOKUP(E3072,[2]All!$B:$B,[2]All!$K:$K),0),"")</f>
        <v>364</v>
      </c>
      <c r="L3072" s="16">
        <f t="shared" si="94"/>
        <v>327.60000000000002</v>
      </c>
      <c r="M3072" s="16">
        <f t="shared" si="95"/>
        <v>400.40000000000003</v>
      </c>
    </row>
    <row r="3073" spans="2:13" x14ac:dyDescent="0.3">
      <c r="B3073" s="10">
        <v>20</v>
      </c>
      <c r="C3073" s="11" t="s">
        <v>13</v>
      </c>
      <c r="D3073" s="11" t="s">
        <v>3855</v>
      </c>
      <c r="E3073" s="11">
        <v>27405</v>
      </c>
      <c r="F3073" s="17">
        <v>45273.661053240699</v>
      </c>
      <c r="G3073" s="14" t="s">
        <v>3862</v>
      </c>
      <c r="H3073" s="13">
        <v>1649</v>
      </c>
      <c r="I3073" s="14">
        <v>99999</v>
      </c>
      <c r="J3073" s="15" t="str">
        <f>_xlfn.XLOOKUP(C3073,'0. Master Data Group Name'!B:B,'0. Master Data Group Name'!C:C)</f>
        <v>EQP-LAWPACK1</v>
      </c>
      <c r="K3073" s="16">
        <f>IFERROR(ROUNDDOWN(_xlfn.XLOOKUP(E3073,[2]All!$B:$B,[2]All!$K:$K),0),"")</f>
        <v>260</v>
      </c>
      <c r="L3073" s="16">
        <f t="shared" si="94"/>
        <v>234</v>
      </c>
      <c r="M3073" s="16">
        <f t="shared" si="95"/>
        <v>286</v>
      </c>
    </row>
    <row r="3074" spans="2:13" x14ac:dyDescent="0.3">
      <c r="B3074" s="10">
        <v>31</v>
      </c>
      <c r="C3074" s="11" t="s">
        <v>836</v>
      </c>
      <c r="D3074" s="11" t="s">
        <v>3857</v>
      </c>
      <c r="E3074" s="11">
        <v>12228</v>
      </c>
      <c r="F3074" s="17">
        <v>45274.596458333297</v>
      </c>
      <c r="G3074" s="14" t="s">
        <v>3863</v>
      </c>
      <c r="H3074" s="13">
        <v>444</v>
      </c>
      <c r="I3074" s="14">
        <v>88888</v>
      </c>
      <c r="J3074" s="15" t="str">
        <f>_xlfn.XLOOKUP(C3074,'0. Master Data Group Name'!B:B,'0. Master Data Group Name'!C:C)</f>
        <v>SW-COMAS-PACKL</v>
      </c>
      <c r="K3074" s="16">
        <f>IFERROR(ROUNDDOWN(_xlfn.XLOOKUP(E3074,[2]All!$B:$B,[2]All!$K:$K),0),"")</f>
        <v>100</v>
      </c>
      <c r="L3074" s="16">
        <f t="shared" si="94"/>
        <v>90</v>
      </c>
      <c r="M3074" s="16">
        <f t="shared" si="95"/>
        <v>110.00000000000001</v>
      </c>
    </row>
    <row r="3075" spans="2:13" x14ac:dyDescent="0.3">
      <c r="B3075" s="10">
        <v>31</v>
      </c>
      <c r="C3075" s="11" t="s">
        <v>836</v>
      </c>
      <c r="D3075" s="11" t="s">
        <v>3857</v>
      </c>
      <c r="E3075" s="11">
        <v>88888</v>
      </c>
      <c r="F3075" s="17">
        <v>45275.361412036997</v>
      </c>
      <c r="G3075" s="14" t="s">
        <v>3864</v>
      </c>
      <c r="H3075" s="13">
        <v>0</v>
      </c>
      <c r="I3075" s="14">
        <v>12228</v>
      </c>
      <c r="J3075" s="15" t="str">
        <f>_xlfn.XLOOKUP(C3075,'0. Master Data Group Name'!B:B,'0. Master Data Group Name'!C:C)</f>
        <v>SW-COMAS-PACKL</v>
      </c>
      <c r="K3075" s="16" t="str">
        <f>IFERROR(ROUNDDOWN(_xlfn.XLOOKUP(E3075,[2]All!$B:$B,[2]All!$K:$K),0),"")</f>
        <v/>
      </c>
      <c r="L3075" s="16" t="str">
        <f t="shared" si="94"/>
        <v/>
      </c>
      <c r="M3075" s="16" t="str">
        <f t="shared" si="95"/>
        <v/>
      </c>
    </row>
    <row r="3076" spans="2:13" x14ac:dyDescent="0.3">
      <c r="B3076" s="10">
        <v>31</v>
      </c>
      <c r="C3076" s="11" t="s">
        <v>836</v>
      </c>
      <c r="D3076" s="11" t="s">
        <v>3857</v>
      </c>
      <c r="E3076" s="11">
        <v>12228</v>
      </c>
      <c r="F3076" s="17">
        <v>45275.407025462999</v>
      </c>
      <c r="G3076" s="14" t="s">
        <v>3865</v>
      </c>
      <c r="H3076" s="13">
        <v>11</v>
      </c>
      <c r="I3076" s="14">
        <v>88888</v>
      </c>
      <c r="J3076" s="15" t="str">
        <f>_xlfn.XLOOKUP(C3076,'0. Master Data Group Name'!B:B,'0. Master Data Group Name'!C:C)</f>
        <v>SW-COMAS-PACKL</v>
      </c>
      <c r="K3076" s="16">
        <f>IFERROR(ROUNDDOWN(_xlfn.XLOOKUP(E3076,[2]All!$B:$B,[2]All!$K:$K),0),"")</f>
        <v>100</v>
      </c>
      <c r="L3076" s="16">
        <f t="shared" ref="L3076:L3139" si="96">IFERROR(K3076*0.9,"")</f>
        <v>90</v>
      </c>
      <c r="M3076" s="16">
        <f t="shared" ref="M3076:M3139" si="97">IFERROR(K3076*1.1,"")</f>
        <v>110.00000000000001</v>
      </c>
    </row>
    <row r="3077" spans="2:13" x14ac:dyDescent="0.3">
      <c r="B3077" s="10">
        <v>31</v>
      </c>
      <c r="C3077" s="11" t="s">
        <v>836</v>
      </c>
      <c r="D3077" s="11" t="s">
        <v>3857</v>
      </c>
      <c r="E3077" s="11">
        <v>88888</v>
      </c>
      <c r="F3077" s="17">
        <v>45275.416215277801</v>
      </c>
      <c r="G3077" s="14" t="s">
        <v>3866</v>
      </c>
      <c r="H3077" s="13">
        <v>1</v>
      </c>
      <c r="I3077" s="14">
        <v>12228</v>
      </c>
      <c r="J3077" s="15" t="str">
        <f>_xlfn.XLOOKUP(C3077,'0. Master Data Group Name'!B:B,'0. Master Data Group Name'!C:C)</f>
        <v>SW-COMAS-PACKL</v>
      </c>
      <c r="K3077" s="16" t="str">
        <f>IFERROR(ROUNDDOWN(_xlfn.XLOOKUP(E3077,[2]All!$B:$B,[2]All!$K:$K),0),"")</f>
        <v/>
      </c>
      <c r="L3077" s="16" t="str">
        <f t="shared" si="96"/>
        <v/>
      </c>
      <c r="M3077" s="16" t="str">
        <f t="shared" si="97"/>
        <v/>
      </c>
    </row>
    <row r="3078" spans="2:13" x14ac:dyDescent="0.3">
      <c r="B3078" s="10">
        <v>31</v>
      </c>
      <c r="C3078" s="11" t="s">
        <v>836</v>
      </c>
      <c r="D3078" s="11" t="s">
        <v>3857</v>
      </c>
      <c r="E3078" s="11">
        <v>12228</v>
      </c>
      <c r="F3078" s="17">
        <v>45275.418784722198</v>
      </c>
      <c r="G3078" s="14" t="s">
        <v>3867</v>
      </c>
      <c r="H3078" s="13">
        <v>1</v>
      </c>
      <c r="I3078" s="14">
        <v>88888</v>
      </c>
      <c r="J3078" s="15" t="str">
        <f>_xlfn.XLOOKUP(C3078,'0. Master Data Group Name'!B:B,'0. Master Data Group Name'!C:C)</f>
        <v>SW-COMAS-PACKL</v>
      </c>
      <c r="K3078" s="16">
        <f>IFERROR(ROUNDDOWN(_xlfn.XLOOKUP(E3078,[2]All!$B:$B,[2]All!$K:$K),0),"")</f>
        <v>100</v>
      </c>
      <c r="L3078" s="16">
        <f t="shared" si="96"/>
        <v>90</v>
      </c>
      <c r="M3078" s="16">
        <f t="shared" si="97"/>
        <v>110.00000000000001</v>
      </c>
    </row>
    <row r="3079" spans="2:13" x14ac:dyDescent="0.3">
      <c r="B3079" s="10">
        <v>31</v>
      </c>
      <c r="C3079" s="11" t="s">
        <v>836</v>
      </c>
      <c r="D3079" s="11" t="s">
        <v>3857</v>
      </c>
      <c r="E3079" s="11">
        <v>88888</v>
      </c>
      <c r="F3079" s="17">
        <v>45275.4197569444</v>
      </c>
      <c r="G3079" s="14" t="s">
        <v>3868</v>
      </c>
      <c r="H3079" s="13">
        <v>0</v>
      </c>
      <c r="I3079" s="14">
        <v>12228</v>
      </c>
      <c r="J3079" s="15" t="str">
        <f>_xlfn.XLOOKUP(C3079,'0. Master Data Group Name'!B:B,'0. Master Data Group Name'!C:C)</f>
        <v>SW-COMAS-PACKL</v>
      </c>
      <c r="K3079" s="16" t="str">
        <f>IFERROR(ROUNDDOWN(_xlfn.XLOOKUP(E3079,[2]All!$B:$B,[2]All!$K:$K),0),"")</f>
        <v/>
      </c>
      <c r="L3079" s="16" t="str">
        <f t="shared" si="96"/>
        <v/>
      </c>
      <c r="M3079" s="16" t="str">
        <f t="shared" si="97"/>
        <v/>
      </c>
    </row>
    <row r="3080" spans="2:13" x14ac:dyDescent="0.3">
      <c r="B3080" s="10">
        <v>31</v>
      </c>
      <c r="C3080" s="11" t="s">
        <v>836</v>
      </c>
      <c r="D3080" s="11" t="s">
        <v>3857</v>
      </c>
      <c r="E3080" s="11">
        <v>12228</v>
      </c>
      <c r="F3080" s="17">
        <v>45275.429050925901</v>
      </c>
      <c r="G3080" s="14" t="s">
        <v>3869</v>
      </c>
      <c r="H3080" s="13">
        <v>30</v>
      </c>
      <c r="I3080" s="14">
        <v>88888</v>
      </c>
      <c r="J3080" s="15" t="str">
        <f>_xlfn.XLOOKUP(C3080,'0. Master Data Group Name'!B:B,'0. Master Data Group Name'!C:C)</f>
        <v>SW-COMAS-PACKL</v>
      </c>
      <c r="K3080" s="16">
        <f>IFERROR(ROUNDDOWN(_xlfn.XLOOKUP(E3080,[2]All!$B:$B,[2]All!$K:$K),0),"")</f>
        <v>100</v>
      </c>
      <c r="L3080" s="16">
        <f t="shared" si="96"/>
        <v>90</v>
      </c>
      <c r="M3080" s="16">
        <f t="shared" si="97"/>
        <v>110.00000000000001</v>
      </c>
    </row>
    <row r="3081" spans="2:13" x14ac:dyDescent="0.3">
      <c r="B3081" s="10">
        <v>31</v>
      </c>
      <c r="C3081" s="11" t="s">
        <v>836</v>
      </c>
      <c r="D3081" s="11" t="s">
        <v>3857</v>
      </c>
      <c r="E3081" s="11">
        <v>88888</v>
      </c>
      <c r="F3081" s="17">
        <v>45275.449363425898</v>
      </c>
      <c r="G3081" s="14" t="s">
        <v>3870</v>
      </c>
      <c r="H3081" s="13">
        <v>0</v>
      </c>
      <c r="I3081" s="14">
        <v>12228</v>
      </c>
      <c r="J3081" s="15" t="str">
        <f>_xlfn.XLOOKUP(C3081,'0. Master Data Group Name'!B:B,'0. Master Data Group Name'!C:C)</f>
        <v>SW-COMAS-PACKL</v>
      </c>
      <c r="K3081" s="16" t="str">
        <f>IFERROR(ROUNDDOWN(_xlfn.XLOOKUP(E3081,[2]All!$B:$B,[2]All!$K:$K),0),"")</f>
        <v/>
      </c>
      <c r="L3081" s="16" t="str">
        <f t="shared" si="96"/>
        <v/>
      </c>
      <c r="M3081" s="16" t="str">
        <f t="shared" si="97"/>
        <v/>
      </c>
    </row>
    <row r="3082" spans="2:13" x14ac:dyDescent="0.3">
      <c r="B3082" s="10">
        <v>20</v>
      </c>
      <c r="C3082" s="11" t="s">
        <v>13</v>
      </c>
      <c r="D3082" s="11" t="s">
        <v>3857</v>
      </c>
      <c r="E3082" s="11">
        <v>2675</v>
      </c>
      <c r="F3082" s="17">
        <v>45275.299861111103</v>
      </c>
      <c r="G3082" s="14" t="s">
        <v>3871</v>
      </c>
      <c r="H3082" s="13">
        <v>648</v>
      </c>
      <c r="I3082" s="14">
        <v>2675</v>
      </c>
      <c r="J3082" s="15" t="str">
        <f>_xlfn.XLOOKUP(C3082,'0. Master Data Group Name'!B:B,'0. Master Data Group Name'!C:C)</f>
        <v>EQP-LAWPACK1</v>
      </c>
      <c r="K3082" s="16">
        <f>IFERROR(ROUNDDOWN(_xlfn.XLOOKUP(E3082,[2]All!$B:$B,[2]All!$K:$K),0),"")</f>
        <v>217</v>
      </c>
      <c r="L3082" s="16">
        <f t="shared" si="96"/>
        <v>195.3</v>
      </c>
      <c r="M3082" s="16">
        <f t="shared" si="97"/>
        <v>238.70000000000002</v>
      </c>
    </row>
    <row r="3083" spans="2:13" x14ac:dyDescent="0.3">
      <c r="B3083" s="10">
        <v>31</v>
      </c>
      <c r="C3083" s="11" t="s">
        <v>836</v>
      </c>
      <c r="D3083" s="11" t="s">
        <v>3857</v>
      </c>
      <c r="E3083" s="11">
        <v>12228</v>
      </c>
      <c r="F3083" s="17">
        <v>45275.449629629598</v>
      </c>
      <c r="G3083" s="14" t="s">
        <v>3872</v>
      </c>
      <c r="H3083" s="13">
        <v>61</v>
      </c>
      <c r="I3083" s="14">
        <v>88888</v>
      </c>
      <c r="J3083" s="15" t="str">
        <f>_xlfn.XLOOKUP(C3083,'0. Master Data Group Name'!B:B,'0. Master Data Group Name'!C:C)</f>
        <v>SW-COMAS-PACKL</v>
      </c>
      <c r="K3083" s="16">
        <f>IFERROR(ROUNDDOWN(_xlfn.XLOOKUP(E3083,[2]All!$B:$B,[2]All!$K:$K),0),"")</f>
        <v>100</v>
      </c>
      <c r="L3083" s="16">
        <f t="shared" si="96"/>
        <v>90</v>
      </c>
      <c r="M3083" s="16">
        <f t="shared" si="97"/>
        <v>110.00000000000001</v>
      </c>
    </row>
    <row r="3084" spans="2:13" x14ac:dyDescent="0.3">
      <c r="B3084" s="10">
        <v>31</v>
      </c>
      <c r="C3084" s="11" t="s">
        <v>836</v>
      </c>
      <c r="D3084" s="11" t="s">
        <v>3857</v>
      </c>
      <c r="E3084" s="11">
        <v>88888</v>
      </c>
      <c r="F3084" s="17">
        <v>45275.529351851903</v>
      </c>
      <c r="G3084" s="14" t="s">
        <v>3873</v>
      </c>
      <c r="H3084" s="13">
        <v>0</v>
      </c>
      <c r="I3084" s="14">
        <v>12228</v>
      </c>
      <c r="J3084" s="15" t="str">
        <f>_xlfn.XLOOKUP(C3084,'0. Master Data Group Name'!B:B,'0. Master Data Group Name'!C:C)</f>
        <v>SW-COMAS-PACKL</v>
      </c>
      <c r="K3084" s="16" t="str">
        <f>IFERROR(ROUNDDOWN(_xlfn.XLOOKUP(E3084,[2]All!$B:$B,[2]All!$K:$K),0),"")</f>
        <v/>
      </c>
      <c r="L3084" s="16" t="str">
        <f t="shared" si="96"/>
        <v/>
      </c>
      <c r="M3084" s="16" t="str">
        <f t="shared" si="97"/>
        <v/>
      </c>
    </row>
    <row r="3085" spans="2:13" x14ac:dyDescent="0.3">
      <c r="B3085" s="10">
        <v>31</v>
      </c>
      <c r="C3085" s="11" t="s">
        <v>836</v>
      </c>
      <c r="D3085" s="11" t="s">
        <v>3857</v>
      </c>
      <c r="E3085" s="11">
        <v>12228</v>
      </c>
      <c r="F3085" s="17">
        <v>45275.541840277801</v>
      </c>
      <c r="G3085" s="14" t="s">
        <v>3874</v>
      </c>
      <c r="H3085" s="13">
        <v>34</v>
      </c>
      <c r="I3085" s="14">
        <v>88888</v>
      </c>
      <c r="J3085" s="15" t="str">
        <f>_xlfn.XLOOKUP(C3085,'0. Master Data Group Name'!B:B,'0. Master Data Group Name'!C:C)</f>
        <v>SW-COMAS-PACKL</v>
      </c>
      <c r="K3085" s="16">
        <f>IFERROR(ROUNDDOWN(_xlfn.XLOOKUP(E3085,[2]All!$B:$B,[2]All!$K:$K),0),"")</f>
        <v>100</v>
      </c>
      <c r="L3085" s="16">
        <f t="shared" si="96"/>
        <v>90</v>
      </c>
      <c r="M3085" s="16">
        <f t="shared" si="97"/>
        <v>110.00000000000001</v>
      </c>
    </row>
    <row r="3086" spans="2:13" x14ac:dyDescent="0.3">
      <c r="B3086" s="10">
        <v>36</v>
      </c>
      <c r="C3086" s="11" t="s">
        <v>3480</v>
      </c>
      <c r="D3086" s="11" t="s">
        <v>3855</v>
      </c>
      <c r="E3086" s="11">
        <v>51405</v>
      </c>
      <c r="F3086" s="17">
        <v>45273.617106481499</v>
      </c>
      <c r="G3086" s="14" t="s">
        <v>3875</v>
      </c>
      <c r="H3086" s="13">
        <v>261</v>
      </c>
      <c r="I3086" s="14">
        <v>2941</v>
      </c>
      <c r="J3086" s="15" t="str">
        <f>_xlfn.XLOOKUP(C3086,'0. Master Data Group Name'!B:B,'0. Master Data Group Name'!C:C)</f>
        <v>EQP-LAWPACK2</v>
      </c>
      <c r="K3086" s="16">
        <f>IFERROR(ROUNDDOWN(_xlfn.XLOOKUP(E3086,[2]All!$B:$B,[2]All!$K:$K),0),"")</f>
        <v>440</v>
      </c>
      <c r="L3086" s="16">
        <f t="shared" si="96"/>
        <v>396</v>
      </c>
      <c r="M3086" s="16">
        <f t="shared" si="97"/>
        <v>484.00000000000006</v>
      </c>
    </row>
    <row r="3087" spans="2:13" x14ac:dyDescent="0.3">
      <c r="B3087" s="10">
        <v>31</v>
      </c>
      <c r="C3087" s="11" t="s">
        <v>836</v>
      </c>
      <c r="D3087" s="11" t="s">
        <v>3857</v>
      </c>
      <c r="E3087" s="11">
        <v>88888</v>
      </c>
      <c r="F3087" s="17">
        <v>45275.567349536999</v>
      </c>
      <c r="G3087" s="14" t="s">
        <v>3876</v>
      </c>
      <c r="H3087" s="13">
        <v>0</v>
      </c>
      <c r="I3087" s="14">
        <v>12228</v>
      </c>
      <c r="J3087" s="15" t="str">
        <f>_xlfn.XLOOKUP(C3087,'0. Master Data Group Name'!B:B,'0. Master Data Group Name'!C:C)</f>
        <v>SW-COMAS-PACKL</v>
      </c>
      <c r="K3087" s="16" t="str">
        <f>IFERROR(ROUNDDOWN(_xlfn.XLOOKUP(E3087,[2]All!$B:$B,[2]All!$K:$K),0),"")</f>
        <v/>
      </c>
      <c r="L3087" s="16" t="str">
        <f t="shared" si="96"/>
        <v/>
      </c>
      <c r="M3087" s="16" t="str">
        <f t="shared" si="97"/>
        <v/>
      </c>
    </row>
    <row r="3088" spans="2:13" x14ac:dyDescent="0.3">
      <c r="B3088" s="10">
        <v>31</v>
      </c>
      <c r="C3088" s="11" t="s">
        <v>836</v>
      </c>
      <c r="D3088" s="11" t="s">
        <v>3857</v>
      </c>
      <c r="E3088" s="11">
        <v>12228</v>
      </c>
      <c r="F3088" s="17">
        <v>45275.570324074099</v>
      </c>
      <c r="G3088" s="14" t="s">
        <v>3877</v>
      </c>
      <c r="H3088" s="13">
        <v>18</v>
      </c>
      <c r="I3088" s="14">
        <v>88888</v>
      </c>
      <c r="J3088" s="15" t="str">
        <f>_xlfn.XLOOKUP(C3088,'0. Master Data Group Name'!B:B,'0. Master Data Group Name'!C:C)</f>
        <v>SW-COMAS-PACKL</v>
      </c>
      <c r="K3088" s="16">
        <f>IFERROR(ROUNDDOWN(_xlfn.XLOOKUP(E3088,[2]All!$B:$B,[2]All!$K:$K),0),"")</f>
        <v>100</v>
      </c>
      <c r="L3088" s="16">
        <f t="shared" si="96"/>
        <v>90</v>
      </c>
      <c r="M3088" s="16">
        <f t="shared" si="97"/>
        <v>110.00000000000001</v>
      </c>
    </row>
    <row r="3089" spans="2:13" x14ac:dyDescent="0.3">
      <c r="B3089" s="10">
        <v>31</v>
      </c>
      <c r="C3089" s="11" t="s">
        <v>836</v>
      </c>
      <c r="D3089" s="11" t="s">
        <v>3857</v>
      </c>
      <c r="E3089" s="11">
        <v>88888</v>
      </c>
      <c r="F3089" s="17">
        <v>45275.596631944398</v>
      </c>
      <c r="G3089" s="14" t="s">
        <v>3878</v>
      </c>
      <c r="H3089" s="13">
        <v>0</v>
      </c>
      <c r="I3089" s="14">
        <v>12228</v>
      </c>
      <c r="J3089" s="15" t="str">
        <f>_xlfn.XLOOKUP(C3089,'0. Master Data Group Name'!B:B,'0. Master Data Group Name'!C:C)</f>
        <v>SW-COMAS-PACKL</v>
      </c>
      <c r="K3089" s="16" t="str">
        <f>IFERROR(ROUNDDOWN(_xlfn.XLOOKUP(E3089,[2]All!$B:$B,[2]All!$K:$K),0),"")</f>
        <v/>
      </c>
      <c r="L3089" s="16" t="str">
        <f t="shared" si="96"/>
        <v/>
      </c>
      <c r="M3089" s="16" t="str">
        <f t="shared" si="97"/>
        <v/>
      </c>
    </row>
    <row r="3090" spans="2:13" x14ac:dyDescent="0.3">
      <c r="B3090" s="10">
        <v>42</v>
      </c>
      <c r="C3090" s="11" t="s">
        <v>3433</v>
      </c>
      <c r="D3090" s="11" t="s">
        <v>3857</v>
      </c>
      <c r="E3090" s="11">
        <v>12258</v>
      </c>
      <c r="F3090" s="17">
        <v>45275.323483796303</v>
      </c>
      <c r="G3090" s="14" t="s">
        <v>3879</v>
      </c>
      <c r="H3090" s="13">
        <v>402</v>
      </c>
      <c r="I3090" s="14">
        <v>12228</v>
      </c>
      <c r="J3090" s="15" t="str">
        <f>_xlfn.XLOOKUP(C3090,'0. Master Data Group Name'!B:B,'0. Master Data Group Name'!C:C)</f>
        <v>SW-RISER-PACK</v>
      </c>
      <c r="K3090" s="16">
        <f>IFERROR(ROUNDDOWN(_xlfn.XLOOKUP(E3090,[2]All!$B:$B,[2]All!$K:$K),0),"")</f>
        <v>69</v>
      </c>
      <c r="L3090" s="16">
        <f t="shared" si="96"/>
        <v>62.1</v>
      </c>
      <c r="M3090" s="16">
        <f t="shared" si="97"/>
        <v>75.900000000000006</v>
      </c>
    </row>
    <row r="3091" spans="2:13" x14ac:dyDescent="0.3">
      <c r="B3091" s="10">
        <v>20</v>
      </c>
      <c r="C3091" s="11" t="s">
        <v>13</v>
      </c>
      <c r="D3091" s="11" t="s">
        <v>3857</v>
      </c>
      <c r="E3091" s="11">
        <v>2670</v>
      </c>
      <c r="F3091" s="17">
        <v>45275.459594907399</v>
      </c>
      <c r="G3091" s="14" t="s">
        <v>3880</v>
      </c>
      <c r="H3091" s="13">
        <v>1240</v>
      </c>
      <c r="I3091" s="14">
        <v>2670</v>
      </c>
      <c r="J3091" s="15" t="str">
        <f>_xlfn.XLOOKUP(C3091,'0. Master Data Group Name'!B:B,'0. Master Data Group Name'!C:C)</f>
        <v>EQP-LAWPACK1</v>
      </c>
      <c r="K3091" s="16">
        <f>IFERROR(ROUNDDOWN(_xlfn.XLOOKUP(E3091,[2]All!$B:$B,[2]All!$K:$K),0),"")</f>
        <v>217</v>
      </c>
      <c r="L3091" s="16">
        <f t="shared" si="96"/>
        <v>195.3</v>
      </c>
      <c r="M3091" s="16">
        <f t="shared" si="97"/>
        <v>238.70000000000002</v>
      </c>
    </row>
    <row r="3092" spans="2:13" x14ac:dyDescent="0.3">
      <c r="B3092" s="10">
        <v>20</v>
      </c>
      <c r="C3092" s="11" t="s">
        <v>13</v>
      </c>
      <c r="D3092" s="11" t="s">
        <v>3857</v>
      </c>
      <c r="E3092" s="11">
        <v>2661</v>
      </c>
      <c r="F3092" s="17">
        <v>45275.724293981497</v>
      </c>
      <c r="G3092" s="14" t="s">
        <v>3881</v>
      </c>
      <c r="H3092" s="13">
        <v>1026</v>
      </c>
      <c r="I3092" s="14">
        <v>2661</v>
      </c>
      <c r="J3092" s="15" t="str">
        <f>_xlfn.XLOOKUP(C3092,'0. Master Data Group Name'!B:B,'0. Master Data Group Name'!C:C)</f>
        <v>EQP-LAWPACK1</v>
      </c>
      <c r="K3092" s="16">
        <f>IFERROR(ROUNDDOWN(_xlfn.XLOOKUP(E3092,[2]All!$B:$B,[2]All!$K:$K),0),"")</f>
        <v>217</v>
      </c>
      <c r="L3092" s="16">
        <f t="shared" si="96"/>
        <v>195.3</v>
      </c>
      <c r="M3092" s="16">
        <f t="shared" si="97"/>
        <v>238.70000000000002</v>
      </c>
    </row>
    <row r="3093" spans="2:13" x14ac:dyDescent="0.3">
      <c r="B3093" s="10">
        <v>31</v>
      </c>
      <c r="C3093" s="11" t="s">
        <v>836</v>
      </c>
      <c r="D3093" s="11" t="s">
        <v>3882</v>
      </c>
      <c r="E3093" s="11">
        <v>12258</v>
      </c>
      <c r="F3093" s="17">
        <v>45278.303136574097</v>
      </c>
      <c r="G3093" s="14" t="s">
        <v>3883</v>
      </c>
      <c r="H3093" s="13">
        <v>111</v>
      </c>
      <c r="I3093" s="14">
        <v>88888</v>
      </c>
      <c r="J3093" s="15" t="str">
        <f>_xlfn.XLOOKUP(C3093,'0. Master Data Group Name'!B:B,'0. Master Data Group Name'!C:C)</f>
        <v>SW-COMAS-PACKL</v>
      </c>
      <c r="K3093" s="16">
        <f>IFERROR(ROUNDDOWN(_xlfn.XLOOKUP(E3093,[2]All!$B:$B,[2]All!$K:$K),0),"")</f>
        <v>69</v>
      </c>
      <c r="L3093" s="16">
        <f t="shared" si="96"/>
        <v>62.1</v>
      </c>
      <c r="M3093" s="16">
        <f t="shared" si="97"/>
        <v>75.900000000000006</v>
      </c>
    </row>
    <row r="3094" spans="2:13" x14ac:dyDescent="0.3">
      <c r="B3094" s="10">
        <v>20</v>
      </c>
      <c r="C3094" s="11" t="s">
        <v>13</v>
      </c>
      <c r="D3094" s="11" t="s">
        <v>3882</v>
      </c>
      <c r="E3094" s="11">
        <v>99999</v>
      </c>
      <c r="F3094" s="17">
        <v>45275.9624652778</v>
      </c>
      <c r="G3094" s="14" t="s">
        <v>3884</v>
      </c>
      <c r="H3094" s="13">
        <v>0</v>
      </c>
      <c r="I3094" s="14">
        <v>99999</v>
      </c>
      <c r="J3094" s="15" t="str">
        <f>_xlfn.XLOOKUP(C3094,'0. Master Data Group Name'!B:B,'0. Master Data Group Name'!C:C)</f>
        <v>EQP-LAWPACK1</v>
      </c>
      <c r="K3094" s="16" t="str">
        <f>IFERROR(ROUNDDOWN(_xlfn.XLOOKUP(E3094,[2]All!$B:$B,[2]All!$K:$K),0),"")</f>
        <v/>
      </c>
      <c r="L3094" s="16" t="str">
        <f t="shared" si="96"/>
        <v/>
      </c>
      <c r="M3094" s="16" t="str">
        <f t="shared" si="97"/>
        <v/>
      </c>
    </row>
    <row r="3095" spans="2:13" x14ac:dyDescent="0.3">
      <c r="B3095" s="10">
        <v>31</v>
      </c>
      <c r="C3095" s="11" t="s">
        <v>836</v>
      </c>
      <c r="D3095" s="11" t="s">
        <v>3855</v>
      </c>
      <c r="E3095" s="11">
        <v>12530</v>
      </c>
      <c r="F3095" s="17">
        <v>45273.3190509259</v>
      </c>
      <c r="G3095" s="14" t="s">
        <v>3885</v>
      </c>
      <c r="H3095" s="13">
        <v>719</v>
      </c>
      <c r="I3095" s="14">
        <v>88888</v>
      </c>
      <c r="J3095" s="15" t="str">
        <f>_xlfn.XLOOKUP(C3095,'0. Master Data Group Name'!B:B,'0. Master Data Group Name'!C:C)</f>
        <v>SW-COMAS-PACKL</v>
      </c>
      <c r="K3095" s="16">
        <f>IFERROR(ROUNDDOWN(_xlfn.XLOOKUP(E3095,[2]All!$B:$B,[2]All!$K:$K),0),"")</f>
        <v>100</v>
      </c>
      <c r="L3095" s="16">
        <f t="shared" si="96"/>
        <v>90</v>
      </c>
      <c r="M3095" s="16">
        <f t="shared" si="97"/>
        <v>110.00000000000001</v>
      </c>
    </row>
    <row r="3096" spans="2:13" x14ac:dyDescent="0.3">
      <c r="B3096" s="10">
        <v>42</v>
      </c>
      <c r="C3096" s="11" t="s">
        <v>3433</v>
      </c>
      <c r="D3096" s="11" t="s">
        <v>3855</v>
      </c>
      <c r="E3096" s="11">
        <v>14358</v>
      </c>
      <c r="F3096" s="17">
        <v>45274.331053240698</v>
      </c>
      <c r="G3096" s="14" t="s">
        <v>3886</v>
      </c>
      <c r="H3096" s="13">
        <v>311</v>
      </c>
      <c r="I3096" s="14">
        <v>12228</v>
      </c>
      <c r="J3096" s="15" t="str">
        <f>_xlfn.XLOOKUP(C3096,'0. Master Data Group Name'!B:B,'0. Master Data Group Name'!C:C)</f>
        <v>SW-RISER-PACK</v>
      </c>
      <c r="K3096" s="16">
        <f>IFERROR(ROUNDDOWN(_xlfn.XLOOKUP(E3096,[2]All!$B:$B,[2]All!$K:$K),0),"")</f>
        <v>300</v>
      </c>
      <c r="L3096" s="16">
        <f t="shared" si="96"/>
        <v>270</v>
      </c>
      <c r="M3096" s="16">
        <f t="shared" si="97"/>
        <v>330</v>
      </c>
    </row>
    <row r="3097" spans="2:13" x14ac:dyDescent="0.3">
      <c r="B3097" s="10">
        <v>31</v>
      </c>
      <c r="C3097" s="11" t="s">
        <v>836</v>
      </c>
      <c r="D3097" s="11" t="s">
        <v>3882</v>
      </c>
      <c r="E3097" s="11">
        <v>88888</v>
      </c>
      <c r="F3097" s="17">
        <v>45278.291516203702</v>
      </c>
      <c r="G3097" s="14" t="s">
        <v>3887</v>
      </c>
      <c r="H3097" s="13">
        <v>0</v>
      </c>
      <c r="I3097" s="14">
        <v>12228</v>
      </c>
      <c r="J3097" s="15" t="str">
        <f>_xlfn.XLOOKUP(C3097,'0. Master Data Group Name'!B:B,'0. Master Data Group Name'!C:C)</f>
        <v>SW-COMAS-PACKL</v>
      </c>
      <c r="K3097" s="16" t="str">
        <f>IFERROR(ROUNDDOWN(_xlfn.XLOOKUP(E3097,[2]All!$B:$B,[2]All!$K:$K),0),"")</f>
        <v/>
      </c>
      <c r="L3097" s="16" t="str">
        <f t="shared" si="96"/>
        <v/>
      </c>
      <c r="M3097" s="16" t="str">
        <f t="shared" si="97"/>
        <v/>
      </c>
    </row>
    <row r="3098" spans="2:13" x14ac:dyDescent="0.3">
      <c r="B3098" s="10">
        <v>42</v>
      </c>
      <c r="C3098" s="11" t="s">
        <v>3433</v>
      </c>
      <c r="D3098" s="11" t="s">
        <v>3882</v>
      </c>
      <c r="E3098" s="11">
        <v>12228</v>
      </c>
      <c r="F3098" s="17">
        <v>45275.674004629604</v>
      </c>
      <c r="G3098" s="14" t="s">
        <v>3888</v>
      </c>
      <c r="H3098" s="13">
        <v>113</v>
      </c>
      <c r="I3098" s="14">
        <v>12258</v>
      </c>
      <c r="J3098" s="15" t="str">
        <f>_xlfn.XLOOKUP(C3098,'0. Master Data Group Name'!B:B,'0. Master Data Group Name'!C:C)</f>
        <v>SW-RISER-PACK</v>
      </c>
      <c r="K3098" s="16">
        <f>IFERROR(ROUNDDOWN(_xlfn.XLOOKUP(E3098,[2]All!$B:$B,[2]All!$K:$K),0),"")</f>
        <v>100</v>
      </c>
      <c r="L3098" s="16">
        <f t="shared" si="96"/>
        <v>90</v>
      </c>
      <c r="M3098" s="16">
        <f t="shared" si="97"/>
        <v>110.00000000000001</v>
      </c>
    </row>
    <row r="3099" spans="2:13" x14ac:dyDescent="0.3">
      <c r="B3099" s="10">
        <v>42</v>
      </c>
      <c r="C3099" s="11" t="s">
        <v>3433</v>
      </c>
      <c r="D3099" s="11" t="s">
        <v>3882</v>
      </c>
      <c r="E3099" s="11">
        <v>88888</v>
      </c>
      <c r="F3099" s="17">
        <v>45278.405023148101</v>
      </c>
      <c r="G3099" s="14" t="s">
        <v>3889</v>
      </c>
      <c r="H3099" s="13">
        <v>2</v>
      </c>
      <c r="I3099" s="14">
        <v>88888</v>
      </c>
      <c r="J3099" s="15" t="str">
        <f>_xlfn.XLOOKUP(C3099,'0. Master Data Group Name'!B:B,'0. Master Data Group Name'!C:C)</f>
        <v>SW-RISER-PACK</v>
      </c>
      <c r="K3099" s="16" t="str">
        <f>IFERROR(ROUNDDOWN(_xlfn.XLOOKUP(E3099,[2]All!$B:$B,[2]All!$K:$K),0),"")</f>
        <v/>
      </c>
      <c r="L3099" s="16" t="str">
        <f t="shared" si="96"/>
        <v/>
      </c>
      <c r="M3099" s="16" t="str">
        <f t="shared" si="97"/>
        <v/>
      </c>
    </row>
    <row r="3100" spans="2:13" x14ac:dyDescent="0.3">
      <c r="B3100" s="10">
        <v>36</v>
      </c>
      <c r="C3100" s="11" t="s">
        <v>3480</v>
      </c>
      <c r="D3100" s="11" t="s">
        <v>3890</v>
      </c>
      <c r="E3100" s="11">
        <v>2670</v>
      </c>
      <c r="F3100" s="17">
        <v>45278.495717592603</v>
      </c>
      <c r="G3100" s="14" t="s">
        <v>3891</v>
      </c>
      <c r="H3100" s="13">
        <v>213</v>
      </c>
      <c r="I3100" s="14">
        <v>88888</v>
      </c>
      <c r="J3100" s="15" t="str">
        <f>_xlfn.XLOOKUP(C3100,'0. Master Data Group Name'!B:B,'0. Master Data Group Name'!C:C)</f>
        <v>EQP-LAWPACK2</v>
      </c>
      <c r="K3100" s="16">
        <f>IFERROR(ROUNDDOWN(_xlfn.XLOOKUP(E3100,[2]All!$B:$B,[2]All!$K:$K),0),"")</f>
        <v>217</v>
      </c>
      <c r="L3100" s="16">
        <f t="shared" si="96"/>
        <v>195.3</v>
      </c>
      <c r="M3100" s="16">
        <f t="shared" si="97"/>
        <v>238.70000000000002</v>
      </c>
    </row>
    <row r="3101" spans="2:13" x14ac:dyDescent="0.3">
      <c r="B3101" s="10">
        <v>42</v>
      </c>
      <c r="C3101" s="11" t="s">
        <v>3433</v>
      </c>
      <c r="D3101" s="11" t="s">
        <v>3890</v>
      </c>
      <c r="E3101" s="11">
        <v>14358</v>
      </c>
      <c r="F3101" s="17">
        <v>45278.458981481497</v>
      </c>
      <c r="G3101" s="14" t="s">
        <v>3892</v>
      </c>
      <c r="H3101" s="13">
        <v>895</v>
      </c>
      <c r="I3101" s="14">
        <v>88888</v>
      </c>
      <c r="J3101" s="15" t="str">
        <f>_xlfn.XLOOKUP(C3101,'0. Master Data Group Name'!B:B,'0. Master Data Group Name'!C:C)</f>
        <v>SW-RISER-PACK</v>
      </c>
      <c r="K3101" s="16">
        <f>IFERROR(ROUNDDOWN(_xlfn.XLOOKUP(E3101,[2]All!$B:$B,[2]All!$K:$K),0),"")</f>
        <v>300</v>
      </c>
      <c r="L3101" s="16">
        <f t="shared" si="96"/>
        <v>270</v>
      </c>
      <c r="M3101" s="16">
        <f t="shared" si="97"/>
        <v>330</v>
      </c>
    </row>
    <row r="3102" spans="2:13" x14ac:dyDescent="0.3">
      <c r="B3102" s="10">
        <v>31</v>
      </c>
      <c r="C3102" s="11" t="s">
        <v>836</v>
      </c>
      <c r="D3102" s="11" t="s">
        <v>3890</v>
      </c>
      <c r="E3102" s="11">
        <v>12228</v>
      </c>
      <c r="F3102" s="17">
        <v>45279.280960648102</v>
      </c>
      <c r="G3102" s="14" t="s">
        <v>3893</v>
      </c>
      <c r="H3102" s="13">
        <v>223</v>
      </c>
      <c r="I3102" s="14">
        <v>12258</v>
      </c>
      <c r="J3102" s="15" t="str">
        <f>_xlfn.XLOOKUP(C3102,'0. Master Data Group Name'!B:B,'0. Master Data Group Name'!C:C)</f>
        <v>SW-COMAS-PACKL</v>
      </c>
      <c r="K3102" s="16">
        <f>IFERROR(ROUNDDOWN(_xlfn.XLOOKUP(E3102,[2]All!$B:$B,[2]All!$K:$K),0),"")</f>
        <v>100</v>
      </c>
      <c r="L3102" s="16">
        <f t="shared" si="96"/>
        <v>90</v>
      </c>
      <c r="M3102" s="16">
        <f t="shared" si="97"/>
        <v>110.00000000000001</v>
      </c>
    </row>
    <row r="3103" spans="2:13" x14ac:dyDescent="0.3">
      <c r="B3103" s="10">
        <v>20</v>
      </c>
      <c r="C3103" s="11" t="s">
        <v>13</v>
      </c>
      <c r="D3103" s="11" t="s">
        <v>3890</v>
      </c>
      <c r="E3103" s="11">
        <v>27805</v>
      </c>
      <c r="F3103" s="17">
        <v>45279.296805555598</v>
      </c>
      <c r="G3103" s="14" t="s">
        <v>3894</v>
      </c>
      <c r="H3103" s="13">
        <v>1647</v>
      </c>
      <c r="I3103" s="14">
        <v>27805</v>
      </c>
      <c r="J3103" s="15" t="str">
        <f>_xlfn.XLOOKUP(C3103,'0. Master Data Group Name'!B:B,'0. Master Data Group Name'!C:C)</f>
        <v>EQP-LAWPACK1</v>
      </c>
      <c r="K3103" s="16">
        <f>IFERROR(ROUNDDOWN(_xlfn.XLOOKUP(E3103,[2]All!$B:$B,[2]All!$K:$K),0),"")</f>
        <v>260</v>
      </c>
      <c r="L3103" s="16">
        <f t="shared" si="96"/>
        <v>234</v>
      </c>
      <c r="M3103" s="16">
        <f t="shared" si="97"/>
        <v>286</v>
      </c>
    </row>
    <row r="3104" spans="2:13" x14ac:dyDescent="0.3">
      <c r="B3104" s="10">
        <v>20</v>
      </c>
      <c r="C3104" s="11" t="s">
        <v>13</v>
      </c>
      <c r="D3104" s="11" t="s">
        <v>3890</v>
      </c>
      <c r="E3104" s="11">
        <v>51405</v>
      </c>
      <c r="F3104" s="17">
        <v>45279.589166666701</v>
      </c>
      <c r="G3104" s="14" t="s">
        <v>3895</v>
      </c>
      <c r="H3104" s="13">
        <v>57</v>
      </c>
      <c r="I3104" s="14">
        <v>51405</v>
      </c>
      <c r="J3104" s="15" t="str">
        <f>_xlfn.XLOOKUP(C3104,'0. Master Data Group Name'!B:B,'0. Master Data Group Name'!C:C)</f>
        <v>EQP-LAWPACK1</v>
      </c>
      <c r="K3104" s="16">
        <f>IFERROR(ROUNDDOWN(_xlfn.XLOOKUP(E3104,[2]All!$B:$B,[2]All!$K:$K),0),"")</f>
        <v>440</v>
      </c>
      <c r="L3104" s="16">
        <f t="shared" si="96"/>
        <v>396</v>
      </c>
      <c r="M3104" s="16">
        <f t="shared" si="97"/>
        <v>484.00000000000006</v>
      </c>
    </row>
    <row r="3105" spans="2:13" x14ac:dyDescent="0.3">
      <c r="B3105" s="10">
        <v>20</v>
      </c>
      <c r="C3105" s="11" t="s">
        <v>13</v>
      </c>
      <c r="D3105" s="11" t="s">
        <v>3855</v>
      </c>
      <c r="E3105" s="11">
        <v>2670</v>
      </c>
      <c r="F3105" s="17">
        <v>45274.529849537001</v>
      </c>
      <c r="G3105" s="14" t="s">
        <v>3896</v>
      </c>
      <c r="H3105" s="13">
        <v>728</v>
      </c>
      <c r="I3105" s="14">
        <v>2670</v>
      </c>
      <c r="J3105" s="15" t="str">
        <f>_xlfn.XLOOKUP(C3105,'0. Master Data Group Name'!B:B,'0. Master Data Group Name'!C:C)</f>
        <v>EQP-LAWPACK1</v>
      </c>
      <c r="K3105" s="16">
        <f>IFERROR(ROUNDDOWN(_xlfn.XLOOKUP(E3105,[2]All!$B:$B,[2]All!$K:$K),0),"")</f>
        <v>217</v>
      </c>
      <c r="L3105" s="16">
        <f t="shared" si="96"/>
        <v>195.3</v>
      </c>
      <c r="M3105" s="16">
        <f t="shared" si="97"/>
        <v>238.70000000000002</v>
      </c>
    </row>
    <row r="3106" spans="2:13" x14ac:dyDescent="0.3">
      <c r="B3106" s="10">
        <v>31</v>
      </c>
      <c r="C3106" s="11" t="s">
        <v>836</v>
      </c>
      <c r="D3106" s="11" t="s">
        <v>3882</v>
      </c>
      <c r="E3106" s="11">
        <v>88888</v>
      </c>
      <c r="F3106" s="17">
        <v>45278.476446759298</v>
      </c>
      <c r="G3106" s="14" t="s">
        <v>3897</v>
      </c>
      <c r="H3106" s="13">
        <v>0</v>
      </c>
      <c r="I3106" s="14">
        <v>88888</v>
      </c>
      <c r="J3106" s="15" t="str">
        <f>_xlfn.XLOOKUP(C3106,'0. Master Data Group Name'!B:B,'0. Master Data Group Name'!C:C)</f>
        <v>SW-COMAS-PACKL</v>
      </c>
      <c r="K3106" s="16" t="str">
        <f>IFERROR(ROUNDDOWN(_xlfn.XLOOKUP(E3106,[2]All!$B:$B,[2]All!$K:$K),0),"")</f>
        <v/>
      </c>
      <c r="L3106" s="16" t="str">
        <f t="shared" si="96"/>
        <v/>
      </c>
      <c r="M3106" s="16" t="str">
        <f t="shared" si="97"/>
        <v/>
      </c>
    </row>
    <row r="3107" spans="2:13" x14ac:dyDescent="0.3">
      <c r="B3107" s="10">
        <v>36</v>
      </c>
      <c r="C3107" s="11" t="s">
        <v>3480</v>
      </c>
      <c r="D3107" s="11" t="s">
        <v>3882</v>
      </c>
      <c r="E3107" s="11">
        <v>88888</v>
      </c>
      <c r="F3107" s="17">
        <v>45278.467476851903</v>
      </c>
      <c r="G3107" s="14" t="s">
        <v>3898</v>
      </c>
      <c r="H3107" s="13">
        <v>0</v>
      </c>
      <c r="I3107" s="14">
        <v>2670</v>
      </c>
      <c r="J3107" s="15" t="str">
        <f>_xlfn.XLOOKUP(C3107,'0. Master Data Group Name'!B:B,'0. Master Data Group Name'!C:C)</f>
        <v>EQP-LAWPACK2</v>
      </c>
      <c r="K3107" s="16" t="str">
        <f>IFERROR(ROUNDDOWN(_xlfn.XLOOKUP(E3107,[2]All!$B:$B,[2]All!$K:$K),0),"")</f>
        <v/>
      </c>
      <c r="L3107" s="16" t="str">
        <f t="shared" si="96"/>
        <v/>
      </c>
      <c r="M3107" s="16" t="str">
        <f t="shared" si="97"/>
        <v/>
      </c>
    </row>
    <row r="3108" spans="2:13" x14ac:dyDescent="0.3">
      <c r="B3108" s="10">
        <v>31</v>
      </c>
      <c r="C3108" s="11" t="s">
        <v>836</v>
      </c>
      <c r="D3108" s="11" t="s">
        <v>3882</v>
      </c>
      <c r="E3108" s="11">
        <v>88888</v>
      </c>
      <c r="F3108" s="17">
        <v>45278.433564814797</v>
      </c>
      <c r="G3108" s="14" t="s">
        <v>3899</v>
      </c>
      <c r="H3108" s="13">
        <v>0</v>
      </c>
      <c r="I3108" s="14">
        <v>12258</v>
      </c>
      <c r="J3108" s="15" t="str">
        <f>_xlfn.XLOOKUP(C3108,'0. Master Data Group Name'!B:B,'0. Master Data Group Name'!C:C)</f>
        <v>SW-COMAS-PACKL</v>
      </c>
      <c r="K3108" s="16" t="str">
        <f>IFERROR(ROUNDDOWN(_xlfn.XLOOKUP(E3108,[2]All!$B:$B,[2]All!$K:$K),0),"")</f>
        <v/>
      </c>
      <c r="L3108" s="16" t="str">
        <f t="shared" si="96"/>
        <v/>
      </c>
      <c r="M3108" s="16" t="str">
        <f t="shared" si="97"/>
        <v/>
      </c>
    </row>
    <row r="3109" spans="2:13" x14ac:dyDescent="0.3">
      <c r="B3109" s="10">
        <v>20</v>
      </c>
      <c r="C3109" s="11" t="s">
        <v>13</v>
      </c>
      <c r="D3109" s="11" t="s">
        <v>3890</v>
      </c>
      <c r="E3109" s="11">
        <v>2661</v>
      </c>
      <c r="F3109" s="17">
        <v>45278.298333333303</v>
      </c>
      <c r="G3109" s="14" t="s">
        <v>3900</v>
      </c>
      <c r="H3109" s="13">
        <v>3058</v>
      </c>
      <c r="I3109" s="14">
        <v>99999</v>
      </c>
      <c r="J3109" s="15" t="str">
        <f>_xlfn.XLOOKUP(C3109,'0. Master Data Group Name'!B:B,'0. Master Data Group Name'!C:C)</f>
        <v>EQP-LAWPACK1</v>
      </c>
      <c r="K3109" s="16">
        <f>IFERROR(ROUNDDOWN(_xlfn.XLOOKUP(E3109,[2]All!$B:$B,[2]All!$K:$K),0),"")</f>
        <v>217</v>
      </c>
      <c r="L3109" s="16">
        <f t="shared" si="96"/>
        <v>195.3</v>
      </c>
      <c r="M3109" s="16">
        <f t="shared" si="97"/>
        <v>238.70000000000002</v>
      </c>
    </row>
    <row r="3110" spans="2:13" x14ac:dyDescent="0.3">
      <c r="B3110" s="10">
        <v>36</v>
      </c>
      <c r="C3110" s="11" t="s">
        <v>3480</v>
      </c>
      <c r="D3110" s="11" t="s">
        <v>3890</v>
      </c>
      <c r="E3110" s="11">
        <v>2675</v>
      </c>
      <c r="F3110" s="17">
        <v>45279.292094907403</v>
      </c>
      <c r="G3110" s="14" t="s">
        <v>3901</v>
      </c>
      <c r="H3110" s="13">
        <v>519</v>
      </c>
      <c r="I3110" s="14">
        <v>2670</v>
      </c>
      <c r="J3110" s="15" t="str">
        <f>_xlfn.XLOOKUP(C3110,'0. Master Data Group Name'!B:B,'0. Master Data Group Name'!C:C)</f>
        <v>EQP-LAWPACK2</v>
      </c>
      <c r="K3110" s="16">
        <f>IFERROR(ROUNDDOWN(_xlfn.XLOOKUP(E3110,[2]All!$B:$B,[2]All!$K:$K),0),"")</f>
        <v>217</v>
      </c>
      <c r="L3110" s="16">
        <f t="shared" si="96"/>
        <v>195.3</v>
      </c>
      <c r="M3110" s="16">
        <f t="shared" si="97"/>
        <v>238.70000000000002</v>
      </c>
    </row>
    <row r="3111" spans="2:13" x14ac:dyDescent="0.3">
      <c r="B3111" s="10">
        <v>31</v>
      </c>
      <c r="C3111" s="11" t="s">
        <v>836</v>
      </c>
      <c r="D3111" s="11" t="s">
        <v>3855</v>
      </c>
      <c r="E3111" s="11">
        <v>88888</v>
      </c>
      <c r="F3111" s="17">
        <v>45274.358287037001</v>
      </c>
      <c r="G3111" s="14" t="s">
        <v>3903</v>
      </c>
      <c r="H3111" s="13">
        <v>2</v>
      </c>
      <c r="I3111" s="14">
        <v>12530</v>
      </c>
      <c r="J3111" s="15" t="str">
        <f>_xlfn.XLOOKUP(C3111,'0. Master Data Group Name'!B:B,'0. Master Data Group Name'!C:C)</f>
        <v>SW-COMAS-PACKL</v>
      </c>
      <c r="K3111" s="16" t="str">
        <f>IFERROR(ROUNDDOWN(_xlfn.XLOOKUP(E3111,[2]All!$B:$B,[2]All!$K:$K),0),"")</f>
        <v/>
      </c>
      <c r="L3111" s="16" t="str">
        <f t="shared" si="96"/>
        <v/>
      </c>
      <c r="M3111" s="16" t="str">
        <f t="shared" si="97"/>
        <v/>
      </c>
    </row>
    <row r="3112" spans="2:13" x14ac:dyDescent="0.3">
      <c r="B3112" s="10">
        <v>42</v>
      </c>
      <c r="C3112" s="11" t="s">
        <v>3433</v>
      </c>
      <c r="D3112" s="11" t="s">
        <v>3855</v>
      </c>
      <c r="E3112" s="11">
        <v>14328</v>
      </c>
      <c r="F3112" s="17">
        <v>45274.537592592598</v>
      </c>
      <c r="G3112" s="14" t="s">
        <v>3904</v>
      </c>
      <c r="H3112" s="13">
        <v>75</v>
      </c>
      <c r="I3112" s="14">
        <v>14358</v>
      </c>
      <c r="J3112" s="15" t="str">
        <f>_xlfn.XLOOKUP(C3112,'0. Master Data Group Name'!B:B,'0. Master Data Group Name'!C:C)</f>
        <v>SW-RISER-PACK</v>
      </c>
      <c r="K3112" s="16">
        <f>IFERROR(ROUNDDOWN(_xlfn.XLOOKUP(E3112,[2]All!$B:$B,[2]All!$K:$K),0),"")</f>
        <v>300</v>
      </c>
      <c r="L3112" s="16">
        <f t="shared" si="96"/>
        <v>270</v>
      </c>
      <c r="M3112" s="16">
        <f t="shared" si="97"/>
        <v>330</v>
      </c>
    </row>
    <row r="3113" spans="2:13" x14ac:dyDescent="0.3">
      <c r="B3113" s="10">
        <v>36</v>
      </c>
      <c r="C3113" s="11" t="s">
        <v>3480</v>
      </c>
      <c r="D3113" s="11" t="s">
        <v>3882</v>
      </c>
      <c r="E3113" s="11">
        <v>42670</v>
      </c>
      <c r="F3113" s="17">
        <v>45275.291273148097</v>
      </c>
      <c r="G3113" s="14" t="s">
        <v>3905</v>
      </c>
      <c r="H3113" s="13">
        <v>875</v>
      </c>
      <c r="I3113" s="14">
        <v>42670</v>
      </c>
      <c r="J3113" s="15" t="str">
        <f>_xlfn.XLOOKUP(C3113,'0. Master Data Group Name'!B:B,'0. Master Data Group Name'!C:C)</f>
        <v>EQP-LAWPACK2</v>
      </c>
      <c r="K3113" s="16" t="str">
        <f>IFERROR(ROUNDDOWN(_xlfn.XLOOKUP(E3113,[2]All!$B:$B,[2]All!$K:$K),0),"")</f>
        <v/>
      </c>
      <c r="L3113" s="16" t="str">
        <f t="shared" si="96"/>
        <v/>
      </c>
      <c r="M3113" s="16" t="str">
        <f t="shared" si="97"/>
        <v/>
      </c>
    </row>
    <row r="3114" spans="2:13" x14ac:dyDescent="0.3">
      <c r="B3114" s="10">
        <v>36</v>
      </c>
      <c r="C3114" s="11" t="s">
        <v>3480</v>
      </c>
      <c r="D3114" s="11" t="s">
        <v>3882</v>
      </c>
      <c r="E3114" s="11">
        <v>2670</v>
      </c>
      <c r="F3114" s="17">
        <v>45278.3041435185</v>
      </c>
      <c r="G3114" s="14" t="s">
        <v>3906</v>
      </c>
      <c r="H3114" s="13">
        <v>292</v>
      </c>
      <c r="I3114" s="14">
        <v>42670</v>
      </c>
      <c r="J3114" s="15" t="str">
        <f>_xlfn.XLOOKUP(C3114,'0. Master Data Group Name'!B:B,'0. Master Data Group Name'!C:C)</f>
        <v>EQP-LAWPACK2</v>
      </c>
      <c r="K3114" s="16">
        <f>IFERROR(ROUNDDOWN(_xlfn.XLOOKUP(E3114,[2]All!$B:$B,[2]All!$K:$K),0),"")</f>
        <v>217</v>
      </c>
      <c r="L3114" s="16">
        <f t="shared" si="96"/>
        <v>195.3</v>
      </c>
      <c r="M3114" s="16">
        <f t="shared" si="97"/>
        <v>238.70000000000002</v>
      </c>
    </row>
    <row r="3115" spans="2:13" x14ac:dyDescent="0.3">
      <c r="B3115" s="10">
        <v>31</v>
      </c>
      <c r="C3115" s="11" t="s">
        <v>836</v>
      </c>
      <c r="D3115" s="11" t="s">
        <v>3882</v>
      </c>
      <c r="E3115" s="11">
        <v>12228</v>
      </c>
      <c r="F3115" s="17">
        <v>45275.602337962999</v>
      </c>
      <c r="G3115" s="14" t="s">
        <v>3907</v>
      </c>
      <c r="H3115" s="13">
        <v>25</v>
      </c>
      <c r="I3115" s="14">
        <v>88888</v>
      </c>
      <c r="J3115" s="15" t="str">
        <f>_xlfn.XLOOKUP(C3115,'0. Master Data Group Name'!B:B,'0. Master Data Group Name'!C:C)</f>
        <v>SW-COMAS-PACKL</v>
      </c>
      <c r="K3115" s="16">
        <f>IFERROR(ROUNDDOWN(_xlfn.XLOOKUP(E3115,[2]All!$B:$B,[2]All!$K:$K),0),"")</f>
        <v>100</v>
      </c>
      <c r="L3115" s="16">
        <f t="shared" si="96"/>
        <v>90</v>
      </c>
      <c r="M3115" s="16">
        <f t="shared" si="97"/>
        <v>110.00000000000001</v>
      </c>
    </row>
    <row r="3116" spans="2:13" x14ac:dyDescent="0.3">
      <c r="B3116" s="10">
        <v>31</v>
      </c>
      <c r="C3116" s="11" t="s">
        <v>836</v>
      </c>
      <c r="D3116" s="11" t="s">
        <v>3890</v>
      </c>
      <c r="E3116" s="11">
        <v>12258</v>
      </c>
      <c r="F3116" s="17">
        <v>45278.6881712963</v>
      </c>
      <c r="G3116" s="14" t="s">
        <v>3908</v>
      </c>
      <c r="H3116" s="13">
        <v>411</v>
      </c>
      <c r="I3116" s="14">
        <v>12258</v>
      </c>
      <c r="J3116" s="15" t="str">
        <f>_xlfn.XLOOKUP(C3116,'0. Master Data Group Name'!B:B,'0. Master Data Group Name'!C:C)</f>
        <v>SW-COMAS-PACKL</v>
      </c>
      <c r="K3116" s="16">
        <f>IFERROR(ROUNDDOWN(_xlfn.XLOOKUP(E3116,[2]All!$B:$B,[2]All!$K:$K),0),"")</f>
        <v>69</v>
      </c>
      <c r="L3116" s="16">
        <f t="shared" si="96"/>
        <v>62.1</v>
      </c>
      <c r="M3116" s="16">
        <f t="shared" si="97"/>
        <v>75.900000000000006</v>
      </c>
    </row>
    <row r="3117" spans="2:13" x14ac:dyDescent="0.3">
      <c r="B3117" s="10">
        <v>36</v>
      </c>
      <c r="C3117" s="11" t="s">
        <v>3480</v>
      </c>
      <c r="D3117" s="11" t="s">
        <v>3902</v>
      </c>
      <c r="E3117" s="11">
        <v>51405</v>
      </c>
      <c r="F3117" s="17">
        <v>45279.685243055603</v>
      </c>
      <c r="G3117" s="14" t="s">
        <v>3909</v>
      </c>
      <c r="H3117" s="13">
        <v>103</v>
      </c>
      <c r="I3117" s="14">
        <v>2675</v>
      </c>
      <c r="J3117" s="15" t="str">
        <f>_xlfn.XLOOKUP(C3117,'0. Master Data Group Name'!B:B,'0. Master Data Group Name'!C:C)</f>
        <v>EQP-LAWPACK2</v>
      </c>
      <c r="K3117" s="16">
        <f>IFERROR(ROUNDDOWN(_xlfn.XLOOKUP(E3117,[2]All!$B:$B,[2]All!$K:$K),0),"")</f>
        <v>440</v>
      </c>
      <c r="L3117" s="16">
        <f t="shared" si="96"/>
        <v>396</v>
      </c>
      <c r="M3117" s="16">
        <f t="shared" si="97"/>
        <v>484.00000000000006</v>
      </c>
    </row>
    <row r="3118" spans="2:13" x14ac:dyDescent="0.3">
      <c r="B3118" s="10">
        <v>20</v>
      </c>
      <c r="C3118" s="11" t="s">
        <v>13</v>
      </c>
      <c r="D3118" s="11" t="s">
        <v>3902</v>
      </c>
      <c r="E3118" s="11">
        <v>27405</v>
      </c>
      <c r="F3118" s="17">
        <v>45279.607453703698</v>
      </c>
      <c r="G3118" s="14" t="s">
        <v>3910</v>
      </c>
      <c r="H3118" s="13">
        <v>1109</v>
      </c>
      <c r="I3118" s="14">
        <v>27405</v>
      </c>
      <c r="J3118" s="15" t="str">
        <f>_xlfn.XLOOKUP(C3118,'0. Master Data Group Name'!B:B,'0. Master Data Group Name'!C:C)</f>
        <v>EQP-LAWPACK1</v>
      </c>
      <c r="K3118" s="16">
        <f>IFERROR(ROUNDDOWN(_xlfn.XLOOKUP(E3118,[2]All!$B:$B,[2]All!$K:$K),0),"")</f>
        <v>260</v>
      </c>
      <c r="L3118" s="16">
        <f t="shared" si="96"/>
        <v>234</v>
      </c>
      <c r="M3118" s="16">
        <f t="shared" si="97"/>
        <v>286</v>
      </c>
    </row>
    <row r="3119" spans="2:13" x14ac:dyDescent="0.3">
      <c r="B3119" s="10">
        <v>42</v>
      </c>
      <c r="C3119" s="11" t="s">
        <v>3433</v>
      </c>
      <c r="D3119" s="11" t="s">
        <v>3902</v>
      </c>
      <c r="E3119" s="11">
        <v>12258</v>
      </c>
      <c r="F3119" s="17">
        <v>45279.403182870403</v>
      </c>
      <c r="G3119" s="14" t="s">
        <v>3911</v>
      </c>
      <c r="H3119" s="13">
        <v>259</v>
      </c>
      <c r="I3119" s="14">
        <v>14358</v>
      </c>
      <c r="J3119" s="15" t="str">
        <f>_xlfn.XLOOKUP(C3119,'0. Master Data Group Name'!B:B,'0. Master Data Group Name'!C:C)</f>
        <v>SW-RISER-PACK</v>
      </c>
      <c r="K3119" s="16">
        <f>IFERROR(ROUNDDOWN(_xlfn.XLOOKUP(E3119,[2]All!$B:$B,[2]All!$K:$K),0),"")</f>
        <v>69</v>
      </c>
      <c r="L3119" s="16">
        <f t="shared" si="96"/>
        <v>62.1</v>
      </c>
      <c r="M3119" s="16">
        <f t="shared" si="97"/>
        <v>75.900000000000006</v>
      </c>
    </row>
    <row r="3120" spans="2:13" x14ac:dyDescent="0.3">
      <c r="B3120" s="10">
        <v>20</v>
      </c>
      <c r="C3120" s="11" t="s">
        <v>13</v>
      </c>
      <c r="D3120" s="11" t="s">
        <v>3855</v>
      </c>
      <c r="E3120" s="11">
        <v>2940</v>
      </c>
      <c r="F3120" s="17">
        <v>45274.296944444402</v>
      </c>
      <c r="G3120" s="14" t="s">
        <v>3912</v>
      </c>
      <c r="H3120" s="13">
        <v>1065</v>
      </c>
      <c r="I3120" s="14">
        <v>2940</v>
      </c>
      <c r="J3120" s="15" t="str">
        <f>_xlfn.XLOOKUP(C3120,'0. Master Data Group Name'!B:B,'0. Master Data Group Name'!C:C)</f>
        <v>EQP-LAWPACK1</v>
      </c>
      <c r="K3120" s="16">
        <f>IFERROR(ROUNDDOWN(_xlfn.XLOOKUP(E3120,[2]All!$B:$B,[2]All!$K:$K),0),"")</f>
        <v>217</v>
      </c>
      <c r="L3120" s="16">
        <f t="shared" si="96"/>
        <v>195.3</v>
      </c>
      <c r="M3120" s="16">
        <f t="shared" si="97"/>
        <v>238.70000000000002</v>
      </c>
    </row>
    <row r="3121" spans="2:13" x14ac:dyDescent="0.3">
      <c r="B3121" s="10">
        <v>31</v>
      </c>
      <c r="C3121" s="11" t="s">
        <v>836</v>
      </c>
      <c r="D3121" s="11" t="s">
        <v>3882</v>
      </c>
      <c r="E3121" s="11">
        <v>12258</v>
      </c>
      <c r="F3121" s="17">
        <v>45278.654699074097</v>
      </c>
      <c r="G3121" s="14" t="s">
        <v>3913</v>
      </c>
      <c r="H3121" s="13">
        <v>13</v>
      </c>
      <c r="I3121" s="14">
        <v>12258</v>
      </c>
      <c r="J3121" s="15" t="str">
        <f>_xlfn.XLOOKUP(C3121,'0. Master Data Group Name'!B:B,'0. Master Data Group Name'!C:C)</f>
        <v>SW-COMAS-PACKL</v>
      </c>
      <c r="K3121" s="16">
        <f>IFERROR(ROUNDDOWN(_xlfn.XLOOKUP(E3121,[2]All!$B:$B,[2]All!$K:$K),0),"")</f>
        <v>69</v>
      </c>
      <c r="L3121" s="16">
        <f t="shared" si="96"/>
        <v>62.1</v>
      </c>
      <c r="M3121" s="16">
        <f t="shared" si="97"/>
        <v>75.900000000000006</v>
      </c>
    </row>
    <row r="3122" spans="2:13" x14ac:dyDescent="0.3">
      <c r="B3122" s="10">
        <v>31</v>
      </c>
      <c r="C3122" s="11" t="s">
        <v>836</v>
      </c>
      <c r="D3122" s="11" t="s">
        <v>3882</v>
      </c>
      <c r="E3122" s="11">
        <v>12228</v>
      </c>
      <c r="F3122" s="17">
        <v>45278.636643518497</v>
      </c>
      <c r="G3122" s="14" t="s">
        <v>3914</v>
      </c>
      <c r="H3122" s="13">
        <v>32</v>
      </c>
      <c r="I3122" s="14">
        <v>12228</v>
      </c>
      <c r="J3122" s="15" t="str">
        <f>_xlfn.XLOOKUP(C3122,'0. Master Data Group Name'!B:B,'0. Master Data Group Name'!C:C)</f>
        <v>SW-COMAS-PACKL</v>
      </c>
      <c r="K3122" s="16">
        <f>IFERROR(ROUNDDOWN(_xlfn.XLOOKUP(E3122,[2]All!$B:$B,[2]All!$K:$K),0),"")</f>
        <v>100</v>
      </c>
      <c r="L3122" s="16">
        <f t="shared" si="96"/>
        <v>90</v>
      </c>
      <c r="M3122" s="16">
        <f t="shared" si="97"/>
        <v>110.00000000000001</v>
      </c>
    </row>
    <row r="3123" spans="2:13" x14ac:dyDescent="0.3">
      <c r="B3123" s="10">
        <v>36</v>
      </c>
      <c r="C3123" s="11" t="s">
        <v>3480</v>
      </c>
      <c r="D3123" s="11" t="s">
        <v>3902</v>
      </c>
      <c r="E3123" s="11">
        <v>2666</v>
      </c>
      <c r="F3123" s="17">
        <v>45280.294270833299</v>
      </c>
      <c r="G3123" s="14" t="s">
        <v>3915</v>
      </c>
      <c r="H3123" s="13">
        <v>323</v>
      </c>
      <c r="I3123" s="14">
        <v>2666</v>
      </c>
      <c r="J3123" s="15" t="str">
        <f>_xlfn.XLOOKUP(C3123,'0. Master Data Group Name'!B:B,'0. Master Data Group Name'!C:C)</f>
        <v>EQP-LAWPACK2</v>
      </c>
      <c r="K3123" s="16">
        <f>IFERROR(ROUNDDOWN(_xlfn.XLOOKUP(E3123,[2]All!$B:$B,[2]All!$K:$K),0),"")</f>
        <v>217</v>
      </c>
      <c r="L3123" s="16">
        <f t="shared" si="96"/>
        <v>195.3</v>
      </c>
      <c r="M3123" s="16">
        <f t="shared" si="97"/>
        <v>238.70000000000002</v>
      </c>
    </row>
    <row r="3124" spans="2:13" x14ac:dyDescent="0.3">
      <c r="B3124" s="10">
        <v>36</v>
      </c>
      <c r="C3124" s="11" t="s">
        <v>3480</v>
      </c>
      <c r="D3124" s="11" t="s">
        <v>3902</v>
      </c>
      <c r="E3124" s="11">
        <v>88888</v>
      </c>
      <c r="F3124" s="17">
        <v>45280.454502314802</v>
      </c>
      <c r="G3124" s="14" t="s">
        <v>3916</v>
      </c>
      <c r="H3124" s="13">
        <v>0</v>
      </c>
      <c r="I3124" s="14">
        <v>2666</v>
      </c>
      <c r="J3124" s="15" t="str">
        <f>_xlfn.XLOOKUP(C3124,'0. Master Data Group Name'!B:B,'0. Master Data Group Name'!C:C)</f>
        <v>EQP-LAWPACK2</v>
      </c>
      <c r="K3124" s="16" t="str">
        <f>IFERROR(ROUNDDOWN(_xlfn.XLOOKUP(E3124,[2]All!$B:$B,[2]All!$K:$K),0),"")</f>
        <v/>
      </c>
      <c r="L3124" s="16" t="str">
        <f t="shared" si="96"/>
        <v/>
      </c>
      <c r="M3124" s="16" t="str">
        <f t="shared" si="97"/>
        <v/>
      </c>
    </row>
    <row r="3125" spans="2:13" x14ac:dyDescent="0.3">
      <c r="B3125" s="10">
        <v>42</v>
      </c>
      <c r="C3125" s="11" t="s">
        <v>3433</v>
      </c>
      <c r="D3125" s="11" t="s">
        <v>3902</v>
      </c>
      <c r="E3125" s="11">
        <v>14358</v>
      </c>
      <c r="F3125" s="17">
        <v>45280.338865740698</v>
      </c>
      <c r="G3125" s="14" t="s">
        <v>3917</v>
      </c>
      <c r="H3125" s="13">
        <v>672</v>
      </c>
      <c r="I3125" s="14">
        <v>12258</v>
      </c>
      <c r="J3125" s="15" t="str">
        <f>_xlfn.XLOOKUP(C3125,'0. Master Data Group Name'!B:B,'0. Master Data Group Name'!C:C)</f>
        <v>SW-RISER-PACK</v>
      </c>
      <c r="K3125" s="16">
        <f>IFERROR(ROUNDDOWN(_xlfn.XLOOKUP(E3125,[2]All!$B:$B,[2]All!$K:$K),0),"")</f>
        <v>300</v>
      </c>
      <c r="L3125" s="16">
        <f t="shared" si="96"/>
        <v>270</v>
      </c>
      <c r="M3125" s="16">
        <f t="shared" si="97"/>
        <v>330</v>
      </c>
    </row>
    <row r="3126" spans="2:13" x14ac:dyDescent="0.3">
      <c r="B3126" s="10">
        <v>31</v>
      </c>
      <c r="C3126" s="11" t="s">
        <v>836</v>
      </c>
      <c r="D3126" s="11" t="s">
        <v>3882</v>
      </c>
      <c r="E3126" s="11">
        <v>12228</v>
      </c>
      <c r="F3126" s="17">
        <v>45278.604710648098</v>
      </c>
      <c r="G3126" s="14" t="s">
        <v>3919</v>
      </c>
      <c r="H3126" s="13">
        <v>8</v>
      </c>
      <c r="I3126" s="14">
        <v>12228</v>
      </c>
      <c r="J3126" s="15" t="str">
        <f>_xlfn.XLOOKUP(C3126,'0. Master Data Group Name'!B:B,'0. Master Data Group Name'!C:C)</f>
        <v>SW-COMAS-PACKL</v>
      </c>
      <c r="K3126" s="16">
        <f>IFERROR(ROUNDDOWN(_xlfn.XLOOKUP(E3126,[2]All!$B:$B,[2]All!$K:$K),0),"")</f>
        <v>100</v>
      </c>
      <c r="L3126" s="16">
        <f t="shared" si="96"/>
        <v>90</v>
      </c>
      <c r="M3126" s="16">
        <f t="shared" si="97"/>
        <v>110.00000000000001</v>
      </c>
    </row>
    <row r="3127" spans="2:13" x14ac:dyDescent="0.3">
      <c r="B3127" s="10">
        <v>31</v>
      </c>
      <c r="C3127" s="11" t="s">
        <v>836</v>
      </c>
      <c r="D3127" s="11" t="s">
        <v>3882</v>
      </c>
      <c r="E3127" s="11">
        <v>12228</v>
      </c>
      <c r="F3127" s="17">
        <v>45278.621678240699</v>
      </c>
      <c r="G3127" s="14" t="s">
        <v>3920</v>
      </c>
      <c r="H3127" s="13">
        <v>23</v>
      </c>
      <c r="I3127" s="14">
        <v>12228</v>
      </c>
      <c r="J3127" s="15" t="str">
        <f>_xlfn.XLOOKUP(C3127,'0. Master Data Group Name'!B:B,'0. Master Data Group Name'!C:C)</f>
        <v>SW-COMAS-PACKL</v>
      </c>
      <c r="K3127" s="16">
        <f>IFERROR(ROUNDDOWN(_xlfn.XLOOKUP(E3127,[2]All!$B:$B,[2]All!$K:$K),0),"")</f>
        <v>100</v>
      </c>
      <c r="L3127" s="16">
        <f t="shared" si="96"/>
        <v>90</v>
      </c>
      <c r="M3127" s="16">
        <f t="shared" si="97"/>
        <v>110.00000000000001</v>
      </c>
    </row>
    <row r="3128" spans="2:13" x14ac:dyDescent="0.3">
      <c r="B3128" s="10">
        <v>31</v>
      </c>
      <c r="C3128" s="11" t="s">
        <v>836</v>
      </c>
      <c r="D3128" s="11" t="s">
        <v>3918</v>
      </c>
      <c r="E3128" s="11">
        <v>12228</v>
      </c>
      <c r="F3128" s="17">
        <v>45279.507372685199</v>
      </c>
      <c r="G3128" s="14" t="s">
        <v>3921</v>
      </c>
      <c r="H3128" s="13">
        <v>1131</v>
      </c>
      <c r="I3128" s="14">
        <v>12258</v>
      </c>
      <c r="J3128" s="15" t="str">
        <f>_xlfn.XLOOKUP(C3128,'0. Master Data Group Name'!B:B,'0. Master Data Group Name'!C:C)</f>
        <v>SW-COMAS-PACKL</v>
      </c>
      <c r="K3128" s="16">
        <f>IFERROR(ROUNDDOWN(_xlfn.XLOOKUP(E3128,[2]All!$B:$B,[2]All!$K:$K),0),"")</f>
        <v>100</v>
      </c>
      <c r="L3128" s="16">
        <f t="shared" si="96"/>
        <v>90</v>
      </c>
      <c r="M3128" s="16">
        <f t="shared" si="97"/>
        <v>110.00000000000001</v>
      </c>
    </row>
    <row r="3129" spans="2:13" x14ac:dyDescent="0.3">
      <c r="B3129" s="10">
        <v>42</v>
      </c>
      <c r="C3129" s="11" t="s">
        <v>3433</v>
      </c>
      <c r="D3129" s="11" t="s">
        <v>3918</v>
      </c>
      <c r="E3129" s="11">
        <v>14328</v>
      </c>
      <c r="F3129" s="17">
        <v>45280.485127314802</v>
      </c>
      <c r="G3129" s="14" t="s">
        <v>3923</v>
      </c>
      <c r="H3129" s="13">
        <v>193</v>
      </c>
      <c r="I3129" s="14">
        <v>14358</v>
      </c>
      <c r="J3129" s="15" t="str">
        <f>_xlfn.XLOOKUP(C3129,'0. Master Data Group Name'!B:B,'0. Master Data Group Name'!C:C)</f>
        <v>SW-RISER-PACK</v>
      </c>
      <c r="K3129" s="16">
        <f>IFERROR(ROUNDDOWN(_xlfn.XLOOKUP(E3129,[2]All!$B:$B,[2]All!$K:$K),0),"")</f>
        <v>300</v>
      </c>
      <c r="L3129" s="16">
        <f t="shared" si="96"/>
        <v>270</v>
      </c>
      <c r="M3129" s="16">
        <f t="shared" si="97"/>
        <v>330</v>
      </c>
    </row>
    <row r="3130" spans="2:13" x14ac:dyDescent="0.3">
      <c r="B3130" s="10">
        <v>36</v>
      </c>
      <c r="C3130" s="11" t="s">
        <v>3480</v>
      </c>
      <c r="D3130" s="11" t="s">
        <v>3922</v>
      </c>
      <c r="E3130" s="11">
        <v>2675</v>
      </c>
      <c r="F3130" s="17">
        <v>45281.294884259303</v>
      </c>
      <c r="G3130" s="14" t="s">
        <v>3924</v>
      </c>
      <c r="H3130" s="13">
        <v>569</v>
      </c>
      <c r="I3130" s="14">
        <v>2666</v>
      </c>
      <c r="J3130" s="15" t="str">
        <f>_xlfn.XLOOKUP(C3130,'0. Master Data Group Name'!B:B,'0. Master Data Group Name'!C:C)</f>
        <v>EQP-LAWPACK2</v>
      </c>
      <c r="K3130" s="16">
        <f>IFERROR(ROUNDDOWN(_xlfn.XLOOKUP(E3130,[2]All!$B:$B,[2]All!$K:$K),0),"")</f>
        <v>217</v>
      </c>
      <c r="L3130" s="16">
        <f t="shared" si="96"/>
        <v>195.3</v>
      </c>
      <c r="M3130" s="16">
        <f t="shared" si="97"/>
        <v>238.70000000000002</v>
      </c>
    </row>
    <row r="3131" spans="2:13" x14ac:dyDescent="0.3">
      <c r="B3131" s="10">
        <v>20</v>
      </c>
      <c r="C3131" s="11" t="s">
        <v>13</v>
      </c>
      <c r="D3131" s="11" t="s">
        <v>3922</v>
      </c>
      <c r="E3131" s="11">
        <v>2670</v>
      </c>
      <c r="F3131" s="17">
        <v>45281.295462962997</v>
      </c>
      <c r="G3131" s="14" t="s">
        <v>3925</v>
      </c>
      <c r="H3131" s="13">
        <v>3210</v>
      </c>
      <c r="I3131" s="14">
        <v>2670</v>
      </c>
      <c r="J3131" s="15" t="str">
        <f>_xlfn.XLOOKUP(C3131,'0. Master Data Group Name'!B:B,'0. Master Data Group Name'!C:C)</f>
        <v>EQP-LAWPACK1</v>
      </c>
      <c r="K3131" s="16">
        <f>IFERROR(ROUNDDOWN(_xlfn.XLOOKUP(E3131,[2]All!$B:$B,[2]All!$K:$K),0),"")</f>
        <v>217</v>
      </c>
      <c r="L3131" s="16">
        <f t="shared" si="96"/>
        <v>195.3</v>
      </c>
      <c r="M3131" s="16">
        <f t="shared" si="97"/>
        <v>238.70000000000002</v>
      </c>
    </row>
    <row r="3132" spans="2:13" x14ac:dyDescent="0.3">
      <c r="B3132" s="10">
        <v>20</v>
      </c>
      <c r="C3132" s="11" t="s">
        <v>13</v>
      </c>
      <c r="D3132" s="11" t="s">
        <v>3922</v>
      </c>
      <c r="E3132" s="11">
        <v>96605</v>
      </c>
      <c r="F3132" s="17">
        <v>45282.298923611103</v>
      </c>
      <c r="G3132" s="14" t="s">
        <v>3926</v>
      </c>
      <c r="H3132" s="13">
        <v>5</v>
      </c>
      <c r="I3132" s="14">
        <v>96605</v>
      </c>
      <c r="J3132" s="15" t="str">
        <f>_xlfn.XLOOKUP(C3132,'0. Master Data Group Name'!B:B,'0. Master Data Group Name'!C:C)</f>
        <v>EQP-LAWPACK1</v>
      </c>
      <c r="K3132" s="16">
        <f>IFERROR(ROUNDDOWN(_xlfn.XLOOKUP(E3132,[2]All!$B:$B,[2]All!$K:$K),0),"")</f>
        <v>347</v>
      </c>
      <c r="L3132" s="16">
        <f t="shared" si="96"/>
        <v>312.3</v>
      </c>
      <c r="M3132" s="16">
        <f t="shared" si="97"/>
        <v>381.70000000000005</v>
      </c>
    </row>
    <row r="3133" spans="2:13" x14ac:dyDescent="0.3">
      <c r="B3133" s="10">
        <v>20</v>
      </c>
      <c r="C3133" s="11" t="s">
        <v>13</v>
      </c>
      <c r="D3133" s="11" t="s">
        <v>3922</v>
      </c>
      <c r="E3133" s="11">
        <v>96605</v>
      </c>
      <c r="F3133" s="17">
        <v>45282.422442129602</v>
      </c>
      <c r="G3133" s="14" t="s">
        <v>3927</v>
      </c>
      <c r="H3133" s="13">
        <v>793</v>
      </c>
      <c r="I3133" s="14">
        <v>96605</v>
      </c>
      <c r="J3133" s="15" t="str">
        <f>_xlfn.XLOOKUP(C3133,'0. Master Data Group Name'!B:B,'0. Master Data Group Name'!C:C)</f>
        <v>EQP-LAWPACK1</v>
      </c>
      <c r="K3133" s="16">
        <f>IFERROR(ROUNDDOWN(_xlfn.XLOOKUP(E3133,[2]All!$B:$B,[2]All!$K:$K),0),"")</f>
        <v>347</v>
      </c>
      <c r="L3133" s="16">
        <f t="shared" si="96"/>
        <v>312.3</v>
      </c>
      <c r="M3133" s="16">
        <f t="shared" si="97"/>
        <v>381.70000000000005</v>
      </c>
    </row>
    <row r="3134" spans="2:13" x14ac:dyDescent="0.3">
      <c r="B3134" s="10">
        <v>20</v>
      </c>
      <c r="C3134" s="11" t="s">
        <v>13</v>
      </c>
      <c r="D3134" s="11" t="s">
        <v>3922</v>
      </c>
      <c r="E3134" s="11">
        <v>24961</v>
      </c>
      <c r="F3134" s="17">
        <v>45282.553356481498</v>
      </c>
      <c r="G3134" s="14" t="s">
        <v>3928</v>
      </c>
      <c r="H3134" s="13">
        <v>934</v>
      </c>
      <c r="I3134" s="14">
        <v>24961</v>
      </c>
      <c r="J3134" s="15" t="str">
        <f>_xlfn.XLOOKUP(C3134,'0. Master Data Group Name'!B:B,'0. Master Data Group Name'!C:C)</f>
        <v>EQP-LAWPACK1</v>
      </c>
      <c r="K3134" s="16">
        <f>IFERROR(ROUNDDOWN(_xlfn.XLOOKUP(E3134,[2]All!$B:$B,[2]All!$K:$K),0),"")</f>
        <v>364</v>
      </c>
      <c r="L3134" s="16">
        <f t="shared" si="96"/>
        <v>327.60000000000002</v>
      </c>
      <c r="M3134" s="16">
        <f t="shared" si="97"/>
        <v>400.40000000000003</v>
      </c>
    </row>
    <row r="3135" spans="2:13" x14ac:dyDescent="0.3">
      <c r="B3135" s="10">
        <v>20</v>
      </c>
      <c r="C3135" s="11" t="s">
        <v>13</v>
      </c>
      <c r="D3135" s="11" t="s">
        <v>3922</v>
      </c>
      <c r="E3135" s="11">
        <v>6670</v>
      </c>
      <c r="F3135" s="17">
        <v>45282.685393518499</v>
      </c>
      <c r="G3135" s="14" t="s">
        <v>3929</v>
      </c>
      <c r="H3135" s="13">
        <v>573</v>
      </c>
      <c r="I3135" s="14">
        <v>6670</v>
      </c>
      <c r="J3135" s="15" t="str">
        <f>_xlfn.XLOOKUP(C3135,'0. Master Data Group Name'!B:B,'0. Master Data Group Name'!C:C)</f>
        <v>EQP-LAWPACK1</v>
      </c>
      <c r="K3135" s="16">
        <f>IFERROR(ROUNDDOWN(_xlfn.XLOOKUP(E3135,[2]All!$B:$B,[2]All!$K:$K),0),"")</f>
        <v>352</v>
      </c>
      <c r="L3135" s="16">
        <f t="shared" si="96"/>
        <v>316.8</v>
      </c>
      <c r="M3135" s="16">
        <f t="shared" si="97"/>
        <v>387.20000000000005</v>
      </c>
    </row>
    <row r="3136" spans="2:13" x14ac:dyDescent="0.3">
      <c r="B3136" s="10">
        <v>20</v>
      </c>
      <c r="C3136" s="11" t="s">
        <v>13</v>
      </c>
      <c r="D3136" s="11" t="s">
        <v>3855</v>
      </c>
      <c r="E3136" s="11">
        <v>6670</v>
      </c>
      <c r="F3136" s="17">
        <v>45274.693541666697</v>
      </c>
      <c r="G3136" s="14" t="s">
        <v>3930</v>
      </c>
      <c r="H3136" s="13">
        <v>1651</v>
      </c>
      <c r="I3136" s="14">
        <v>6670</v>
      </c>
      <c r="J3136" s="15" t="str">
        <f>_xlfn.XLOOKUP(C3136,'0. Master Data Group Name'!B:B,'0. Master Data Group Name'!C:C)</f>
        <v>EQP-LAWPACK1</v>
      </c>
      <c r="K3136" s="16">
        <f>IFERROR(ROUNDDOWN(_xlfn.XLOOKUP(E3136,[2]All!$B:$B,[2]All!$K:$K),0),"")</f>
        <v>352</v>
      </c>
      <c r="L3136" s="16">
        <f t="shared" si="96"/>
        <v>316.8</v>
      </c>
      <c r="M3136" s="16">
        <f t="shared" si="97"/>
        <v>387.20000000000005</v>
      </c>
    </row>
    <row r="3137" spans="2:13" x14ac:dyDescent="0.3">
      <c r="B3137" s="10">
        <v>31</v>
      </c>
      <c r="C3137" s="11" t="s">
        <v>836</v>
      </c>
      <c r="D3137" s="11" t="s">
        <v>3918</v>
      </c>
      <c r="E3137" s="11">
        <v>88888</v>
      </c>
      <c r="F3137" s="17">
        <v>45281.311111111099</v>
      </c>
      <c r="G3137" s="14" t="s">
        <v>3931</v>
      </c>
      <c r="H3137" s="13">
        <v>0</v>
      </c>
      <c r="I3137" s="14">
        <v>12228</v>
      </c>
      <c r="J3137" s="15" t="str">
        <f>_xlfn.XLOOKUP(C3137,'0. Master Data Group Name'!B:B,'0. Master Data Group Name'!C:C)</f>
        <v>SW-COMAS-PACKL</v>
      </c>
      <c r="K3137" s="16" t="str">
        <f>IFERROR(ROUNDDOWN(_xlfn.XLOOKUP(E3137,[2]All!$B:$B,[2]All!$K:$K),0),"")</f>
        <v/>
      </c>
      <c r="L3137" s="16" t="str">
        <f t="shared" si="96"/>
        <v/>
      </c>
      <c r="M3137" s="16" t="str">
        <f t="shared" si="97"/>
        <v/>
      </c>
    </row>
    <row r="3138" spans="2:13" x14ac:dyDescent="0.3">
      <c r="B3138" s="10">
        <v>36</v>
      </c>
      <c r="C3138" s="11" t="s">
        <v>3480</v>
      </c>
      <c r="D3138" s="11" t="s">
        <v>3932</v>
      </c>
      <c r="E3138" s="11">
        <v>2666</v>
      </c>
      <c r="F3138" s="17">
        <v>45282.297789351898</v>
      </c>
      <c r="G3138" s="14" t="s">
        <v>3933</v>
      </c>
      <c r="H3138" s="13">
        <v>529</v>
      </c>
      <c r="I3138" s="14">
        <v>2675</v>
      </c>
      <c r="J3138" s="15" t="str">
        <f>_xlfn.XLOOKUP(C3138,'0. Master Data Group Name'!B:B,'0. Master Data Group Name'!C:C)</f>
        <v>EQP-LAWPACK2</v>
      </c>
      <c r="K3138" s="16">
        <f>IFERROR(ROUNDDOWN(_xlfn.XLOOKUP(E3138,[2]All!$B:$B,[2]All!$K:$K),0),"")</f>
        <v>217</v>
      </c>
      <c r="L3138" s="16">
        <f t="shared" si="96"/>
        <v>195.3</v>
      </c>
      <c r="M3138" s="16">
        <f t="shared" si="97"/>
        <v>238.70000000000002</v>
      </c>
    </row>
    <row r="3139" spans="2:13" x14ac:dyDescent="0.3">
      <c r="B3139" s="10">
        <v>31</v>
      </c>
      <c r="C3139" s="11" t="s">
        <v>836</v>
      </c>
      <c r="D3139" s="11" t="s">
        <v>3932</v>
      </c>
      <c r="E3139" s="11">
        <v>12530</v>
      </c>
      <c r="F3139" s="17">
        <v>45281.311354166697</v>
      </c>
      <c r="G3139" s="14" t="s">
        <v>3934</v>
      </c>
      <c r="H3139" s="13">
        <v>873</v>
      </c>
      <c r="I3139" s="14">
        <v>88888</v>
      </c>
      <c r="J3139" s="15" t="str">
        <f>_xlfn.XLOOKUP(C3139,'0. Master Data Group Name'!B:B,'0. Master Data Group Name'!C:C)</f>
        <v>SW-COMAS-PACKL</v>
      </c>
      <c r="K3139" s="16">
        <f>IFERROR(ROUNDDOWN(_xlfn.XLOOKUP(E3139,[2]All!$B:$B,[2]All!$K:$K),0),"")</f>
        <v>100</v>
      </c>
      <c r="L3139" s="16">
        <f t="shared" si="96"/>
        <v>90</v>
      </c>
      <c r="M3139" s="16">
        <f t="shared" si="97"/>
        <v>110.00000000000001</v>
      </c>
    </row>
    <row r="3140" spans="2:13" x14ac:dyDescent="0.3">
      <c r="B3140" s="10">
        <v>20</v>
      </c>
      <c r="C3140" s="11" t="s">
        <v>13</v>
      </c>
      <c r="D3140" s="11" t="s">
        <v>3932</v>
      </c>
      <c r="E3140" s="11">
        <v>7940</v>
      </c>
      <c r="F3140" s="17">
        <v>45282.783483796302</v>
      </c>
      <c r="G3140" s="14" t="s">
        <v>3935</v>
      </c>
      <c r="H3140" s="13">
        <v>1498</v>
      </c>
      <c r="I3140" s="14">
        <v>99999</v>
      </c>
      <c r="J3140" s="15" t="str">
        <f>_xlfn.XLOOKUP(C3140,'0. Master Data Group Name'!B:B,'0. Master Data Group Name'!C:C)</f>
        <v>EQP-LAWPACK1</v>
      </c>
      <c r="K3140" s="16">
        <f>IFERROR(ROUNDDOWN(_xlfn.XLOOKUP(E3140,[2]All!$B:$B,[2]All!$K:$K),0),"")</f>
        <v>188</v>
      </c>
      <c r="L3140" s="16">
        <f t="shared" ref="L3140:L3203" si="98">IFERROR(K3140*0.9,"")</f>
        <v>169.20000000000002</v>
      </c>
      <c r="M3140" s="16">
        <f t="shared" ref="M3140:M3203" si="99">IFERROR(K3140*1.1,"")</f>
        <v>206.8</v>
      </c>
    </row>
    <row r="3141" spans="2:13" x14ac:dyDescent="0.3">
      <c r="B3141" s="10">
        <v>42</v>
      </c>
      <c r="C3141" s="11" t="s">
        <v>3433</v>
      </c>
      <c r="D3141" s="11" t="s">
        <v>3932</v>
      </c>
      <c r="E3141" s="11">
        <v>12228</v>
      </c>
      <c r="F3141" s="17">
        <v>45281.345775463</v>
      </c>
      <c r="G3141" s="14" t="s">
        <v>3936</v>
      </c>
      <c r="H3141" s="13">
        <v>351</v>
      </c>
      <c r="I3141" s="14">
        <v>14328</v>
      </c>
      <c r="J3141" s="15" t="str">
        <f>_xlfn.XLOOKUP(C3141,'0. Master Data Group Name'!B:B,'0. Master Data Group Name'!C:C)</f>
        <v>SW-RISER-PACK</v>
      </c>
      <c r="K3141" s="16">
        <f>IFERROR(ROUNDDOWN(_xlfn.XLOOKUP(E3141,[2]All!$B:$B,[2]All!$K:$K),0),"")</f>
        <v>100</v>
      </c>
      <c r="L3141" s="16">
        <f t="shared" si="98"/>
        <v>90</v>
      </c>
      <c r="M3141" s="16">
        <f t="shared" si="99"/>
        <v>110.00000000000001</v>
      </c>
    </row>
    <row r="3142" spans="2:13" x14ac:dyDescent="0.3">
      <c r="B3142" s="10">
        <v>42</v>
      </c>
      <c r="C3142" s="11" t="s">
        <v>3433</v>
      </c>
      <c r="D3142" s="11" t="s">
        <v>3932</v>
      </c>
      <c r="E3142" s="11">
        <v>14358</v>
      </c>
      <c r="F3142" s="17">
        <v>45286.348124999997</v>
      </c>
      <c r="G3142" s="14" t="s">
        <v>3937</v>
      </c>
      <c r="H3142" s="13">
        <v>380</v>
      </c>
      <c r="I3142" s="14">
        <v>12228</v>
      </c>
      <c r="J3142" s="15" t="str">
        <f>_xlfn.XLOOKUP(C3142,'0. Master Data Group Name'!B:B,'0. Master Data Group Name'!C:C)</f>
        <v>SW-RISER-PACK</v>
      </c>
      <c r="K3142" s="16">
        <f>IFERROR(ROUNDDOWN(_xlfn.XLOOKUP(E3142,[2]All!$B:$B,[2]All!$K:$K),0),"")</f>
        <v>300</v>
      </c>
      <c r="L3142" s="16">
        <f t="shared" si="98"/>
        <v>270</v>
      </c>
      <c r="M3142" s="16">
        <f t="shared" si="99"/>
        <v>330</v>
      </c>
    </row>
    <row r="3143" spans="2:13" x14ac:dyDescent="0.3">
      <c r="B3143" s="10">
        <v>42</v>
      </c>
      <c r="C3143" s="11" t="s">
        <v>3433</v>
      </c>
      <c r="D3143" s="11" t="s">
        <v>3932</v>
      </c>
      <c r="E3143" s="11">
        <v>14328</v>
      </c>
      <c r="F3143" s="17">
        <v>45286.534456018497</v>
      </c>
      <c r="G3143" s="14" t="s">
        <v>3938</v>
      </c>
      <c r="H3143" s="13">
        <v>252</v>
      </c>
      <c r="I3143" s="14">
        <v>14358</v>
      </c>
      <c r="J3143" s="15" t="str">
        <f>_xlfn.XLOOKUP(C3143,'0. Master Data Group Name'!B:B,'0. Master Data Group Name'!C:C)</f>
        <v>SW-RISER-PACK</v>
      </c>
      <c r="K3143" s="16">
        <f>IFERROR(ROUNDDOWN(_xlfn.XLOOKUP(E3143,[2]All!$B:$B,[2]All!$K:$K),0),"")</f>
        <v>300</v>
      </c>
      <c r="L3143" s="16">
        <f t="shared" si="98"/>
        <v>270</v>
      </c>
      <c r="M3143" s="16">
        <f t="shared" si="99"/>
        <v>330</v>
      </c>
    </row>
    <row r="3144" spans="2:13" x14ac:dyDescent="0.3">
      <c r="B3144" s="10">
        <v>20</v>
      </c>
      <c r="C3144" s="11" t="s">
        <v>13</v>
      </c>
      <c r="D3144" s="11" t="s">
        <v>3932</v>
      </c>
      <c r="E3144" s="11">
        <v>2991</v>
      </c>
      <c r="F3144" s="17">
        <v>45286.305717592601</v>
      </c>
      <c r="G3144" s="14" t="s">
        <v>3939</v>
      </c>
      <c r="H3144" s="13">
        <v>1711</v>
      </c>
      <c r="I3144" s="14">
        <v>2991</v>
      </c>
      <c r="J3144" s="15" t="str">
        <f>_xlfn.XLOOKUP(C3144,'0. Master Data Group Name'!B:B,'0. Master Data Group Name'!C:C)</f>
        <v>EQP-LAWPACK1</v>
      </c>
      <c r="K3144" s="16">
        <f>IFERROR(ROUNDDOWN(_xlfn.XLOOKUP(E3144,[2]All!$B:$B,[2]All!$K:$K),0),"")</f>
        <v>217</v>
      </c>
      <c r="L3144" s="16">
        <f t="shared" si="98"/>
        <v>195.3</v>
      </c>
      <c r="M3144" s="16">
        <f t="shared" si="99"/>
        <v>238.70000000000002</v>
      </c>
    </row>
    <row r="3145" spans="2:13" x14ac:dyDescent="0.3">
      <c r="B3145" s="10">
        <v>42</v>
      </c>
      <c r="C3145" s="11" t="s">
        <v>3433</v>
      </c>
      <c r="D3145" s="11" t="s">
        <v>3932</v>
      </c>
      <c r="E3145" s="11">
        <v>12228</v>
      </c>
      <c r="F3145" s="17">
        <v>45286.617557870399</v>
      </c>
      <c r="G3145" s="14" t="s">
        <v>3940</v>
      </c>
      <c r="H3145" s="13">
        <v>225</v>
      </c>
      <c r="I3145" s="14">
        <v>14328</v>
      </c>
      <c r="J3145" s="15" t="str">
        <f>_xlfn.XLOOKUP(C3145,'0. Master Data Group Name'!B:B,'0. Master Data Group Name'!C:C)</f>
        <v>SW-RISER-PACK</v>
      </c>
      <c r="K3145" s="16">
        <f>IFERROR(ROUNDDOWN(_xlfn.XLOOKUP(E3145,[2]All!$B:$B,[2]All!$K:$K),0),"")</f>
        <v>100</v>
      </c>
      <c r="L3145" s="16">
        <f t="shared" si="98"/>
        <v>90</v>
      </c>
      <c r="M3145" s="16">
        <f t="shared" si="99"/>
        <v>110.00000000000001</v>
      </c>
    </row>
    <row r="3146" spans="2:13" x14ac:dyDescent="0.3">
      <c r="B3146" s="10">
        <v>36</v>
      </c>
      <c r="C3146" s="11" t="s">
        <v>3480</v>
      </c>
      <c r="D3146" s="11" t="s">
        <v>3918</v>
      </c>
      <c r="E3146" s="11">
        <v>2666</v>
      </c>
      <c r="F3146" s="17">
        <v>45280.481354166703</v>
      </c>
      <c r="G3146" s="14" t="s">
        <v>3941</v>
      </c>
      <c r="H3146" s="13">
        <v>260</v>
      </c>
      <c r="I3146" s="14">
        <v>88888</v>
      </c>
      <c r="J3146" s="15" t="str">
        <f>_xlfn.XLOOKUP(C3146,'0. Master Data Group Name'!B:B,'0. Master Data Group Name'!C:C)</f>
        <v>EQP-LAWPACK2</v>
      </c>
      <c r="K3146" s="16">
        <f>IFERROR(ROUNDDOWN(_xlfn.XLOOKUP(E3146,[2]All!$B:$B,[2]All!$K:$K),0),"")</f>
        <v>217</v>
      </c>
      <c r="L3146" s="16">
        <f t="shared" si="98"/>
        <v>195.3</v>
      </c>
      <c r="M3146" s="16">
        <f t="shared" si="99"/>
        <v>238.70000000000002</v>
      </c>
    </row>
    <row r="3147" spans="2:13" x14ac:dyDescent="0.3">
      <c r="B3147" s="10">
        <v>20</v>
      </c>
      <c r="C3147" s="11" t="s">
        <v>13</v>
      </c>
      <c r="D3147" s="11" t="s">
        <v>3932</v>
      </c>
      <c r="E3147" s="11">
        <v>2941</v>
      </c>
      <c r="F3147" s="17">
        <v>45286.666296296302</v>
      </c>
      <c r="G3147" s="14" t="s">
        <v>3942</v>
      </c>
      <c r="H3147" s="13">
        <v>1421</v>
      </c>
      <c r="I3147" s="14">
        <v>2941</v>
      </c>
      <c r="J3147" s="15" t="str">
        <f>_xlfn.XLOOKUP(C3147,'0. Master Data Group Name'!B:B,'0. Master Data Group Name'!C:C)</f>
        <v>EQP-LAWPACK1</v>
      </c>
      <c r="K3147" s="16">
        <f>IFERROR(ROUNDDOWN(_xlfn.XLOOKUP(E3147,[2]All!$B:$B,[2]All!$K:$K),0),"")</f>
        <v>217</v>
      </c>
      <c r="L3147" s="16">
        <f t="shared" si="98"/>
        <v>195.3</v>
      </c>
      <c r="M3147" s="16">
        <f t="shared" si="99"/>
        <v>238.70000000000002</v>
      </c>
    </row>
    <row r="3148" spans="2:13" x14ac:dyDescent="0.3">
      <c r="B3148" s="10">
        <v>36</v>
      </c>
      <c r="C3148" s="11" t="s">
        <v>3480</v>
      </c>
      <c r="D3148" s="11" t="s">
        <v>3943</v>
      </c>
      <c r="E3148" s="11">
        <v>2946</v>
      </c>
      <c r="F3148" s="17">
        <v>45286.292025463001</v>
      </c>
      <c r="G3148" s="14" t="s">
        <v>3944</v>
      </c>
      <c r="H3148" s="13">
        <v>497</v>
      </c>
      <c r="I3148" s="14">
        <v>2666</v>
      </c>
      <c r="J3148" s="15" t="str">
        <f>_xlfn.XLOOKUP(C3148,'0. Master Data Group Name'!B:B,'0. Master Data Group Name'!C:C)</f>
        <v>EQP-LAWPACK2</v>
      </c>
      <c r="K3148" s="16">
        <f>IFERROR(ROUNDDOWN(_xlfn.XLOOKUP(E3148,[2]All!$B:$B,[2]All!$K:$K),0),"")</f>
        <v>217</v>
      </c>
      <c r="L3148" s="16">
        <f t="shared" si="98"/>
        <v>195.3</v>
      </c>
      <c r="M3148" s="16">
        <f t="shared" si="99"/>
        <v>238.70000000000002</v>
      </c>
    </row>
    <row r="3149" spans="2:13" x14ac:dyDescent="0.3">
      <c r="B3149" s="10">
        <v>20</v>
      </c>
      <c r="C3149" s="11" t="s">
        <v>13</v>
      </c>
      <c r="D3149" s="11" t="s">
        <v>3943</v>
      </c>
      <c r="E3149" s="11">
        <v>99999</v>
      </c>
      <c r="F3149" s="17">
        <v>45286.9698726852</v>
      </c>
      <c r="G3149" s="14" t="s">
        <v>3945</v>
      </c>
      <c r="H3149" s="13">
        <v>1</v>
      </c>
      <c r="I3149" s="14">
        <v>99999</v>
      </c>
      <c r="J3149" s="15" t="str">
        <f>_xlfn.XLOOKUP(C3149,'0. Master Data Group Name'!B:B,'0. Master Data Group Name'!C:C)</f>
        <v>EQP-LAWPACK1</v>
      </c>
      <c r="K3149" s="16" t="str">
        <f>IFERROR(ROUNDDOWN(_xlfn.XLOOKUP(E3149,[2]All!$B:$B,[2]All!$K:$K),0),"")</f>
        <v/>
      </c>
      <c r="L3149" s="16" t="str">
        <f t="shared" si="98"/>
        <v/>
      </c>
      <c r="M3149" s="16" t="str">
        <f t="shared" si="99"/>
        <v/>
      </c>
    </row>
    <row r="3150" spans="2:13" x14ac:dyDescent="0.3">
      <c r="B3150" s="10">
        <v>42</v>
      </c>
      <c r="C3150" s="11" t="s">
        <v>3433</v>
      </c>
      <c r="D3150" s="11" t="s">
        <v>3943</v>
      </c>
      <c r="E3150" s="11">
        <v>99999</v>
      </c>
      <c r="F3150" s="17">
        <v>45286.705381944397</v>
      </c>
      <c r="G3150" s="14" t="s">
        <v>3946</v>
      </c>
      <c r="H3150" s="13">
        <v>0</v>
      </c>
      <c r="I3150" s="14">
        <v>12228</v>
      </c>
      <c r="J3150" s="15" t="str">
        <f>_xlfn.XLOOKUP(C3150,'0. Master Data Group Name'!B:B,'0. Master Data Group Name'!C:C)</f>
        <v>SW-RISER-PACK</v>
      </c>
      <c r="K3150" s="16" t="str">
        <f>IFERROR(ROUNDDOWN(_xlfn.XLOOKUP(E3150,[2]All!$B:$B,[2]All!$K:$K),0),"")</f>
        <v/>
      </c>
      <c r="L3150" s="16" t="str">
        <f t="shared" si="98"/>
        <v/>
      </c>
      <c r="M3150" s="16" t="str">
        <f t="shared" si="99"/>
        <v/>
      </c>
    </row>
    <row r="3151" spans="2:13" x14ac:dyDescent="0.3">
      <c r="B3151" s="10">
        <v>42</v>
      </c>
      <c r="C3151" s="11" t="s">
        <v>3433</v>
      </c>
      <c r="D3151" s="11" t="s">
        <v>3943</v>
      </c>
      <c r="E3151" s="11">
        <v>14358</v>
      </c>
      <c r="F3151" s="17">
        <v>45287.336666666699</v>
      </c>
      <c r="G3151" s="14" t="s">
        <v>3947</v>
      </c>
      <c r="H3151" s="13">
        <v>318</v>
      </c>
      <c r="I3151" s="14">
        <v>99999</v>
      </c>
      <c r="J3151" s="15" t="str">
        <f>_xlfn.XLOOKUP(C3151,'0. Master Data Group Name'!B:B,'0. Master Data Group Name'!C:C)</f>
        <v>SW-RISER-PACK</v>
      </c>
      <c r="K3151" s="16">
        <f>IFERROR(ROUNDDOWN(_xlfn.XLOOKUP(E3151,[2]All!$B:$B,[2]All!$K:$K),0),"")</f>
        <v>300</v>
      </c>
      <c r="L3151" s="16">
        <f t="shared" si="98"/>
        <v>270</v>
      </c>
      <c r="M3151" s="16">
        <f t="shared" si="99"/>
        <v>330</v>
      </c>
    </row>
    <row r="3152" spans="2:13" x14ac:dyDescent="0.3">
      <c r="B3152" s="10">
        <v>31</v>
      </c>
      <c r="C3152" s="11" t="s">
        <v>836</v>
      </c>
      <c r="D3152" s="11" t="s">
        <v>3943</v>
      </c>
      <c r="E3152" s="11">
        <v>12228</v>
      </c>
      <c r="F3152" s="17">
        <v>45286.301238425898</v>
      </c>
      <c r="G3152" s="14" t="s">
        <v>3948</v>
      </c>
      <c r="H3152" s="13">
        <v>728</v>
      </c>
      <c r="I3152" s="14">
        <v>12530</v>
      </c>
      <c r="J3152" s="15" t="str">
        <f>_xlfn.XLOOKUP(C3152,'0. Master Data Group Name'!B:B,'0. Master Data Group Name'!C:C)</f>
        <v>SW-COMAS-PACKL</v>
      </c>
      <c r="K3152" s="16">
        <f>IFERROR(ROUNDDOWN(_xlfn.XLOOKUP(E3152,[2]All!$B:$B,[2]All!$K:$K),0),"")</f>
        <v>100</v>
      </c>
      <c r="L3152" s="16">
        <f t="shared" si="98"/>
        <v>90</v>
      </c>
      <c r="M3152" s="16">
        <f t="shared" si="99"/>
        <v>110.00000000000001</v>
      </c>
    </row>
    <row r="3153" spans="2:13" x14ac:dyDescent="0.3">
      <c r="B3153" s="10">
        <v>31</v>
      </c>
      <c r="C3153" s="11" t="s">
        <v>836</v>
      </c>
      <c r="D3153" s="11" t="s">
        <v>3943</v>
      </c>
      <c r="E3153" s="11">
        <v>88888</v>
      </c>
      <c r="F3153" s="17">
        <v>45287.528773148202</v>
      </c>
      <c r="G3153" s="14" t="s">
        <v>3949</v>
      </c>
      <c r="H3153" s="13">
        <v>1</v>
      </c>
      <c r="I3153" s="14">
        <v>12228</v>
      </c>
      <c r="J3153" s="15" t="str">
        <f>_xlfn.XLOOKUP(C3153,'0. Master Data Group Name'!B:B,'0. Master Data Group Name'!C:C)</f>
        <v>SW-COMAS-PACKL</v>
      </c>
      <c r="K3153" s="16" t="str">
        <f>IFERROR(ROUNDDOWN(_xlfn.XLOOKUP(E3153,[2]All!$B:$B,[2]All!$K:$K),0),"")</f>
        <v/>
      </c>
      <c r="L3153" s="16" t="str">
        <f t="shared" si="98"/>
        <v/>
      </c>
      <c r="M3153" s="16" t="str">
        <f t="shared" si="99"/>
        <v/>
      </c>
    </row>
    <row r="3154" spans="2:13" x14ac:dyDescent="0.3">
      <c r="B3154" s="10">
        <v>31</v>
      </c>
      <c r="C3154" s="11" t="s">
        <v>836</v>
      </c>
      <c r="D3154" s="11" t="s">
        <v>3943</v>
      </c>
      <c r="E3154" s="11">
        <v>12228</v>
      </c>
      <c r="F3154" s="17">
        <v>45287.536574074104</v>
      </c>
      <c r="G3154" s="14" t="s">
        <v>3950</v>
      </c>
      <c r="H3154" s="13">
        <v>25</v>
      </c>
      <c r="I3154" s="14">
        <v>88888</v>
      </c>
      <c r="J3154" s="15" t="str">
        <f>_xlfn.XLOOKUP(C3154,'0. Master Data Group Name'!B:B,'0. Master Data Group Name'!C:C)</f>
        <v>SW-COMAS-PACKL</v>
      </c>
      <c r="K3154" s="16">
        <f>IFERROR(ROUNDDOWN(_xlfn.XLOOKUP(E3154,[2]All!$B:$B,[2]All!$K:$K),0),"")</f>
        <v>100</v>
      </c>
      <c r="L3154" s="16">
        <f t="shared" si="98"/>
        <v>90</v>
      </c>
      <c r="M3154" s="16">
        <f t="shared" si="99"/>
        <v>110.00000000000001</v>
      </c>
    </row>
    <row r="3155" spans="2:13" x14ac:dyDescent="0.3">
      <c r="B3155" s="10">
        <v>31</v>
      </c>
      <c r="C3155" s="11" t="s">
        <v>836</v>
      </c>
      <c r="D3155" s="11" t="s">
        <v>3943</v>
      </c>
      <c r="E3155" s="11">
        <v>88888</v>
      </c>
      <c r="F3155" s="17">
        <v>45287.554027777798</v>
      </c>
      <c r="G3155" s="14" t="s">
        <v>3951</v>
      </c>
      <c r="H3155" s="13">
        <v>0</v>
      </c>
      <c r="I3155" s="14">
        <v>12228</v>
      </c>
      <c r="J3155" s="15" t="str">
        <f>_xlfn.XLOOKUP(C3155,'0. Master Data Group Name'!B:B,'0. Master Data Group Name'!C:C)</f>
        <v>SW-COMAS-PACKL</v>
      </c>
      <c r="K3155" s="16" t="str">
        <f>IFERROR(ROUNDDOWN(_xlfn.XLOOKUP(E3155,[2]All!$B:$B,[2]All!$K:$K),0),"")</f>
        <v/>
      </c>
      <c r="L3155" s="16" t="str">
        <f t="shared" si="98"/>
        <v/>
      </c>
      <c r="M3155" s="16" t="str">
        <f t="shared" si="99"/>
        <v/>
      </c>
    </row>
    <row r="3156" spans="2:13" x14ac:dyDescent="0.3">
      <c r="B3156" s="10">
        <v>31</v>
      </c>
      <c r="C3156" s="11" t="s">
        <v>836</v>
      </c>
      <c r="D3156" s="11" t="s">
        <v>3943</v>
      </c>
      <c r="E3156" s="11">
        <v>12228</v>
      </c>
      <c r="F3156" s="17">
        <v>45287.5594444444</v>
      </c>
      <c r="G3156" s="14" t="s">
        <v>3952</v>
      </c>
      <c r="H3156" s="13">
        <v>17</v>
      </c>
      <c r="I3156" s="14">
        <v>88888</v>
      </c>
      <c r="J3156" s="15" t="str">
        <f>_xlfn.XLOOKUP(C3156,'0. Master Data Group Name'!B:B,'0. Master Data Group Name'!C:C)</f>
        <v>SW-COMAS-PACKL</v>
      </c>
      <c r="K3156" s="16">
        <f>IFERROR(ROUNDDOWN(_xlfn.XLOOKUP(E3156,[2]All!$B:$B,[2]All!$K:$K),0),"")</f>
        <v>100</v>
      </c>
      <c r="L3156" s="16">
        <f t="shared" si="98"/>
        <v>90</v>
      </c>
      <c r="M3156" s="16">
        <f t="shared" si="99"/>
        <v>110.00000000000001</v>
      </c>
    </row>
    <row r="3157" spans="2:13" x14ac:dyDescent="0.3">
      <c r="B3157" s="10">
        <v>31</v>
      </c>
      <c r="C3157" s="11" t="s">
        <v>836</v>
      </c>
      <c r="D3157" s="11" t="s">
        <v>3943</v>
      </c>
      <c r="E3157" s="11">
        <v>88888</v>
      </c>
      <c r="F3157" s="17">
        <v>45287.573344907403</v>
      </c>
      <c r="G3157" s="14" t="s">
        <v>3953</v>
      </c>
      <c r="H3157" s="13">
        <v>0</v>
      </c>
      <c r="I3157" s="14">
        <v>12228</v>
      </c>
      <c r="J3157" s="15" t="str">
        <f>_xlfn.XLOOKUP(C3157,'0. Master Data Group Name'!B:B,'0. Master Data Group Name'!C:C)</f>
        <v>SW-COMAS-PACKL</v>
      </c>
      <c r="K3157" s="16" t="str">
        <f>IFERROR(ROUNDDOWN(_xlfn.XLOOKUP(E3157,[2]All!$B:$B,[2]All!$K:$K),0),"")</f>
        <v/>
      </c>
      <c r="L3157" s="16" t="str">
        <f t="shared" si="98"/>
        <v/>
      </c>
      <c r="M3157" s="16" t="str">
        <f t="shared" si="99"/>
        <v/>
      </c>
    </row>
    <row r="3158" spans="2:13" x14ac:dyDescent="0.3">
      <c r="B3158" s="10">
        <v>31</v>
      </c>
      <c r="C3158" s="11" t="s">
        <v>836</v>
      </c>
      <c r="D3158" s="11" t="s">
        <v>3943</v>
      </c>
      <c r="E3158" s="11">
        <v>12228</v>
      </c>
      <c r="F3158" s="17">
        <v>45287.5800578704</v>
      </c>
      <c r="G3158" s="14" t="s">
        <v>3954</v>
      </c>
      <c r="H3158" s="13">
        <v>2</v>
      </c>
      <c r="I3158" s="14">
        <v>88888</v>
      </c>
      <c r="J3158" s="15" t="str">
        <f>_xlfn.XLOOKUP(C3158,'0. Master Data Group Name'!B:B,'0. Master Data Group Name'!C:C)</f>
        <v>SW-COMAS-PACKL</v>
      </c>
      <c r="K3158" s="16">
        <f>IFERROR(ROUNDDOWN(_xlfn.XLOOKUP(E3158,[2]All!$B:$B,[2]All!$K:$K),0),"")</f>
        <v>100</v>
      </c>
      <c r="L3158" s="16">
        <f t="shared" si="98"/>
        <v>90</v>
      </c>
      <c r="M3158" s="16">
        <f t="shared" si="99"/>
        <v>110.00000000000001</v>
      </c>
    </row>
    <row r="3159" spans="2:13" x14ac:dyDescent="0.3">
      <c r="B3159" s="10">
        <v>31</v>
      </c>
      <c r="C3159" s="11" t="s">
        <v>836</v>
      </c>
      <c r="D3159" s="11" t="s">
        <v>3943</v>
      </c>
      <c r="E3159" s="11">
        <v>88888</v>
      </c>
      <c r="F3159" s="17">
        <v>45287.580405092602</v>
      </c>
      <c r="G3159" s="14" t="s">
        <v>3955</v>
      </c>
      <c r="H3159" s="13">
        <v>1</v>
      </c>
      <c r="I3159" s="14">
        <v>12228</v>
      </c>
      <c r="J3159" s="15" t="str">
        <f>_xlfn.XLOOKUP(C3159,'0. Master Data Group Name'!B:B,'0. Master Data Group Name'!C:C)</f>
        <v>SW-COMAS-PACKL</v>
      </c>
      <c r="K3159" s="16" t="str">
        <f>IFERROR(ROUNDDOWN(_xlfn.XLOOKUP(E3159,[2]All!$B:$B,[2]All!$K:$K),0),"")</f>
        <v/>
      </c>
      <c r="L3159" s="16" t="str">
        <f t="shared" si="98"/>
        <v/>
      </c>
      <c r="M3159" s="16" t="str">
        <f t="shared" si="99"/>
        <v/>
      </c>
    </row>
    <row r="3160" spans="2:13" x14ac:dyDescent="0.3">
      <c r="B3160" s="10">
        <v>20</v>
      </c>
      <c r="C3160" s="11" t="s">
        <v>13</v>
      </c>
      <c r="D3160" s="11" t="s">
        <v>3943</v>
      </c>
      <c r="E3160" s="11">
        <v>2661</v>
      </c>
      <c r="F3160" s="17">
        <v>45287.299386574101</v>
      </c>
      <c r="G3160" s="14" t="s">
        <v>3956</v>
      </c>
      <c r="H3160" s="13">
        <v>3085</v>
      </c>
      <c r="I3160" s="14">
        <v>2661</v>
      </c>
      <c r="J3160" s="15" t="str">
        <f>_xlfn.XLOOKUP(C3160,'0. Master Data Group Name'!B:B,'0. Master Data Group Name'!C:C)</f>
        <v>EQP-LAWPACK1</v>
      </c>
      <c r="K3160" s="16">
        <f>IFERROR(ROUNDDOWN(_xlfn.XLOOKUP(E3160,[2]All!$B:$B,[2]All!$K:$K),0),"")</f>
        <v>217</v>
      </c>
      <c r="L3160" s="16">
        <f t="shared" si="98"/>
        <v>195.3</v>
      </c>
      <c r="M3160" s="16">
        <f t="shared" si="99"/>
        <v>238.70000000000002</v>
      </c>
    </row>
    <row r="3161" spans="2:13" x14ac:dyDescent="0.3">
      <c r="B3161" s="10">
        <v>36</v>
      </c>
      <c r="C3161" s="11" t="s">
        <v>3480</v>
      </c>
      <c r="D3161" s="11" t="s">
        <v>3957</v>
      </c>
      <c r="E3161" s="11">
        <v>6661</v>
      </c>
      <c r="F3161" s="17">
        <v>45287.297245370399</v>
      </c>
      <c r="G3161" s="14" t="s">
        <v>3958</v>
      </c>
      <c r="H3161" s="13">
        <v>1035</v>
      </c>
      <c r="I3161" s="14">
        <v>2946</v>
      </c>
      <c r="J3161" s="15" t="str">
        <f>_xlfn.XLOOKUP(C3161,'0. Master Data Group Name'!B:B,'0. Master Data Group Name'!C:C)</f>
        <v>EQP-LAWPACK2</v>
      </c>
      <c r="K3161" s="16">
        <f>IFERROR(ROUNDDOWN(_xlfn.XLOOKUP(E3161,[2]All!$B:$B,[2]All!$K:$K),0),"")</f>
        <v>352</v>
      </c>
      <c r="L3161" s="16">
        <f t="shared" si="98"/>
        <v>316.8</v>
      </c>
      <c r="M3161" s="16">
        <f t="shared" si="99"/>
        <v>387.20000000000005</v>
      </c>
    </row>
    <row r="3162" spans="2:13" x14ac:dyDescent="0.3">
      <c r="B3162" s="10">
        <v>42</v>
      </c>
      <c r="C3162" s="11" t="s">
        <v>3433</v>
      </c>
      <c r="D3162" s="11" t="s">
        <v>3957</v>
      </c>
      <c r="E3162" s="11">
        <v>12258</v>
      </c>
      <c r="F3162" s="17">
        <v>45287.493240740703</v>
      </c>
      <c r="G3162" s="14" t="s">
        <v>3959</v>
      </c>
      <c r="H3162" s="13">
        <v>256</v>
      </c>
      <c r="I3162" s="14">
        <v>14358</v>
      </c>
      <c r="J3162" s="15" t="str">
        <f>_xlfn.XLOOKUP(C3162,'0. Master Data Group Name'!B:B,'0. Master Data Group Name'!C:C)</f>
        <v>SW-RISER-PACK</v>
      </c>
      <c r="K3162" s="16">
        <f>IFERROR(ROUNDDOWN(_xlfn.XLOOKUP(E3162,[2]All!$B:$B,[2]All!$K:$K),0),"")</f>
        <v>69</v>
      </c>
      <c r="L3162" s="16">
        <f t="shared" si="98"/>
        <v>62.1</v>
      </c>
      <c r="M3162" s="16">
        <f t="shared" si="99"/>
        <v>75.900000000000006</v>
      </c>
    </row>
    <row r="3163" spans="2:13" x14ac:dyDescent="0.3">
      <c r="B3163" s="10">
        <v>20</v>
      </c>
      <c r="C3163" s="11" t="s">
        <v>13</v>
      </c>
      <c r="D3163" s="11" t="s">
        <v>3957</v>
      </c>
      <c r="E3163" s="11">
        <v>99999</v>
      </c>
      <c r="F3163" s="17">
        <v>45287.966215277796</v>
      </c>
      <c r="G3163" s="14" t="s">
        <v>3960</v>
      </c>
      <c r="H3163" s="13">
        <v>0</v>
      </c>
      <c r="I3163" s="14">
        <v>99999</v>
      </c>
      <c r="J3163" s="15" t="str">
        <f>_xlfn.XLOOKUP(C3163,'0. Master Data Group Name'!B:B,'0. Master Data Group Name'!C:C)</f>
        <v>EQP-LAWPACK1</v>
      </c>
      <c r="K3163" s="16" t="str">
        <f>IFERROR(ROUNDDOWN(_xlfn.XLOOKUP(E3163,[2]All!$B:$B,[2]All!$K:$K),0),"")</f>
        <v/>
      </c>
      <c r="L3163" s="16" t="str">
        <f t="shared" si="98"/>
        <v/>
      </c>
      <c r="M3163" s="16" t="str">
        <f t="shared" si="99"/>
        <v/>
      </c>
    </row>
    <row r="3164" spans="2:13" x14ac:dyDescent="0.3">
      <c r="B3164" s="10">
        <v>31</v>
      </c>
      <c r="C3164" s="11" t="s">
        <v>836</v>
      </c>
      <c r="D3164" s="11" t="s">
        <v>3957</v>
      </c>
      <c r="E3164" s="11">
        <v>12228</v>
      </c>
      <c r="F3164" s="17">
        <v>45287.603553240697</v>
      </c>
      <c r="G3164" s="14" t="s">
        <v>3961</v>
      </c>
      <c r="H3164" s="13">
        <v>466</v>
      </c>
      <c r="I3164" s="14">
        <v>88888</v>
      </c>
      <c r="J3164" s="15" t="str">
        <f>_xlfn.XLOOKUP(C3164,'0. Master Data Group Name'!B:B,'0. Master Data Group Name'!C:C)</f>
        <v>SW-COMAS-PACKL</v>
      </c>
      <c r="K3164" s="16">
        <f>IFERROR(ROUNDDOWN(_xlfn.XLOOKUP(E3164,[2]All!$B:$B,[2]All!$K:$K),0),"")</f>
        <v>100</v>
      </c>
      <c r="L3164" s="16">
        <f t="shared" si="98"/>
        <v>90</v>
      </c>
      <c r="M3164" s="16">
        <f t="shared" si="99"/>
        <v>110.00000000000001</v>
      </c>
    </row>
    <row r="3165" spans="2:13" x14ac:dyDescent="0.3">
      <c r="B3165" s="10">
        <v>42</v>
      </c>
      <c r="C3165" s="11" t="s">
        <v>3433</v>
      </c>
      <c r="D3165" s="11" t="s">
        <v>3957</v>
      </c>
      <c r="E3165" s="11">
        <v>12228</v>
      </c>
      <c r="F3165" s="17">
        <v>45288.298472222203</v>
      </c>
      <c r="G3165" s="14" t="s">
        <v>3962</v>
      </c>
      <c r="H3165" s="13">
        <v>140</v>
      </c>
      <c r="I3165" s="14">
        <v>12258</v>
      </c>
      <c r="J3165" s="15" t="str">
        <f>_xlfn.XLOOKUP(C3165,'0. Master Data Group Name'!B:B,'0. Master Data Group Name'!C:C)</f>
        <v>SW-RISER-PACK</v>
      </c>
      <c r="K3165" s="16">
        <f>IFERROR(ROUNDDOWN(_xlfn.XLOOKUP(E3165,[2]All!$B:$B,[2]All!$K:$K),0),"")</f>
        <v>100</v>
      </c>
      <c r="L3165" s="16">
        <f t="shared" si="98"/>
        <v>90</v>
      </c>
      <c r="M3165" s="16">
        <f t="shared" si="99"/>
        <v>110.00000000000001</v>
      </c>
    </row>
    <row r="3166" spans="2:13" x14ac:dyDescent="0.3">
      <c r="B3166" s="10">
        <v>42</v>
      </c>
      <c r="C3166" s="11" t="s">
        <v>3433</v>
      </c>
      <c r="D3166" s="11" t="s">
        <v>3957</v>
      </c>
      <c r="E3166" s="11">
        <v>88888</v>
      </c>
      <c r="F3166" s="17">
        <v>45288.454849537004</v>
      </c>
      <c r="G3166" s="14" t="s">
        <v>3963</v>
      </c>
      <c r="H3166" s="13">
        <v>0</v>
      </c>
      <c r="I3166" s="14">
        <v>12228</v>
      </c>
      <c r="J3166" s="15" t="str">
        <f>_xlfn.XLOOKUP(C3166,'0. Master Data Group Name'!B:B,'0. Master Data Group Name'!C:C)</f>
        <v>SW-RISER-PACK</v>
      </c>
      <c r="K3166" s="16" t="str">
        <f>IFERROR(ROUNDDOWN(_xlfn.XLOOKUP(E3166,[2]All!$B:$B,[2]All!$K:$K),0),"")</f>
        <v/>
      </c>
      <c r="L3166" s="16" t="str">
        <f t="shared" si="98"/>
        <v/>
      </c>
      <c r="M3166" s="16" t="str">
        <f t="shared" si="99"/>
        <v/>
      </c>
    </row>
    <row r="3167" spans="2:13" x14ac:dyDescent="0.3">
      <c r="B3167" s="10">
        <v>31</v>
      </c>
      <c r="C3167" s="11" t="s">
        <v>836</v>
      </c>
      <c r="D3167" s="11" t="s">
        <v>3957</v>
      </c>
      <c r="E3167" s="11">
        <v>15258</v>
      </c>
      <c r="F3167" s="17">
        <v>45288.311076388898</v>
      </c>
      <c r="G3167" s="14" t="s">
        <v>3964</v>
      </c>
      <c r="H3167" s="13">
        <v>1206</v>
      </c>
      <c r="I3167" s="14">
        <v>12228</v>
      </c>
      <c r="J3167" s="15" t="str">
        <f>_xlfn.XLOOKUP(C3167,'0. Master Data Group Name'!B:B,'0. Master Data Group Name'!C:C)</f>
        <v>SW-COMAS-PACKL</v>
      </c>
      <c r="K3167" s="16">
        <f>IFERROR(ROUNDDOWN(_xlfn.XLOOKUP(E3167,[2]All!$B:$B,[2]All!$K:$K),0),"")</f>
        <v>200</v>
      </c>
      <c r="L3167" s="16">
        <f t="shared" si="98"/>
        <v>180</v>
      </c>
      <c r="M3167" s="16">
        <f t="shared" si="99"/>
        <v>220.00000000000003</v>
      </c>
    </row>
    <row r="3168" spans="2:13" x14ac:dyDescent="0.3">
      <c r="B3168" s="10">
        <v>36</v>
      </c>
      <c r="C3168" s="11" t="s">
        <v>3480</v>
      </c>
      <c r="D3168" s="11" t="s">
        <v>3965</v>
      </c>
      <c r="E3168" s="11">
        <v>2675</v>
      </c>
      <c r="F3168" s="17">
        <v>45288.295185185198</v>
      </c>
      <c r="G3168" s="14" t="s">
        <v>3966</v>
      </c>
      <c r="H3168" s="13">
        <v>494</v>
      </c>
      <c r="I3168" s="14">
        <v>6661</v>
      </c>
      <c r="J3168" s="15" t="str">
        <f>_xlfn.XLOOKUP(C3168,'0. Master Data Group Name'!B:B,'0. Master Data Group Name'!C:C)</f>
        <v>EQP-LAWPACK2</v>
      </c>
      <c r="K3168" s="16">
        <f>IFERROR(ROUNDDOWN(_xlfn.XLOOKUP(E3168,[2]All!$B:$B,[2]All!$K:$K),0),"")</f>
        <v>217</v>
      </c>
      <c r="L3168" s="16">
        <f t="shared" si="98"/>
        <v>195.3</v>
      </c>
      <c r="M3168" s="16">
        <f t="shared" si="99"/>
        <v>238.70000000000002</v>
      </c>
    </row>
    <row r="3169" spans="2:13" x14ac:dyDescent="0.3">
      <c r="B3169" s="10">
        <v>42</v>
      </c>
      <c r="C3169" s="11" t="s">
        <v>3433</v>
      </c>
      <c r="D3169" s="11" t="s">
        <v>3965</v>
      </c>
      <c r="E3169" s="11">
        <v>12228</v>
      </c>
      <c r="F3169" s="17">
        <v>45288.527303240699</v>
      </c>
      <c r="G3169" s="14" t="s">
        <v>3968</v>
      </c>
      <c r="H3169" s="13">
        <v>326</v>
      </c>
      <c r="I3169" s="14">
        <v>88888</v>
      </c>
      <c r="J3169" s="15" t="str">
        <f>_xlfn.XLOOKUP(C3169,'0. Master Data Group Name'!B:B,'0. Master Data Group Name'!C:C)</f>
        <v>SW-RISER-PACK</v>
      </c>
      <c r="K3169" s="16">
        <f>IFERROR(ROUNDDOWN(_xlfn.XLOOKUP(E3169,[2]All!$B:$B,[2]All!$K:$K),0),"")</f>
        <v>100</v>
      </c>
      <c r="L3169" s="16">
        <f t="shared" si="98"/>
        <v>90</v>
      </c>
      <c r="M3169" s="16">
        <f t="shared" si="99"/>
        <v>110.00000000000001</v>
      </c>
    </row>
    <row r="3170" spans="2:13" x14ac:dyDescent="0.3">
      <c r="B3170" s="10">
        <v>42</v>
      </c>
      <c r="C3170" s="11" t="s">
        <v>3433</v>
      </c>
      <c r="D3170" s="11" t="s">
        <v>3965</v>
      </c>
      <c r="E3170" s="11">
        <v>14328</v>
      </c>
      <c r="F3170" s="17">
        <v>45289.434988425899</v>
      </c>
      <c r="G3170" s="14" t="s">
        <v>3969</v>
      </c>
      <c r="H3170" s="13">
        <v>58</v>
      </c>
      <c r="I3170" s="14">
        <v>12228</v>
      </c>
      <c r="J3170" s="15" t="str">
        <f>_xlfn.XLOOKUP(C3170,'0. Master Data Group Name'!B:B,'0. Master Data Group Name'!C:C)</f>
        <v>SW-RISER-PACK</v>
      </c>
      <c r="K3170" s="16">
        <f>IFERROR(ROUNDDOWN(_xlfn.XLOOKUP(E3170,[2]All!$B:$B,[2]All!$K:$K),0),"")</f>
        <v>300</v>
      </c>
      <c r="L3170" s="16">
        <f t="shared" si="98"/>
        <v>270</v>
      </c>
      <c r="M3170" s="16">
        <f t="shared" si="99"/>
        <v>330</v>
      </c>
    </row>
    <row r="3171" spans="2:13" x14ac:dyDescent="0.3">
      <c r="B3171" s="10">
        <v>42</v>
      </c>
      <c r="C3171" s="11" t="s">
        <v>3433</v>
      </c>
      <c r="D3171" s="11" t="s">
        <v>3965</v>
      </c>
      <c r="E3171" s="11">
        <v>14858</v>
      </c>
      <c r="F3171" s="17">
        <v>45289.4692013889</v>
      </c>
      <c r="G3171" s="14" t="s">
        <v>3970</v>
      </c>
      <c r="H3171" s="13">
        <v>63</v>
      </c>
      <c r="I3171" s="14">
        <v>14328</v>
      </c>
      <c r="J3171" s="15" t="str">
        <f>_xlfn.XLOOKUP(C3171,'0. Master Data Group Name'!B:B,'0. Master Data Group Name'!C:C)</f>
        <v>SW-RISER-PACK</v>
      </c>
      <c r="K3171" s="16">
        <f>IFERROR(ROUNDDOWN(_xlfn.XLOOKUP(E3171,[2]All!$B:$B,[2]All!$K:$K),0),"")</f>
        <v>303</v>
      </c>
      <c r="L3171" s="16">
        <f t="shared" si="98"/>
        <v>272.7</v>
      </c>
      <c r="M3171" s="16">
        <f t="shared" si="99"/>
        <v>333.3</v>
      </c>
    </row>
    <row r="3172" spans="2:13" x14ac:dyDescent="0.3">
      <c r="B3172" s="10">
        <v>42</v>
      </c>
      <c r="C3172" s="11" t="s">
        <v>3433</v>
      </c>
      <c r="D3172" s="11" t="s">
        <v>3965</v>
      </c>
      <c r="E3172" s="11">
        <v>14328</v>
      </c>
      <c r="F3172" s="17">
        <v>45289.524270833303</v>
      </c>
      <c r="G3172" s="14" t="s">
        <v>3971</v>
      </c>
      <c r="H3172" s="13">
        <v>7</v>
      </c>
      <c r="I3172" s="14">
        <v>14858</v>
      </c>
      <c r="J3172" s="15" t="str">
        <f>_xlfn.XLOOKUP(C3172,'0. Master Data Group Name'!B:B,'0. Master Data Group Name'!C:C)</f>
        <v>SW-RISER-PACK</v>
      </c>
      <c r="K3172" s="16">
        <f>IFERROR(ROUNDDOWN(_xlfn.XLOOKUP(E3172,[2]All!$B:$B,[2]All!$K:$K),0),"")</f>
        <v>300</v>
      </c>
      <c r="L3172" s="16">
        <f t="shared" si="98"/>
        <v>270</v>
      </c>
      <c r="M3172" s="16">
        <f t="shared" si="99"/>
        <v>330</v>
      </c>
    </row>
    <row r="3173" spans="2:13" x14ac:dyDescent="0.3">
      <c r="B3173" s="10">
        <v>31</v>
      </c>
      <c r="C3173" s="11" t="s">
        <v>836</v>
      </c>
      <c r="D3173" s="11" t="s">
        <v>3965</v>
      </c>
      <c r="E3173" s="11">
        <v>15228</v>
      </c>
      <c r="F3173" s="17">
        <v>45288.814212963</v>
      </c>
      <c r="G3173" s="14" t="s">
        <v>3972</v>
      </c>
      <c r="H3173" s="13">
        <v>456</v>
      </c>
      <c r="I3173" s="14">
        <v>15258</v>
      </c>
      <c r="J3173" s="15" t="str">
        <f>_xlfn.XLOOKUP(C3173,'0. Master Data Group Name'!B:B,'0. Master Data Group Name'!C:C)</f>
        <v>SW-COMAS-PACKL</v>
      </c>
      <c r="K3173" s="16">
        <f>IFERROR(ROUNDDOWN(_xlfn.XLOOKUP(E3173,[2]All!$B:$B,[2]All!$K:$K),0),"")</f>
        <v>200</v>
      </c>
      <c r="L3173" s="16">
        <f t="shared" si="98"/>
        <v>180</v>
      </c>
      <c r="M3173" s="16">
        <f t="shared" si="99"/>
        <v>220.00000000000003</v>
      </c>
    </row>
    <row r="3174" spans="2:13" x14ac:dyDescent="0.3">
      <c r="B3174" s="10">
        <v>31</v>
      </c>
      <c r="C3174" s="11" t="s">
        <v>836</v>
      </c>
      <c r="D3174" s="11" t="s">
        <v>3965</v>
      </c>
      <c r="E3174" s="11">
        <v>88888</v>
      </c>
      <c r="F3174" s="17">
        <v>45289.586261574099</v>
      </c>
      <c r="G3174" s="14" t="s">
        <v>3973</v>
      </c>
      <c r="H3174" s="13">
        <v>0</v>
      </c>
      <c r="I3174" s="14">
        <v>15228</v>
      </c>
      <c r="J3174" s="15" t="str">
        <f>_xlfn.XLOOKUP(C3174,'0. Master Data Group Name'!B:B,'0. Master Data Group Name'!C:C)</f>
        <v>SW-COMAS-PACKL</v>
      </c>
      <c r="K3174" s="16" t="str">
        <f>IFERROR(ROUNDDOWN(_xlfn.XLOOKUP(E3174,[2]All!$B:$B,[2]All!$K:$K),0),"")</f>
        <v/>
      </c>
      <c r="L3174" s="16" t="str">
        <f t="shared" si="98"/>
        <v/>
      </c>
      <c r="M3174" s="16" t="str">
        <f t="shared" si="99"/>
        <v/>
      </c>
    </row>
    <row r="3175" spans="2:13" x14ac:dyDescent="0.3">
      <c r="B3175" s="10">
        <v>42</v>
      </c>
      <c r="C3175" s="11" t="s">
        <v>3433</v>
      </c>
      <c r="D3175" s="11" t="s">
        <v>3965</v>
      </c>
      <c r="E3175" s="11">
        <v>14801</v>
      </c>
      <c r="F3175" s="17">
        <v>45289.529965277798</v>
      </c>
      <c r="G3175" s="14" t="s">
        <v>3974</v>
      </c>
      <c r="H3175" s="13">
        <v>40</v>
      </c>
      <c r="I3175" s="14">
        <v>14328</v>
      </c>
      <c r="J3175" s="15" t="str">
        <f>_xlfn.XLOOKUP(C3175,'0. Master Data Group Name'!B:B,'0. Master Data Group Name'!C:C)</f>
        <v>SW-RISER-PACK</v>
      </c>
      <c r="K3175" s="16">
        <f>IFERROR(ROUNDDOWN(_xlfn.XLOOKUP(E3175,[2]All!$B:$B,[2]All!$K:$K),0),"")</f>
        <v>333</v>
      </c>
      <c r="L3175" s="16">
        <f t="shared" si="98"/>
        <v>299.7</v>
      </c>
      <c r="M3175" s="16">
        <f t="shared" si="99"/>
        <v>366.3</v>
      </c>
    </row>
    <row r="3176" spans="2:13" x14ac:dyDescent="0.3">
      <c r="B3176" s="10">
        <v>31</v>
      </c>
      <c r="C3176" s="11" t="s">
        <v>836</v>
      </c>
      <c r="D3176" s="11" t="s">
        <v>3965</v>
      </c>
      <c r="E3176" s="11">
        <v>12228</v>
      </c>
      <c r="F3176" s="17">
        <v>45289.586458333302</v>
      </c>
      <c r="G3176" s="14" t="s">
        <v>3975</v>
      </c>
      <c r="H3176" s="13">
        <v>88</v>
      </c>
      <c r="I3176" s="14">
        <v>88888</v>
      </c>
      <c r="J3176" s="15" t="str">
        <f>_xlfn.XLOOKUP(C3176,'0. Master Data Group Name'!B:B,'0. Master Data Group Name'!C:C)</f>
        <v>SW-COMAS-PACKL</v>
      </c>
      <c r="K3176" s="16">
        <f>IFERROR(ROUNDDOWN(_xlfn.XLOOKUP(E3176,[2]All!$B:$B,[2]All!$K:$K),0),"")</f>
        <v>100</v>
      </c>
      <c r="L3176" s="16">
        <f t="shared" si="98"/>
        <v>90</v>
      </c>
      <c r="M3176" s="16">
        <f t="shared" si="99"/>
        <v>110.00000000000001</v>
      </c>
    </row>
    <row r="3177" spans="2:13" x14ac:dyDescent="0.3">
      <c r="B3177" s="10">
        <v>31</v>
      </c>
      <c r="C3177" s="11" t="s">
        <v>836</v>
      </c>
      <c r="D3177" s="11" t="s">
        <v>3965</v>
      </c>
      <c r="E3177" s="11">
        <v>88888</v>
      </c>
      <c r="F3177" s="17">
        <v>45289.616030092599</v>
      </c>
      <c r="G3177" s="14" t="s">
        <v>3976</v>
      </c>
      <c r="H3177" s="13">
        <v>0</v>
      </c>
      <c r="I3177" s="14">
        <v>12228</v>
      </c>
      <c r="J3177" s="15" t="str">
        <f>_xlfn.XLOOKUP(C3177,'0. Master Data Group Name'!B:B,'0. Master Data Group Name'!C:C)</f>
        <v>SW-COMAS-PACKL</v>
      </c>
      <c r="K3177" s="16" t="str">
        <f>IFERROR(ROUNDDOWN(_xlfn.XLOOKUP(E3177,[2]All!$B:$B,[2]All!$K:$K),0),"")</f>
        <v/>
      </c>
      <c r="L3177" s="16" t="str">
        <f t="shared" si="98"/>
        <v/>
      </c>
      <c r="M3177" s="16" t="str">
        <f t="shared" si="99"/>
        <v/>
      </c>
    </row>
    <row r="3178" spans="2:13" x14ac:dyDescent="0.3">
      <c r="B3178" s="10">
        <v>36</v>
      </c>
      <c r="C3178" s="11" t="s">
        <v>3480</v>
      </c>
      <c r="D3178" s="11" t="s">
        <v>3977</v>
      </c>
      <c r="E3178" s="11">
        <v>2991</v>
      </c>
      <c r="F3178" s="17">
        <v>45289.290810185201</v>
      </c>
      <c r="G3178" s="14" t="s">
        <v>3978</v>
      </c>
      <c r="H3178" s="13">
        <v>565</v>
      </c>
      <c r="I3178" s="14">
        <v>2675</v>
      </c>
      <c r="J3178" s="15" t="str">
        <f>_xlfn.XLOOKUP(C3178,'0. Master Data Group Name'!B:B,'0. Master Data Group Name'!C:C)</f>
        <v>EQP-LAWPACK2</v>
      </c>
      <c r="K3178" s="16">
        <f>IFERROR(ROUNDDOWN(_xlfn.XLOOKUP(E3178,[2]All!$B:$B,[2]All!$K:$K),0),"")</f>
        <v>217</v>
      </c>
      <c r="L3178" s="16">
        <f t="shared" si="98"/>
        <v>195.3</v>
      </c>
      <c r="M3178" s="16">
        <f t="shared" si="99"/>
        <v>238.70000000000002</v>
      </c>
    </row>
    <row r="3179" spans="2:13" x14ac:dyDescent="0.3">
      <c r="B3179" s="10">
        <v>42</v>
      </c>
      <c r="C3179" s="11" t="s">
        <v>3433</v>
      </c>
      <c r="D3179" s="11" t="s">
        <v>3977</v>
      </c>
      <c r="E3179" s="11">
        <v>14828</v>
      </c>
      <c r="F3179" s="17">
        <v>45289.613032407397</v>
      </c>
      <c r="G3179" s="14" t="s">
        <v>3979</v>
      </c>
      <c r="H3179" s="13">
        <v>19</v>
      </c>
      <c r="I3179" s="14">
        <v>14801</v>
      </c>
      <c r="J3179" s="15" t="str">
        <f>_xlfn.XLOOKUP(C3179,'0. Master Data Group Name'!B:B,'0. Master Data Group Name'!C:C)</f>
        <v>SW-RISER-PACK</v>
      </c>
      <c r="K3179" s="16">
        <f>IFERROR(ROUNDDOWN(_xlfn.XLOOKUP(E3179,[2]All!$B:$B,[2]All!$K:$K),0),"")</f>
        <v>333</v>
      </c>
      <c r="L3179" s="16">
        <f t="shared" si="98"/>
        <v>299.7</v>
      </c>
      <c r="M3179" s="16">
        <f t="shared" si="99"/>
        <v>366.3</v>
      </c>
    </row>
    <row r="3180" spans="2:13" x14ac:dyDescent="0.3">
      <c r="B3180" s="10">
        <v>31</v>
      </c>
      <c r="C3180" s="11" t="s">
        <v>836</v>
      </c>
      <c r="D3180" s="11" t="s">
        <v>3977</v>
      </c>
      <c r="E3180" s="11">
        <v>12228</v>
      </c>
      <c r="F3180" s="17">
        <v>45289.621805555602</v>
      </c>
      <c r="G3180" s="14" t="s">
        <v>3980</v>
      </c>
      <c r="H3180" s="13">
        <v>399</v>
      </c>
      <c r="I3180" s="14">
        <v>88888</v>
      </c>
      <c r="J3180" s="15" t="str">
        <f>_xlfn.XLOOKUP(C3180,'0. Master Data Group Name'!B:B,'0. Master Data Group Name'!C:C)</f>
        <v>SW-COMAS-PACKL</v>
      </c>
      <c r="K3180" s="16">
        <f>IFERROR(ROUNDDOWN(_xlfn.XLOOKUP(E3180,[2]All!$B:$B,[2]All!$K:$K),0),"")</f>
        <v>100</v>
      </c>
      <c r="L3180" s="16">
        <f t="shared" si="98"/>
        <v>90</v>
      </c>
      <c r="M3180" s="16">
        <f t="shared" si="99"/>
        <v>110.00000000000001</v>
      </c>
    </row>
    <row r="3181" spans="2:13" x14ac:dyDescent="0.3">
      <c r="B3181" s="10">
        <v>31</v>
      </c>
      <c r="C3181" s="11" t="s">
        <v>836</v>
      </c>
      <c r="D3181" s="11" t="s">
        <v>3977</v>
      </c>
      <c r="E3181" s="11">
        <v>88888</v>
      </c>
      <c r="F3181" s="17">
        <v>45293.570601851898</v>
      </c>
      <c r="G3181" s="14" t="s">
        <v>3981</v>
      </c>
      <c r="H3181" s="13">
        <v>0</v>
      </c>
      <c r="I3181" s="14">
        <v>12228</v>
      </c>
      <c r="J3181" s="15" t="str">
        <f>_xlfn.XLOOKUP(C3181,'0. Master Data Group Name'!B:B,'0. Master Data Group Name'!C:C)</f>
        <v>SW-COMAS-PACKL</v>
      </c>
      <c r="K3181" s="16" t="str">
        <f>IFERROR(ROUNDDOWN(_xlfn.XLOOKUP(E3181,[2]All!$B:$B,[2]All!$K:$K),0),"")</f>
        <v/>
      </c>
      <c r="L3181" s="16" t="str">
        <f t="shared" si="98"/>
        <v/>
      </c>
      <c r="M3181" s="16" t="str">
        <f t="shared" si="99"/>
        <v/>
      </c>
    </row>
    <row r="3182" spans="2:13" x14ac:dyDescent="0.3">
      <c r="B3182" s="10">
        <v>20</v>
      </c>
      <c r="C3182" s="11" t="s">
        <v>13</v>
      </c>
      <c r="D3182" s="11" t="s">
        <v>3977</v>
      </c>
      <c r="E3182" s="11">
        <v>96605</v>
      </c>
      <c r="F3182" s="17">
        <v>45293.299224536997</v>
      </c>
      <c r="G3182" s="14" t="s">
        <v>3982</v>
      </c>
      <c r="H3182" s="13">
        <v>2427</v>
      </c>
      <c r="I3182" s="14">
        <v>96605</v>
      </c>
      <c r="J3182" s="15" t="str">
        <f>_xlfn.XLOOKUP(C3182,'0. Master Data Group Name'!B:B,'0. Master Data Group Name'!C:C)</f>
        <v>EQP-LAWPACK1</v>
      </c>
      <c r="K3182" s="16">
        <f>IFERROR(ROUNDDOWN(_xlfn.XLOOKUP(E3182,[2]All!$B:$B,[2]All!$K:$K),0),"")</f>
        <v>347</v>
      </c>
      <c r="L3182" s="16">
        <f t="shared" si="98"/>
        <v>312.3</v>
      </c>
      <c r="M3182" s="16">
        <f t="shared" si="99"/>
        <v>381.70000000000005</v>
      </c>
    </row>
    <row r="3183" spans="2:13" x14ac:dyDescent="0.3">
      <c r="B3183" s="10">
        <v>20</v>
      </c>
      <c r="C3183" s="11" t="s">
        <v>13</v>
      </c>
      <c r="D3183" s="11" t="s">
        <v>3977</v>
      </c>
      <c r="E3183" s="11">
        <v>2940</v>
      </c>
      <c r="F3183" s="17">
        <v>45293.697858796302</v>
      </c>
      <c r="G3183" s="14" t="s">
        <v>3983</v>
      </c>
      <c r="H3183" s="13">
        <v>555</v>
      </c>
      <c r="I3183" s="14">
        <v>2940</v>
      </c>
      <c r="J3183" s="15" t="str">
        <f>_xlfn.XLOOKUP(C3183,'0. Master Data Group Name'!B:B,'0. Master Data Group Name'!C:C)</f>
        <v>EQP-LAWPACK1</v>
      </c>
      <c r="K3183" s="16">
        <f>IFERROR(ROUNDDOWN(_xlfn.XLOOKUP(E3183,[2]All!$B:$B,[2]All!$K:$K),0),"")</f>
        <v>217</v>
      </c>
      <c r="L3183" s="16">
        <f t="shared" si="98"/>
        <v>195.3</v>
      </c>
      <c r="M3183" s="16">
        <f t="shared" si="99"/>
        <v>238.70000000000002</v>
      </c>
    </row>
    <row r="3184" spans="2:13" x14ac:dyDescent="0.3">
      <c r="B3184" s="10">
        <v>36</v>
      </c>
      <c r="C3184" s="11" t="s">
        <v>3480</v>
      </c>
      <c r="D3184" s="11" t="s">
        <v>3984</v>
      </c>
      <c r="E3184" s="11">
        <v>2675</v>
      </c>
      <c r="F3184" s="17">
        <v>45293.295185185198</v>
      </c>
      <c r="G3184" s="14" t="s">
        <v>3985</v>
      </c>
      <c r="H3184" s="13">
        <v>680</v>
      </c>
      <c r="I3184" s="14">
        <v>2991</v>
      </c>
      <c r="J3184" s="15" t="str">
        <f>_xlfn.XLOOKUP(C3184,'0. Master Data Group Name'!B:B,'0. Master Data Group Name'!C:C)</f>
        <v>EQP-LAWPACK2</v>
      </c>
      <c r="K3184" s="16">
        <f>IFERROR(ROUNDDOWN(_xlfn.XLOOKUP(E3184,[2]All!$B:$B,[2]All!$K:$K),0),"")</f>
        <v>217</v>
      </c>
      <c r="L3184" s="16">
        <f t="shared" si="98"/>
        <v>195.3</v>
      </c>
      <c r="M3184" s="16">
        <f t="shared" si="99"/>
        <v>238.70000000000002</v>
      </c>
    </row>
    <row r="3185" spans="2:13" x14ac:dyDescent="0.3">
      <c r="B3185" s="10">
        <v>20</v>
      </c>
      <c r="C3185" s="11" t="s">
        <v>13</v>
      </c>
      <c r="D3185" s="11" t="s">
        <v>3984</v>
      </c>
      <c r="E3185" s="11">
        <v>24970</v>
      </c>
      <c r="F3185" s="17">
        <v>45293.825636574104</v>
      </c>
      <c r="G3185" s="14" t="s">
        <v>3986</v>
      </c>
      <c r="H3185" s="13">
        <v>1047</v>
      </c>
      <c r="I3185" s="14">
        <v>24970</v>
      </c>
      <c r="J3185" s="15" t="str">
        <f>_xlfn.XLOOKUP(C3185,'0. Master Data Group Name'!B:B,'0. Master Data Group Name'!C:C)</f>
        <v>EQP-LAWPACK1</v>
      </c>
      <c r="K3185" s="16">
        <f>IFERROR(ROUNDDOWN(_xlfn.XLOOKUP(E3185,[2]All!$B:$B,[2]All!$K:$K),0),"")</f>
        <v>364</v>
      </c>
      <c r="L3185" s="16">
        <f t="shared" si="98"/>
        <v>327.60000000000002</v>
      </c>
      <c r="M3185" s="16">
        <f t="shared" si="99"/>
        <v>400.40000000000003</v>
      </c>
    </row>
    <row r="3186" spans="2:13" x14ac:dyDescent="0.3">
      <c r="B3186" s="10">
        <v>42</v>
      </c>
      <c r="C3186" s="11" t="s">
        <v>3433</v>
      </c>
      <c r="D3186" s="11" t="s">
        <v>3984</v>
      </c>
      <c r="E3186" s="11">
        <v>12228</v>
      </c>
      <c r="F3186" s="17">
        <v>45293.340277777803</v>
      </c>
      <c r="G3186" s="14" t="s">
        <v>3987</v>
      </c>
      <c r="H3186" s="13">
        <v>315</v>
      </c>
      <c r="I3186" s="14">
        <v>14828</v>
      </c>
      <c r="J3186" s="15" t="str">
        <f>_xlfn.XLOOKUP(C3186,'0. Master Data Group Name'!B:B,'0. Master Data Group Name'!C:C)</f>
        <v>SW-RISER-PACK</v>
      </c>
      <c r="K3186" s="16">
        <f>IFERROR(ROUNDDOWN(_xlfn.XLOOKUP(E3186,[2]All!$B:$B,[2]All!$K:$K),0),"")</f>
        <v>100</v>
      </c>
      <c r="L3186" s="16">
        <f t="shared" si="98"/>
        <v>90</v>
      </c>
      <c r="M3186" s="16">
        <f t="shared" si="99"/>
        <v>110.00000000000001</v>
      </c>
    </row>
    <row r="3187" spans="2:13" x14ac:dyDescent="0.3">
      <c r="B3187" s="10">
        <v>20</v>
      </c>
      <c r="C3187" s="11" t="s">
        <v>13</v>
      </c>
      <c r="D3187" s="11" t="s">
        <v>3984</v>
      </c>
      <c r="E3187" s="11">
        <v>2991</v>
      </c>
      <c r="F3187" s="17">
        <v>45294.299895833297</v>
      </c>
      <c r="G3187" s="14" t="s">
        <v>3988</v>
      </c>
      <c r="H3187" s="13">
        <v>1185</v>
      </c>
      <c r="I3187" s="14">
        <v>2991</v>
      </c>
      <c r="J3187" s="15" t="str">
        <f>_xlfn.XLOOKUP(C3187,'0. Master Data Group Name'!B:B,'0. Master Data Group Name'!C:C)</f>
        <v>EQP-LAWPACK1</v>
      </c>
      <c r="K3187" s="16">
        <f>IFERROR(ROUNDDOWN(_xlfn.XLOOKUP(E3187,[2]All!$B:$B,[2]All!$K:$K),0),"")</f>
        <v>217</v>
      </c>
      <c r="L3187" s="16">
        <f t="shared" si="98"/>
        <v>195.3</v>
      </c>
      <c r="M3187" s="16">
        <f t="shared" si="99"/>
        <v>238.70000000000002</v>
      </c>
    </row>
    <row r="3188" spans="2:13" x14ac:dyDescent="0.3">
      <c r="B3188" s="10">
        <v>42</v>
      </c>
      <c r="C3188" s="11" t="s">
        <v>3433</v>
      </c>
      <c r="D3188" s="11" t="s">
        <v>3984</v>
      </c>
      <c r="E3188" s="11">
        <v>14328</v>
      </c>
      <c r="F3188" s="17">
        <v>45294.343530092599</v>
      </c>
      <c r="G3188" s="14" t="s">
        <v>3989</v>
      </c>
      <c r="H3188" s="13">
        <v>661</v>
      </c>
      <c r="I3188" s="14">
        <v>12228</v>
      </c>
      <c r="J3188" s="15" t="str">
        <f>_xlfn.XLOOKUP(C3188,'0. Master Data Group Name'!B:B,'0. Master Data Group Name'!C:C)</f>
        <v>SW-RISER-PACK</v>
      </c>
      <c r="K3188" s="16">
        <f>IFERROR(ROUNDDOWN(_xlfn.XLOOKUP(E3188,[2]All!$B:$B,[2]All!$K:$K),0),"")</f>
        <v>300</v>
      </c>
      <c r="L3188" s="16">
        <f t="shared" si="98"/>
        <v>270</v>
      </c>
      <c r="M3188" s="16">
        <f t="shared" si="99"/>
        <v>330</v>
      </c>
    </row>
    <row r="3189" spans="2:13" x14ac:dyDescent="0.3">
      <c r="B3189" s="10">
        <v>36</v>
      </c>
      <c r="C3189" s="11" t="s">
        <v>3480</v>
      </c>
      <c r="D3189" s="11" t="s">
        <v>3990</v>
      </c>
      <c r="E3189" s="11">
        <v>7941</v>
      </c>
      <c r="F3189" s="17">
        <v>45294.289479166699</v>
      </c>
      <c r="G3189" s="14" t="s">
        <v>3991</v>
      </c>
      <c r="H3189" s="13">
        <v>1072</v>
      </c>
      <c r="I3189" s="14">
        <v>2675</v>
      </c>
      <c r="J3189" s="15" t="str">
        <f>_xlfn.XLOOKUP(C3189,'0. Master Data Group Name'!B:B,'0. Master Data Group Name'!C:C)</f>
        <v>EQP-LAWPACK2</v>
      </c>
      <c r="K3189" s="16">
        <f>IFERROR(ROUNDDOWN(_xlfn.XLOOKUP(E3189,[2]All!$B:$B,[2]All!$K:$K),0),"")</f>
        <v>349</v>
      </c>
      <c r="L3189" s="16">
        <f t="shared" si="98"/>
        <v>314.10000000000002</v>
      </c>
      <c r="M3189" s="16">
        <f t="shared" si="99"/>
        <v>383.90000000000003</v>
      </c>
    </row>
    <row r="3190" spans="2:13" x14ac:dyDescent="0.3">
      <c r="B3190" s="10">
        <v>20</v>
      </c>
      <c r="C3190" s="11" t="s">
        <v>13</v>
      </c>
      <c r="D3190" s="11" t="s">
        <v>3990</v>
      </c>
      <c r="E3190" s="11">
        <v>2941</v>
      </c>
      <c r="F3190" s="17">
        <v>45294.548020833303</v>
      </c>
      <c r="G3190" s="14" t="s">
        <v>3992</v>
      </c>
      <c r="H3190" s="13">
        <v>1975</v>
      </c>
      <c r="I3190" s="14">
        <v>99999</v>
      </c>
      <c r="J3190" s="15" t="str">
        <f>_xlfn.XLOOKUP(C3190,'0. Master Data Group Name'!B:B,'0. Master Data Group Name'!C:C)</f>
        <v>EQP-LAWPACK1</v>
      </c>
      <c r="K3190" s="16">
        <f>IFERROR(ROUNDDOWN(_xlfn.XLOOKUP(E3190,[2]All!$B:$B,[2]All!$K:$K),0),"")</f>
        <v>217</v>
      </c>
      <c r="L3190" s="16">
        <f t="shared" si="98"/>
        <v>195.3</v>
      </c>
      <c r="M3190" s="16">
        <f t="shared" si="99"/>
        <v>238.70000000000002</v>
      </c>
    </row>
    <row r="3191" spans="2:13" x14ac:dyDescent="0.3">
      <c r="B3191" s="10">
        <v>42</v>
      </c>
      <c r="C3191" s="11" t="s">
        <v>3433</v>
      </c>
      <c r="D3191" s="11" t="s">
        <v>3990</v>
      </c>
      <c r="E3191" s="11">
        <v>15258</v>
      </c>
      <c r="F3191" s="17">
        <v>45294.5601157407</v>
      </c>
      <c r="G3191" s="14" t="s">
        <v>3993</v>
      </c>
      <c r="H3191" s="13">
        <v>240</v>
      </c>
      <c r="I3191" s="14">
        <v>14328</v>
      </c>
      <c r="J3191" s="15" t="str">
        <f>_xlfn.XLOOKUP(C3191,'0. Master Data Group Name'!B:B,'0. Master Data Group Name'!C:C)</f>
        <v>SW-RISER-PACK</v>
      </c>
      <c r="K3191" s="16">
        <f>IFERROR(ROUNDDOWN(_xlfn.XLOOKUP(E3191,[2]All!$B:$B,[2]All!$K:$K),0),"")</f>
        <v>200</v>
      </c>
      <c r="L3191" s="16">
        <f t="shared" si="98"/>
        <v>180</v>
      </c>
      <c r="M3191" s="16">
        <f t="shared" si="99"/>
        <v>220.00000000000003</v>
      </c>
    </row>
    <row r="3192" spans="2:13" x14ac:dyDescent="0.3">
      <c r="B3192" s="10">
        <v>42</v>
      </c>
      <c r="C3192" s="11" t="s">
        <v>3433</v>
      </c>
      <c r="D3192" s="11" t="s">
        <v>3990</v>
      </c>
      <c r="E3192" s="11">
        <v>12228</v>
      </c>
      <c r="F3192" s="17">
        <v>45295.3413194444</v>
      </c>
      <c r="G3192" s="14" t="s">
        <v>3994</v>
      </c>
      <c r="H3192" s="13">
        <v>5</v>
      </c>
      <c r="I3192" s="14">
        <v>15258</v>
      </c>
      <c r="J3192" s="15" t="str">
        <f>_xlfn.XLOOKUP(C3192,'0. Master Data Group Name'!B:B,'0. Master Data Group Name'!C:C)</f>
        <v>SW-RISER-PACK</v>
      </c>
      <c r="K3192" s="16">
        <f>IFERROR(ROUNDDOWN(_xlfn.XLOOKUP(E3192,[2]All!$B:$B,[2]All!$K:$K),0),"")</f>
        <v>100</v>
      </c>
      <c r="L3192" s="16">
        <f t="shared" si="98"/>
        <v>90</v>
      </c>
      <c r="M3192" s="16">
        <f t="shared" si="99"/>
        <v>110.00000000000001</v>
      </c>
    </row>
    <row r="3193" spans="2:13" x14ac:dyDescent="0.3">
      <c r="B3193" s="10">
        <v>42</v>
      </c>
      <c r="C3193" s="11" t="s">
        <v>3433</v>
      </c>
      <c r="D3193" s="11" t="s">
        <v>3990</v>
      </c>
      <c r="E3193" s="11">
        <v>12258</v>
      </c>
      <c r="F3193" s="17">
        <v>45295.343067129601</v>
      </c>
      <c r="G3193" s="14" t="s">
        <v>3995</v>
      </c>
      <c r="H3193" s="13">
        <v>1</v>
      </c>
      <c r="I3193" s="14">
        <v>12228</v>
      </c>
      <c r="J3193" s="15" t="str">
        <f>_xlfn.XLOOKUP(C3193,'0. Master Data Group Name'!B:B,'0. Master Data Group Name'!C:C)</f>
        <v>SW-RISER-PACK</v>
      </c>
      <c r="K3193" s="16">
        <f>IFERROR(ROUNDDOWN(_xlfn.XLOOKUP(E3193,[2]All!$B:$B,[2]All!$K:$K),0),"")</f>
        <v>69</v>
      </c>
      <c r="L3193" s="16">
        <f t="shared" si="98"/>
        <v>62.1</v>
      </c>
      <c r="M3193" s="16">
        <f t="shared" si="99"/>
        <v>75.900000000000006</v>
      </c>
    </row>
    <row r="3194" spans="2:13" x14ac:dyDescent="0.3">
      <c r="B3194" s="10">
        <v>31</v>
      </c>
      <c r="C3194" s="11" t="s">
        <v>836</v>
      </c>
      <c r="D3194" s="11" t="s">
        <v>3990</v>
      </c>
      <c r="E3194" s="11">
        <v>12228</v>
      </c>
      <c r="F3194" s="17">
        <v>45293.578854166699</v>
      </c>
      <c r="G3194" s="14" t="s">
        <v>3996</v>
      </c>
      <c r="H3194" s="13">
        <v>1090</v>
      </c>
      <c r="I3194" s="14">
        <v>88888</v>
      </c>
      <c r="J3194" s="15" t="str">
        <f>_xlfn.XLOOKUP(C3194,'0. Master Data Group Name'!B:B,'0. Master Data Group Name'!C:C)</f>
        <v>SW-COMAS-PACKL</v>
      </c>
      <c r="K3194" s="16">
        <f>IFERROR(ROUNDDOWN(_xlfn.XLOOKUP(E3194,[2]All!$B:$B,[2]All!$K:$K),0),"")</f>
        <v>100</v>
      </c>
      <c r="L3194" s="16">
        <f t="shared" si="98"/>
        <v>90</v>
      </c>
      <c r="M3194" s="16">
        <f t="shared" si="99"/>
        <v>110.00000000000001</v>
      </c>
    </row>
    <row r="3195" spans="2:13" x14ac:dyDescent="0.3">
      <c r="B3195" s="10">
        <v>31</v>
      </c>
      <c r="C3195" s="11" t="s">
        <v>836</v>
      </c>
      <c r="D3195" s="11" t="s">
        <v>3990</v>
      </c>
      <c r="E3195" s="11">
        <v>88888</v>
      </c>
      <c r="F3195" s="17">
        <v>45295.369733796302</v>
      </c>
      <c r="G3195" s="14" t="s">
        <v>3997</v>
      </c>
      <c r="H3195" s="13">
        <v>0</v>
      </c>
      <c r="I3195" s="14">
        <v>12228</v>
      </c>
      <c r="J3195" s="15" t="str">
        <f>_xlfn.XLOOKUP(C3195,'0. Master Data Group Name'!B:B,'0. Master Data Group Name'!C:C)</f>
        <v>SW-COMAS-PACKL</v>
      </c>
      <c r="K3195" s="16" t="str">
        <f>IFERROR(ROUNDDOWN(_xlfn.XLOOKUP(E3195,[2]All!$B:$B,[2]All!$K:$K),0),"")</f>
        <v/>
      </c>
      <c r="L3195" s="16" t="str">
        <f t="shared" si="98"/>
        <v/>
      </c>
      <c r="M3195" s="16" t="str">
        <f t="shared" si="99"/>
        <v/>
      </c>
    </row>
    <row r="3196" spans="2:13" x14ac:dyDescent="0.3">
      <c r="B3196" s="10">
        <v>36</v>
      </c>
      <c r="C3196" s="11" t="s">
        <v>3480</v>
      </c>
      <c r="D3196" s="11" t="s">
        <v>3990</v>
      </c>
      <c r="E3196" s="11">
        <v>2670</v>
      </c>
      <c r="F3196" s="17">
        <v>45295.2953472222</v>
      </c>
      <c r="G3196" s="14" t="s">
        <v>3998</v>
      </c>
      <c r="H3196" s="13">
        <v>286</v>
      </c>
      <c r="I3196" s="14">
        <v>7941</v>
      </c>
      <c r="J3196" s="15" t="str">
        <f>_xlfn.XLOOKUP(C3196,'0. Master Data Group Name'!B:B,'0. Master Data Group Name'!C:C)</f>
        <v>EQP-LAWPACK2</v>
      </c>
      <c r="K3196" s="16">
        <f>IFERROR(ROUNDDOWN(_xlfn.XLOOKUP(E3196,[2]All!$B:$B,[2]All!$K:$K),0),"")</f>
        <v>217</v>
      </c>
      <c r="L3196" s="16">
        <f t="shared" si="98"/>
        <v>195.3</v>
      </c>
      <c r="M3196" s="16">
        <f t="shared" si="99"/>
        <v>238.70000000000002</v>
      </c>
    </row>
    <row r="3197" spans="2:13" x14ac:dyDescent="0.3">
      <c r="B3197" s="10">
        <v>20</v>
      </c>
      <c r="C3197" s="11" t="s">
        <v>13</v>
      </c>
      <c r="D3197" s="11" t="s">
        <v>3990</v>
      </c>
      <c r="E3197" s="11">
        <v>96605</v>
      </c>
      <c r="F3197" s="17">
        <v>45295.2957060185</v>
      </c>
      <c r="G3197" s="14" t="s">
        <v>3999</v>
      </c>
      <c r="H3197" s="13">
        <v>2261</v>
      </c>
      <c r="I3197" s="14">
        <v>96605</v>
      </c>
      <c r="J3197" s="15" t="str">
        <f>_xlfn.XLOOKUP(C3197,'0. Master Data Group Name'!B:B,'0. Master Data Group Name'!C:C)</f>
        <v>EQP-LAWPACK1</v>
      </c>
      <c r="K3197" s="16">
        <f>IFERROR(ROUNDDOWN(_xlfn.XLOOKUP(E3197,[2]All!$B:$B,[2]All!$K:$K),0),"")</f>
        <v>347</v>
      </c>
      <c r="L3197" s="16">
        <f t="shared" si="98"/>
        <v>312.3</v>
      </c>
      <c r="M3197" s="16">
        <f t="shared" si="99"/>
        <v>381.70000000000005</v>
      </c>
    </row>
    <row r="3198" spans="2:13" x14ac:dyDescent="0.3">
      <c r="B3198" s="10">
        <v>20</v>
      </c>
      <c r="C3198" s="11" t="s">
        <v>13</v>
      </c>
      <c r="D3198" s="11" t="s">
        <v>3990</v>
      </c>
      <c r="E3198" s="11">
        <v>2666</v>
      </c>
      <c r="F3198" s="17">
        <v>45295.594502314802</v>
      </c>
      <c r="G3198" s="14" t="s">
        <v>4000</v>
      </c>
      <c r="H3198" s="13">
        <v>1033</v>
      </c>
      <c r="I3198" s="14">
        <v>2666</v>
      </c>
      <c r="J3198" s="15" t="str">
        <f>_xlfn.XLOOKUP(C3198,'0. Master Data Group Name'!B:B,'0. Master Data Group Name'!C:C)</f>
        <v>EQP-LAWPACK1</v>
      </c>
      <c r="K3198" s="16">
        <f>IFERROR(ROUNDDOWN(_xlfn.XLOOKUP(E3198,[2]All!$B:$B,[2]All!$K:$K),0),"")</f>
        <v>217</v>
      </c>
      <c r="L3198" s="16">
        <f t="shared" si="98"/>
        <v>195.3</v>
      </c>
      <c r="M3198" s="16">
        <f t="shared" si="99"/>
        <v>238.70000000000002</v>
      </c>
    </row>
    <row r="3199" spans="2:13" x14ac:dyDescent="0.3">
      <c r="B3199" s="10">
        <v>20</v>
      </c>
      <c r="C3199" s="11" t="s">
        <v>13</v>
      </c>
      <c r="D3199" s="11" t="s">
        <v>4001</v>
      </c>
      <c r="E3199" s="11">
        <v>2670</v>
      </c>
      <c r="F3199" s="17">
        <v>45295.808692129598</v>
      </c>
      <c r="G3199" s="14" t="s">
        <v>4002</v>
      </c>
      <c r="H3199" s="13">
        <v>728</v>
      </c>
      <c r="I3199" s="14">
        <v>99999</v>
      </c>
      <c r="J3199" s="15" t="str">
        <f>_xlfn.XLOOKUP(C3199,'0. Master Data Group Name'!B:B,'0. Master Data Group Name'!C:C)</f>
        <v>EQP-LAWPACK1</v>
      </c>
      <c r="K3199" s="16">
        <f>IFERROR(ROUNDDOWN(_xlfn.XLOOKUP(E3199,[2]All!$B:$B,[2]All!$K:$K),0),"")</f>
        <v>217</v>
      </c>
      <c r="L3199" s="16">
        <f t="shared" si="98"/>
        <v>195.3</v>
      </c>
      <c r="M3199" s="16">
        <f t="shared" si="99"/>
        <v>238.70000000000002</v>
      </c>
    </row>
    <row r="3200" spans="2:13" x14ac:dyDescent="0.3">
      <c r="B3200" s="10">
        <v>31</v>
      </c>
      <c r="C3200" s="11" t="s">
        <v>836</v>
      </c>
      <c r="D3200" s="11" t="s">
        <v>4001</v>
      </c>
      <c r="E3200" s="11">
        <v>12258</v>
      </c>
      <c r="F3200" s="17">
        <v>45295.379351851901</v>
      </c>
      <c r="G3200" s="14" t="s">
        <v>4003</v>
      </c>
      <c r="H3200" s="13">
        <v>645</v>
      </c>
      <c r="I3200" s="14">
        <v>88888</v>
      </c>
      <c r="J3200" s="15" t="str">
        <f>_xlfn.XLOOKUP(C3200,'0. Master Data Group Name'!B:B,'0. Master Data Group Name'!C:C)</f>
        <v>SW-COMAS-PACKL</v>
      </c>
      <c r="K3200" s="16">
        <f>IFERROR(ROUNDDOWN(_xlfn.XLOOKUP(E3200,[2]All!$B:$B,[2]All!$K:$K),0),"")</f>
        <v>69</v>
      </c>
      <c r="L3200" s="16">
        <f t="shared" si="98"/>
        <v>62.1</v>
      </c>
      <c r="M3200" s="16">
        <f t="shared" si="99"/>
        <v>75.900000000000006</v>
      </c>
    </row>
    <row r="3201" spans="2:13" x14ac:dyDescent="0.3">
      <c r="B3201" s="10">
        <v>31</v>
      </c>
      <c r="C3201" s="11" t="s">
        <v>836</v>
      </c>
      <c r="D3201" s="11" t="s">
        <v>4001</v>
      </c>
      <c r="E3201" s="11">
        <v>88888</v>
      </c>
      <c r="F3201" s="17">
        <v>45296.307511574101</v>
      </c>
      <c r="G3201" s="14" t="s">
        <v>4004</v>
      </c>
      <c r="H3201" s="13">
        <v>0</v>
      </c>
      <c r="I3201" s="14">
        <v>12258</v>
      </c>
      <c r="J3201" s="15" t="str">
        <f>_xlfn.XLOOKUP(C3201,'0. Master Data Group Name'!B:B,'0. Master Data Group Name'!C:C)</f>
        <v>SW-COMAS-PACKL</v>
      </c>
      <c r="K3201" s="16" t="str">
        <f>IFERROR(ROUNDDOWN(_xlfn.XLOOKUP(E3201,[2]All!$B:$B,[2]All!$K:$K),0),"")</f>
        <v/>
      </c>
      <c r="L3201" s="16" t="str">
        <f t="shared" si="98"/>
        <v/>
      </c>
      <c r="M3201" s="16" t="str">
        <f t="shared" si="99"/>
        <v/>
      </c>
    </row>
    <row r="3202" spans="2:13" x14ac:dyDescent="0.3">
      <c r="B3202" s="10">
        <v>31</v>
      </c>
      <c r="C3202" s="11" t="s">
        <v>836</v>
      </c>
      <c r="D3202" s="11" t="s">
        <v>4005</v>
      </c>
      <c r="E3202" s="11">
        <v>88888</v>
      </c>
      <c r="F3202" s="17">
        <v>45299.4786342593</v>
      </c>
      <c r="G3202" s="14" t="s">
        <v>4006</v>
      </c>
      <c r="H3202" s="13">
        <v>0</v>
      </c>
      <c r="I3202" s="14">
        <v>12258</v>
      </c>
      <c r="J3202" s="15" t="str">
        <f>_xlfn.XLOOKUP(C3202,'0. Master Data Group Name'!B:B,'0. Master Data Group Name'!C:C)</f>
        <v>SW-COMAS-PACKL</v>
      </c>
      <c r="K3202" s="16" t="str">
        <f>IFERROR(ROUNDDOWN(_xlfn.XLOOKUP(E3202,[2]All!$B:$B,[2]All!$K:$K),0),"")</f>
        <v/>
      </c>
      <c r="L3202" s="16" t="str">
        <f t="shared" si="98"/>
        <v/>
      </c>
      <c r="M3202" s="16" t="str">
        <f t="shared" si="99"/>
        <v/>
      </c>
    </row>
    <row r="3203" spans="2:13" x14ac:dyDescent="0.3">
      <c r="B3203" s="10">
        <v>31</v>
      </c>
      <c r="C3203" s="11" t="s">
        <v>836</v>
      </c>
      <c r="D3203" s="11" t="s">
        <v>4005</v>
      </c>
      <c r="E3203" s="11">
        <v>12258</v>
      </c>
      <c r="F3203" s="17">
        <v>45299.480370370402</v>
      </c>
      <c r="G3203" s="14" t="s">
        <v>4007</v>
      </c>
      <c r="H3203" s="13">
        <v>4</v>
      </c>
      <c r="I3203" s="14">
        <v>88888</v>
      </c>
      <c r="J3203" s="15" t="str">
        <f>_xlfn.XLOOKUP(C3203,'0. Master Data Group Name'!B:B,'0. Master Data Group Name'!C:C)</f>
        <v>SW-COMAS-PACKL</v>
      </c>
      <c r="K3203" s="16">
        <f>IFERROR(ROUNDDOWN(_xlfn.XLOOKUP(E3203,[2]All!$B:$B,[2]All!$K:$K),0),"")</f>
        <v>69</v>
      </c>
      <c r="L3203" s="16">
        <f t="shared" si="98"/>
        <v>62.1</v>
      </c>
      <c r="M3203" s="16">
        <f t="shared" si="99"/>
        <v>75.900000000000006</v>
      </c>
    </row>
    <row r="3204" spans="2:13" x14ac:dyDescent="0.3">
      <c r="B3204" s="10">
        <v>31</v>
      </c>
      <c r="C3204" s="11" t="s">
        <v>836</v>
      </c>
      <c r="D3204" s="11" t="s">
        <v>4005</v>
      </c>
      <c r="E3204" s="11">
        <v>88888</v>
      </c>
      <c r="F3204" s="17">
        <v>45299.485254629602</v>
      </c>
      <c r="G3204" s="14" t="s">
        <v>4008</v>
      </c>
      <c r="H3204" s="13">
        <v>0</v>
      </c>
      <c r="I3204" s="14">
        <v>12258</v>
      </c>
      <c r="J3204" s="15" t="str">
        <f>_xlfn.XLOOKUP(C3204,'0. Master Data Group Name'!B:B,'0. Master Data Group Name'!C:C)</f>
        <v>SW-COMAS-PACKL</v>
      </c>
      <c r="K3204" s="16" t="str">
        <f>IFERROR(ROUNDDOWN(_xlfn.XLOOKUP(E3204,[2]All!$B:$B,[2]All!$K:$K),0),"")</f>
        <v/>
      </c>
      <c r="L3204" s="16" t="str">
        <f t="shared" ref="L3204:L3267" si="100">IFERROR(K3204*0.9,"")</f>
        <v/>
      </c>
      <c r="M3204" s="16" t="str">
        <f t="shared" ref="M3204:M3267" si="101">IFERROR(K3204*1.1,"")</f>
        <v/>
      </c>
    </row>
    <row r="3205" spans="2:13" x14ac:dyDescent="0.3">
      <c r="B3205" s="10">
        <v>31</v>
      </c>
      <c r="C3205" s="11" t="s">
        <v>836</v>
      </c>
      <c r="D3205" s="11" t="s">
        <v>4005</v>
      </c>
      <c r="E3205" s="11">
        <v>12258</v>
      </c>
      <c r="F3205" s="17">
        <v>45299.542199074102</v>
      </c>
      <c r="G3205" s="14" t="s">
        <v>4009</v>
      </c>
      <c r="H3205" s="13">
        <v>1</v>
      </c>
      <c r="I3205" s="14">
        <v>88888</v>
      </c>
      <c r="J3205" s="15" t="str">
        <f>_xlfn.XLOOKUP(C3205,'0. Master Data Group Name'!B:B,'0. Master Data Group Name'!C:C)</f>
        <v>SW-COMAS-PACKL</v>
      </c>
      <c r="K3205" s="16">
        <f>IFERROR(ROUNDDOWN(_xlfn.XLOOKUP(E3205,[2]All!$B:$B,[2]All!$K:$K),0),"")</f>
        <v>69</v>
      </c>
      <c r="L3205" s="16">
        <f t="shared" si="100"/>
        <v>62.1</v>
      </c>
      <c r="M3205" s="16">
        <f t="shared" si="101"/>
        <v>75.900000000000006</v>
      </c>
    </row>
    <row r="3206" spans="2:13" x14ac:dyDescent="0.3">
      <c r="B3206" s="10">
        <v>42</v>
      </c>
      <c r="C3206" s="11" t="s">
        <v>3433</v>
      </c>
      <c r="D3206" s="11" t="s">
        <v>4005</v>
      </c>
      <c r="E3206" s="11">
        <v>12228</v>
      </c>
      <c r="F3206" s="17">
        <v>45299.439328703702</v>
      </c>
      <c r="G3206" s="14" t="s">
        <v>4010</v>
      </c>
      <c r="H3206" s="13">
        <v>268</v>
      </c>
      <c r="I3206" s="14">
        <v>88888</v>
      </c>
      <c r="J3206" s="15" t="str">
        <f>_xlfn.XLOOKUP(C3206,'0. Master Data Group Name'!B:B,'0. Master Data Group Name'!C:C)</f>
        <v>SW-RISER-PACK</v>
      </c>
      <c r="K3206" s="16">
        <f>IFERROR(ROUNDDOWN(_xlfn.XLOOKUP(E3206,[2]All!$B:$B,[2]All!$K:$K),0),"")</f>
        <v>100</v>
      </c>
      <c r="L3206" s="16">
        <f t="shared" si="100"/>
        <v>90</v>
      </c>
      <c r="M3206" s="16">
        <f t="shared" si="101"/>
        <v>110.00000000000001</v>
      </c>
    </row>
    <row r="3207" spans="2:13" x14ac:dyDescent="0.3">
      <c r="B3207" s="10">
        <v>31</v>
      </c>
      <c r="C3207" s="11" t="s">
        <v>836</v>
      </c>
      <c r="D3207" s="11" t="s">
        <v>4005</v>
      </c>
      <c r="E3207" s="11">
        <v>88888</v>
      </c>
      <c r="F3207" s="17">
        <v>45299.542465277802</v>
      </c>
      <c r="G3207" s="14" t="s">
        <v>4011</v>
      </c>
      <c r="H3207" s="13">
        <v>1</v>
      </c>
      <c r="I3207" s="14">
        <v>12258</v>
      </c>
      <c r="J3207" s="15" t="str">
        <f>_xlfn.XLOOKUP(C3207,'0. Master Data Group Name'!B:B,'0. Master Data Group Name'!C:C)</f>
        <v>SW-COMAS-PACKL</v>
      </c>
      <c r="K3207" s="16" t="str">
        <f>IFERROR(ROUNDDOWN(_xlfn.XLOOKUP(E3207,[2]All!$B:$B,[2]All!$K:$K),0),"")</f>
        <v/>
      </c>
      <c r="L3207" s="16" t="str">
        <f t="shared" si="100"/>
        <v/>
      </c>
      <c r="M3207" s="16" t="str">
        <f t="shared" si="101"/>
        <v/>
      </c>
    </row>
    <row r="3208" spans="2:13" x14ac:dyDescent="0.3">
      <c r="B3208" s="10">
        <v>36</v>
      </c>
      <c r="C3208" s="11" t="s">
        <v>3480</v>
      </c>
      <c r="D3208" s="11" t="s">
        <v>4005</v>
      </c>
      <c r="E3208" s="11">
        <v>6670</v>
      </c>
      <c r="F3208" s="17">
        <v>45295.469733796301</v>
      </c>
      <c r="G3208" s="14" t="s">
        <v>4012</v>
      </c>
      <c r="H3208" s="13">
        <v>1054</v>
      </c>
      <c r="I3208" s="14">
        <v>6670</v>
      </c>
      <c r="J3208" s="15" t="str">
        <f>_xlfn.XLOOKUP(C3208,'0. Master Data Group Name'!B:B,'0. Master Data Group Name'!C:C)</f>
        <v>EQP-LAWPACK2</v>
      </c>
      <c r="K3208" s="16">
        <f>IFERROR(ROUNDDOWN(_xlfn.XLOOKUP(E3208,[2]All!$B:$B,[2]All!$K:$K),0),"")</f>
        <v>352</v>
      </c>
      <c r="L3208" s="16">
        <f t="shared" si="100"/>
        <v>316.8</v>
      </c>
      <c r="M3208" s="16">
        <f t="shared" si="101"/>
        <v>387.20000000000005</v>
      </c>
    </row>
    <row r="3209" spans="2:13" x14ac:dyDescent="0.3">
      <c r="B3209" s="10">
        <v>20</v>
      </c>
      <c r="C3209" s="11" t="s">
        <v>13</v>
      </c>
      <c r="D3209" s="11" t="s">
        <v>4005</v>
      </c>
      <c r="E3209" s="11">
        <v>2941</v>
      </c>
      <c r="F3209" s="17">
        <v>45299.433599536998</v>
      </c>
      <c r="G3209" s="14" t="s">
        <v>4013</v>
      </c>
      <c r="H3209" s="13">
        <v>1250</v>
      </c>
      <c r="I3209" s="14">
        <v>2941</v>
      </c>
      <c r="J3209" s="15" t="str">
        <f>_xlfn.XLOOKUP(C3209,'0. Master Data Group Name'!B:B,'0. Master Data Group Name'!C:C)</f>
        <v>EQP-LAWPACK1</v>
      </c>
      <c r="K3209" s="16">
        <f>IFERROR(ROUNDDOWN(_xlfn.XLOOKUP(E3209,[2]All!$B:$B,[2]All!$K:$K),0),"")</f>
        <v>217</v>
      </c>
      <c r="L3209" s="16">
        <f t="shared" si="100"/>
        <v>195.3</v>
      </c>
      <c r="M3209" s="16">
        <f t="shared" si="101"/>
        <v>238.70000000000002</v>
      </c>
    </row>
    <row r="3210" spans="2:13" x14ac:dyDescent="0.3">
      <c r="B3210" s="10">
        <v>20</v>
      </c>
      <c r="C3210" s="11" t="s">
        <v>13</v>
      </c>
      <c r="D3210" s="11" t="s">
        <v>4005</v>
      </c>
      <c r="E3210" s="11">
        <v>2661</v>
      </c>
      <c r="F3210" s="17">
        <v>45299.771967592598</v>
      </c>
      <c r="G3210" s="14" t="s">
        <v>4014</v>
      </c>
      <c r="H3210" s="13">
        <v>930</v>
      </c>
      <c r="I3210" s="14">
        <v>2661</v>
      </c>
      <c r="J3210" s="15" t="str">
        <f>_xlfn.XLOOKUP(C3210,'0. Master Data Group Name'!B:B,'0. Master Data Group Name'!C:C)</f>
        <v>EQP-LAWPACK1</v>
      </c>
      <c r="K3210" s="16">
        <f>IFERROR(ROUNDDOWN(_xlfn.XLOOKUP(E3210,[2]All!$B:$B,[2]All!$K:$K),0),"")</f>
        <v>217</v>
      </c>
      <c r="L3210" s="16">
        <f t="shared" si="100"/>
        <v>195.3</v>
      </c>
      <c r="M3210" s="16">
        <f t="shared" si="101"/>
        <v>238.70000000000002</v>
      </c>
    </row>
    <row r="3211" spans="2:13" x14ac:dyDescent="0.3">
      <c r="B3211" s="10">
        <v>36</v>
      </c>
      <c r="C3211" s="11" t="s">
        <v>3480</v>
      </c>
      <c r="D3211" s="11" t="s">
        <v>4015</v>
      </c>
      <c r="E3211" s="11">
        <v>2666</v>
      </c>
      <c r="F3211" s="17">
        <v>45299.296979166698</v>
      </c>
      <c r="G3211" s="14" t="s">
        <v>4016</v>
      </c>
      <c r="H3211" s="13">
        <v>690</v>
      </c>
      <c r="I3211" s="14">
        <v>6670</v>
      </c>
      <c r="J3211" s="15" t="str">
        <f>_xlfn.XLOOKUP(C3211,'0. Master Data Group Name'!B:B,'0. Master Data Group Name'!C:C)</f>
        <v>EQP-LAWPACK2</v>
      </c>
      <c r="K3211" s="16">
        <f>IFERROR(ROUNDDOWN(_xlfn.XLOOKUP(E3211,[2]All!$B:$B,[2]All!$K:$K),0),"")</f>
        <v>217</v>
      </c>
      <c r="L3211" s="16">
        <f t="shared" si="100"/>
        <v>195.3</v>
      </c>
      <c r="M3211" s="16">
        <f t="shared" si="101"/>
        <v>238.70000000000002</v>
      </c>
    </row>
    <row r="3212" spans="2:13" x14ac:dyDescent="0.3">
      <c r="B3212" s="10">
        <v>20</v>
      </c>
      <c r="C3212" s="11" t="s">
        <v>13</v>
      </c>
      <c r="D3212" s="11" t="s">
        <v>4015</v>
      </c>
      <c r="E3212" s="11">
        <v>99999</v>
      </c>
      <c r="F3212" s="17">
        <v>45299.957094907397</v>
      </c>
      <c r="G3212" s="14" t="s">
        <v>4017</v>
      </c>
      <c r="H3212" s="13">
        <v>0</v>
      </c>
      <c r="I3212" s="14">
        <v>99999</v>
      </c>
      <c r="J3212" s="15" t="str">
        <f>_xlfn.XLOOKUP(C3212,'0. Master Data Group Name'!B:B,'0. Master Data Group Name'!C:C)</f>
        <v>EQP-LAWPACK1</v>
      </c>
      <c r="K3212" s="16" t="str">
        <f>IFERROR(ROUNDDOWN(_xlfn.XLOOKUP(E3212,[2]All!$B:$B,[2]All!$K:$K),0),"")</f>
        <v/>
      </c>
      <c r="L3212" s="16" t="str">
        <f t="shared" si="100"/>
        <v/>
      </c>
      <c r="M3212" s="16" t="str">
        <f t="shared" si="101"/>
        <v/>
      </c>
    </row>
    <row r="3213" spans="2:13" x14ac:dyDescent="0.3">
      <c r="B3213" s="10">
        <v>42</v>
      </c>
      <c r="C3213" s="11" t="s">
        <v>3433</v>
      </c>
      <c r="D3213" s="11" t="s">
        <v>4015</v>
      </c>
      <c r="E3213" s="11">
        <v>99999</v>
      </c>
      <c r="F3213" s="17">
        <v>45299.670138888898</v>
      </c>
      <c r="G3213" s="14" t="s">
        <v>4018</v>
      </c>
      <c r="H3213" s="13">
        <v>6</v>
      </c>
      <c r="I3213" s="14">
        <v>99999</v>
      </c>
      <c r="J3213" s="15" t="str">
        <f>_xlfn.XLOOKUP(C3213,'0. Master Data Group Name'!B:B,'0. Master Data Group Name'!C:C)</f>
        <v>SW-RISER-PACK</v>
      </c>
      <c r="K3213" s="16" t="str">
        <f>IFERROR(ROUNDDOWN(_xlfn.XLOOKUP(E3213,[2]All!$B:$B,[2]All!$K:$K),0),"")</f>
        <v/>
      </c>
      <c r="L3213" s="16" t="str">
        <f t="shared" si="100"/>
        <v/>
      </c>
      <c r="M3213" s="16" t="str">
        <f t="shared" si="101"/>
        <v/>
      </c>
    </row>
    <row r="3214" spans="2:13" x14ac:dyDescent="0.3">
      <c r="B3214" s="10">
        <v>20</v>
      </c>
      <c r="C3214" s="11" t="s">
        <v>13</v>
      </c>
      <c r="D3214" s="11" t="s">
        <v>4005</v>
      </c>
      <c r="E3214" s="11">
        <v>1167</v>
      </c>
      <c r="F3214" s="17">
        <v>45296.717199074097</v>
      </c>
      <c r="G3214" s="14" t="s">
        <v>4019</v>
      </c>
      <c r="H3214" s="13">
        <v>1435</v>
      </c>
      <c r="I3214" s="14">
        <v>99999</v>
      </c>
      <c r="J3214" s="15" t="str">
        <f>_xlfn.XLOOKUP(C3214,'0. Master Data Group Name'!B:B,'0. Master Data Group Name'!C:C)</f>
        <v>EQP-LAWPACK1</v>
      </c>
      <c r="K3214" s="16">
        <f>IFERROR(ROUNDDOWN(_xlfn.XLOOKUP(E3214,[2]All!$B:$B,[2]All!$K:$K),0),"")</f>
        <v>269</v>
      </c>
      <c r="L3214" s="16">
        <f t="shared" si="100"/>
        <v>242.1</v>
      </c>
      <c r="M3214" s="16">
        <f t="shared" si="101"/>
        <v>295.90000000000003</v>
      </c>
    </row>
    <row r="3215" spans="2:13" x14ac:dyDescent="0.3">
      <c r="B3215" s="10">
        <v>31</v>
      </c>
      <c r="C3215" s="11" t="s">
        <v>836</v>
      </c>
      <c r="D3215" s="11" t="s">
        <v>4005</v>
      </c>
      <c r="E3215" s="11">
        <v>15228</v>
      </c>
      <c r="F3215" s="17">
        <v>45296.307812500003</v>
      </c>
      <c r="G3215" s="14" t="s">
        <v>4020</v>
      </c>
      <c r="H3215" s="13">
        <v>2112</v>
      </c>
      <c r="I3215" s="14">
        <v>88888</v>
      </c>
      <c r="J3215" s="15" t="str">
        <f>_xlfn.XLOOKUP(C3215,'0. Master Data Group Name'!B:B,'0. Master Data Group Name'!C:C)</f>
        <v>SW-COMAS-PACKL</v>
      </c>
      <c r="K3215" s="16">
        <f>IFERROR(ROUNDDOWN(_xlfn.XLOOKUP(E3215,[2]All!$B:$B,[2]All!$K:$K),0),"")</f>
        <v>200</v>
      </c>
      <c r="L3215" s="16">
        <f t="shared" si="100"/>
        <v>180</v>
      </c>
      <c r="M3215" s="16">
        <f t="shared" si="101"/>
        <v>220.00000000000003</v>
      </c>
    </row>
    <row r="3216" spans="2:13" x14ac:dyDescent="0.3">
      <c r="B3216" s="10">
        <v>31</v>
      </c>
      <c r="C3216" s="11" t="s">
        <v>836</v>
      </c>
      <c r="D3216" s="11" t="s">
        <v>4005</v>
      </c>
      <c r="E3216" s="11">
        <v>12258</v>
      </c>
      <c r="F3216" s="17">
        <v>45299.371365740699</v>
      </c>
      <c r="G3216" s="14" t="s">
        <v>4021</v>
      </c>
      <c r="H3216" s="13">
        <v>2</v>
      </c>
      <c r="I3216" s="14">
        <v>88888</v>
      </c>
      <c r="J3216" s="15" t="str">
        <f>_xlfn.XLOOKUP(C3216,'0. Master Data Group Name'!B:B,'0. Master Data Group Name'!C:C)</f>
        <v>SW-COMAS-PACKL</v>
      </c>
      <c r="K3216" s="16">
        <f>IFERROR(ROUNDDOWN(_xlfn.XLOOKUP(E3216,[2]All!$B:$B,[2]All!$K:$K),0),"")</f>
        <v>69</v>
      </c>
      <c r="L3216" s="16">
        <f t="shared" si="100"/>
        <v>62.1</v>
      </c>
      <c r="M3216" s="16">
        <f t="shared" si="101"/>
        <v>75.900000000000006</v>
      </c>
    </row>
    <row r="3217" spans="2:13" x14ac:dyDescent="0.3">
      <c r="B3217" s="10">
        <v>31</v>
      </c>
      <c r="C3217" s="11" t="s">
        <v>836</v>
      </c>
      <c r="D3217" s="11" t="s">
        <v>4015</v>
      </c>
      <c r="E3217" s="11">
        <v>12258</v>
      </c>
      <c r="F3217" s="17">
        <v>45299.704305555599</v>
      </c>
      <c r="G3217" s="14" t="s">
        <v>4022</v>
      </c>
      <c r="H3217" s="13">
        <v>411</v>
      </c>
      <c r="I3217" s="14">
        <v>88888</v>
      </c>
      <c r="J3217" s="15" t="str">
        <f>_xlfn.XLOOKUP(C3217,'0. Master Data Group Name'!B:B,'0. Master Data Group Name'!C:C)</f>
        <v>SW-COMAS-PACKL</v>
      </c>
      <c r="K3217" s="16">
        <f>IFERROR(ROUNDDOWN(_xlfn.XLOOKUP(E3217,[2]All!$B:$B,[2]All!$K:$K),0),"")</f>
        <v>69</v>
      </c>
      <c r="L3217" s="16">
        <f t="shared" si="100"/>
        <v>62.1</v>
      </c>
      <c r="M3217" s="16">
        <f t="shared" si="101"/>
        <v>75.900000000000006</v>
      </c>
    </row>
    <row r="3218" spans="2:13" x14ac:dyDescent="0.3">
      <c r="B3218" s="10">
        <v>31</v>
      </c>
      <c r="C3218" s="11" t="s">
        <v>836</v>
      </c>
      <c r="D3218" s="11" t="s">
        <v>4015</v>
      </c>
      <c r="E3218" s="11">
        <v>88888</v>
      </c>
      <c r="F3218" s="17">
        <v>45300.479328703703</v>
      </c>
      <c r="G3218" s="14" t="s">
        <v>4023</v>
      </c>
      <c r="H3218" s="13">
        <v>0</v>
      </c>
      <c r="I3218" s="14">
        <v>12258</v>
      </c>
      <c r="J3218" s="15" t="str">
        <f>_xlfn.XLOOKUP(C3218,'0. Master Data Group Name'!B:B,'0. Master Data Group Name'!C:C)</f>
        <v>SW-COMAS-PACKL</v>
      </c>
      <c r="K3218" s="16" t="str">
        <f>IFERROR(ROUNDDOWN(_xlfn.XLOOKUP(E3218,[2]All!$B:$B,[2]All!$K:$K),0),"")</f>
        <v/>
      </c>
      <c r="L3218" s="16" t="str">
        <f t="shared" si="100"/>
        <v/>
      </c>
      <c r="M3218" s="16" t="str">
        <f t="shared" si="101"/>
        <v/>
      </c>
    </row>
    <row r="3219" spans="2:13" x14ac:dyDescent="0.3">
      <c r="B3219" s="10">
        <v>42</v>
      </c>
      <c r="C3219" s="11" t="s">
        <v>3433</v>
      </c>
      <c r="D3219" s="11" t="s">
        <v>4015</v>
      </c>
      <c r="E3219" s="11">
        <v>14328</v>
      </c>
      <c r="F3219" s="17">
        <v>45300.3367013889</v>
      </c>
      <c r="G3219" s="14" t="s">
        <v>4024</v>
      </c>
      <c r="H3219" s="13">
        <v>601</v>
      </c>
      <c r="I3219" s="14">
        <v>99999</v>
      </c>
      <c r="J3219" s="15" t="str">
        <f>_xlfn.XLOOKUP(C3219,'0. Master Data Group Name'!B:B,'0. Master Data Group Name'!C:C)</f>
        <v>SW-RISER-PACK</v>
      </c>
      <c r="K3219" s="16">
        <f>IFERROR(ROUNDDOWN(_xlfn.XLOOKUP(E3219,[2]All!$B:$B,[2]All!$K:$K),0),"")</f>
        <v>300</v>
      </c>
      <c r="L3219" s="16">
        <f t="shared" si="100"/>
        <v>270</v>
      </c>
      <c r="M3219" s="16">
        <f t="shared" si="101"/>
        <v>330</v>
      </c>
    </row>
    <row r="3220" spans="2:13" x14ac:dyDescent="0.3">
      <c r="B3220" s="10">
        <v>36</v>
      </c>
      <c r="C3220" s="11" t="s">
        <v>3480</v>
      </c>
      <c r="D3220" s="11" t="s">
        <v>4015</v>
      </c>
      <c r="E3220" s="11">
        <v>2675</v>
      </c>
      <c r="F3220" s="17">
        <v>45300.293657407397</v>
      </c>
      <c r="G3220" s="14" t="s">
        <v>4025</v>
      </c>
      <c r="H3220" s="13">
        <v>714</v>
      </c>
      <c r="I3220" s="14">
        <v>2666</v>
      </c>
      <c r="J3220" s="15" t="str">
        <f>_xlfn.XLOOKUP(C3220,'0. Master Data Group Name'!B:B,'0. Master Data Group Name'!C:C)</f>
        <v>EQP-LAWPACK2</v>
      </c>
      <c r="K3220" s="16">
        <f>IFERROR(ROUNDDOWN(_xlfn.XLOOKUP(E3220,[2]All!$B:$B,[2]All!$K:$K),0),"")</f>
        <v>217</v>
      </c>
      <c r="L3220" s="16">
        <f t="shared" si="100"/>
        <v>195.3</v>
      </c>
      <c r="M3220" s="16">
        <f t="shared" si="101"/>
        <v>238.70000000000002</v>
      </c>
    </row>
    <row r="3221" spans="2:13" x14ac:dyDescent="0.3">
      <c r="B3221" s="10">
        <v>20</v>
      </c>
      <c r="C3221" s="11" t="s">
        <v>13</v>
      </c>
      <c r="D3221" s="11" t="s">
        <v>4015</v>
      </c>
      <c r="E3221" s="11">
        <v>2670</v>
      </c>
      <c r="F3221" s="17">
        <v>45300.300057870401</v>
      </c>
      <c r="G3221" s="14" t="s">
        <v>4026</v>
      </c>
      <c r="H3221" s="13">
        <v>2326</v>
      </c>
      <c r="I3221" s="14">
        <v>2670</v>
      </c>
      <c r="J3221" s="15" t="str">
        <f>_xlfn.XLOOKUP(C3221,'0. Master Data Group Name'!B:B,'0. Master Data Group Name'!C:C)</f>
        <v>EQP-LAWPACK1</v>
      </c>
      <c r="K3221" s="16">
        <f>IFERROR(ROUNDDOWN(_xlfn.XLOOKUP(E3221,[2]All!$B:$B,[2]All!$K:$K),0),"")</f>
        <v>217</v>
      </c>
      <c r="L3221" s="16">
        <f t="shared" si="100"/>
        <v>195.3</v>
      </c>
      <c r="M3221" s="16">
        <f t="shared" si="101"/>
        <v>238.70000000000002</v>
      </c>
    </row>
    <row r="3222" spans="2:13" x14ac:dyDescent="0.3">
      <c r="B3222" s="10">
        <v>31</v>
      </c>
      <c r="C3222" s="11" t="s">
        <v>836</v>
      </c>
      <c r="D3222" s="11" t="s">
        <v>4027</v>
      </c>
      <c r="E3222" s="11">
        <v>12228</v>
      </c>
      <c r="F3222" s="17">
        <v>45300.479513888902</v>
      </c>
      <c r="G3222" s="14" t="s">
        <v>4028</v>
      </c>
      <c r="H3222" s="13">
        <v>609</v>
      </c>
      <c r="I3222" s="14">
        <v>88888</v>
      </c>
      <c r="J3222" s="15" t="str">
        <f>_xlfn.XLOOKUP(C3222,'0. Master Data Group Name'!B:B,'0. Master Data Group Name'!C:C)</f>
        <v>SW-COMAS-PACKL</v>
      </c>
      <c r="K3222" s="16">
        <f>IFERROR(ROUNDDOWN(_xlfn.XLOOKUP(E3222,[2]All!$B:$B,[2]All!$K:$K),0),"")</f>
        <v>100</v>
      </c>
      <c r="L3222" s="16">
        <f t="shared" si="100"/>
        <v>90</v>
      </c>
      <c r="M3222" s="16">
        <f t="shared" si="101"/>
        <v>110.00000000000001</v>
      </c>
    </row>
    <row r="3223" spans="2:13" x14ac:dyDescent="0.3">
      <c r="B3223" s="10">
        <v>31</v>
      </c>
      <c r="C3223" s="11" t="s">
        <v>836</v>
      </c>
      <c r="D3223" s="11" t="s">
        <v>4027</v>
      </c>
      <c r="E3223" s="11">
        <v>99999</v>
      </c>
      <c r="F3223" s="17">
        <v>45301.290347222202</v>
      </c>
      <c r="G3223" s="14" t="s">
        <v>4029</v>
      </c>
      <c r="H3223" s="13">
        <v>2</v>
      </c>
      <c r="I3223" s="14">
        <v>12228</v>
      </c>
      <c r="J3223" s="15" t="str">
        <f>_xlfn.XLOOKUP(C3223,'0. Master Data Group Name'!B:B,'0. Master Data Group Name'!C:C)</f>
        <v>SW-COMAS-PACKL</v>
      </c>
      <c r="K3223" s="16" t="str">
        <f>IFERROR(ROUNDDOWN(_xlfn.XLOOKUP(E3223,[2]All!$B:$B,[2]All!$K:$K),0),"")</f>
        <v/>
      </c>
      <c r="L3223" s="16" t="str">
        <f t="shared" si="100"/>
        <v/>
      </c>
      <c r="M3223" s="16" t="str">
        <f t="shared" si="101"/>
        <v/>
      </c>
    </row>
    <row r="3224" spans="2:13" x14ac:dyDescent="0.3">
      <c r="B3224" s="10">
        <v>20</v>
      </c>
      <c r="C3224" s="11" t="s">
        <v>13</v>
      </c>
      <c r="D3224" s="11" t="s">
        <v>4027</v>
      </c>
      <c r="E3224" s="11">
        <v>2940</v>
      </c>
      <c r="F3224" s="17">
        <v>45300.787673611099</v>
      </c>
      <c r="G3224" s="14" t="s">
        <v>4030</v>
      </c>
      <c r="H3224" s="13">
        <v>919</v>
      </c>
      <c r="I3224" s="14">
        <v>99999</v>
      </c>
      <c r="J3224" s="15" t="str">
        <f>_xlfn.XLOOKUP(C3224,'0. Master Data Group Name'!B:B,'0. Master Data Group Name'!C:C)</f>
        <v>EQP-LAWPACK1</v>
      </c>
      <c r="K3224" s="16">
        <f>IFERROR(ROUNDDOWN(_xlfn.XLOOKUP(E3224,[2]All!$B:$B,[2]All!$K:$K),0),"")</f>
        <v>217</v>
      </c>
      <c r="L3224" s="16">
        <f t="shared" si="100"/>
        <v>195.3</v>
      </c>
      <c r="M3224" s="16">
        <f t="shared" si="101"/>
        <v>238.70000000000002</v>
      </c>
    </row>
    <row r="3225" spans="2:13" x14ac:dyDescent="0.3">
      <c r="B3225" s="10">
        <v>42</v>
      </c>
      <c r="C3225" s="11" t="s">
        <v>3433</v>
      </c>
      <c r="D3225" s="11" t="s">
        <v>4027</v>
      </c>
      <c r="E3225" s="11">
        <v>99999</v>
      </c>
      <c r="F3225" s="17">
        <v>45300.603148148097</v>
      </c>
      <c r="G3225" s="14" t="s">
        <v>4031</v>
      </c>
      <c r="H3225" s="13">
        <v>2</v>
      </c>
      <c r="I3225" s="14">
        <v>14328</v>
      </c>
      <c r="J3225" s="15" t="str">
        <f>_xlfn.XLOOKUP(C3225,'0. Master Data Group Name'!B:B,'0. Master Data Group Name'!C:C)</f>
        <v>SW-RISER-PACK</v>
      </c>
      <c r="K3225" s="16" t="str">
        <f>IFERROR(ROUNDDOWN(_xlfn.XLOOKUP(E3225,[2]All!$B:$B,[2]All!$K:$K),0),"")</f>
        <v/>
      </c>
      <c r="L3225" s="16" t="str">
        <f t="shared" si="100"/>
        <v/>
      </c>
      <c r="M3225" s="16" t="str">
        <f t="shared" si="101"/>
        <v/>
      </c>
    </row>
    <row r="3226" spans="2:13" x14ac:dyDescent="0.3">
      <c r="B3226" s="10">
        <v>31</v>
      </c>
      <c r="C3226" s="11" t="s">
        <v>836</v>
      </c>
      <c r="D3226" s="11" t="s">
        <v>4027</v>
      </c>
      <c r="E3226" s="11">
        <v>12228</v>
      </c>
      <c r="F3226" s="17">
        <v>45301.292789351901</v>
      </c>
      <c r="G3226" s="14" t="s">
        <v>4032</v>
      </c>
      <c r="H3226" s="13">
        <v>242</v>
      </c>
      <c r="I3226" s="14">
        <v>99999</v>
      </c>
      <c r="J3226" s="15" t="str">
        <f>_xlfn.XLOOKUP(C3226,'0. Master Data Group Name'!B:B,'0. Master Data Group Name'!C:C)</f>
        <v>SW-COMAS-PACKL</v>
      </c>
      <c r="K3226" s="16">
        <f>IFERROR(ROUNDDOWN(_xlfn.XLOOKUP(E3226,[2]All!$B:$B,[2]All!$K:$K),0),"")</f>
        <v>100</v>
      </c>
      <c r="L3226" s="16">
        <f t="shared" si="100"/>
        <v>90</v>
      </c>
      <c r="M3226" s="16">
        <f t="shared" si="101"/>
        <v>110.00000000000001</v>
      </c>
    </row>
    <row r="3227" spans="2:13" x14ac:dyDescent="0.3">
      <c r="B3227" s="10">
        <v>31</v>
      </c>
      <c r="C3227" s="11" t="s">
        <v>836</v>
      </c>
      <c r="D3227" s="11" t="s">
        <v>4027</v>
      </c>
      <c r="E3227" s="11">
        <v>88888</v>
      </c>
      <c r="F3227" s="17">
        <v>45301.478564814803</v>
      </c>
      <c r="G3227" s="14" t="s">
        <v>4033</v>
      </c>
      <c r="H3227" s="13">
        <v>0</v>
      </c>
      <c r="I3227" s="14">
        <v>12228</v>
      </c>
      <c r="J3227" s="15" t="str">
        <f>_xlfn.XLOOKUP(C3227,'0. Master Data Group Name'!B:B,'0. Master Data Group Name'!C:C)</f>
        <v>SW-COMAS-PACKL</v>
      </c>
      <c r="K3227" s="16" t="str">
        <f>IFERROR(ROUNDDOWN(_xlfn.XLOOKUP(E3227,[2]All!$B:$B,[2]All!$K:$K),0),"")</f>
        <v/>
      </c>
      <c r="L3227" s="16" t="str">
        <f t="shared" si="100"/>
        <v/>
      </c>
      <c r="M3227" s="16" t="str">
        <f t="shared" si="101"/>
        <v/>
      </c>
    </row>
    <row r="3228" spans="2:13" x14ac:dyDescent="0.3">
      <c r="B3228" s="10">
        <v>31</v>
      </c>
      <c r="C3228" s="11" t="s">
        <v>836</v>
      </c>
      <c r="D3228" s="11" t="s">
        <v>4027</v>
      </c>
      <c r="E3228" s="11">
        <v>12228</v>
      </c>
      <c r="F3228" s="17">
        <v>45301.481018518498</v>
      </c>
      <c r="G3228" s="14" t="s">
        <v>4034</v>
      </c>
      <c r="H3228" s="13">
        <v>2</v>
      </c>
      <c r="I3228" s="14">
        <v>88888</v>
      </c>
      <c r="J3228" s="15" t="str">
        <f>_xlfn.XLOOKUP(C3228,'0. Master Data Group Name'!B:B,'0. Master Data Group Name'!C:C)</f>
        <v>SW-COMAS-PACKL</v>
      </c>
      <c r="K3228" s="16">
        <f>IFERROR(ROUNDDOWN(_xlfn.XLOOKUP(E3228,[2]All!$B:$B,[2]All!$K:$K),0),"")</f>
        <v>100</v>
      </c>
      <c r="L3228" s="16">
        <f t="shared" si="100"/>
        <v>90</v>
      </c>
      <c r="M3228" s="16">
        <f t="shared" si="101"/>
        <v>110.00000000000001</v>
      </c>
    </row>
    <row r="3229" spans="2:13" x14ac:dyDescent="0.3">
      <c r="B3229" s="10">
        <v>42</v>
      </c>
      <c r="C3229" s="11" t="s">
        <v>3433</v>
      </c>
      <c r="D3229" s="11" t="s">
        <v>4005</v>
      </c>
      <c r="E3229" s="11">
        <v>12228</v>
      </c>
      <c r="F3229" s="17">
        <v>45295.345185185201</v>
      </c>
      <c r="G3229" s="14" t="s">
        <v>4035</v>
      </c>
      <c r="H3229" s="13">
        <v>406</v>
      </c>
      <c r="I3229" s="14">
        <v>12258</v>
      </c>
      <c r="J3229" s="15" t="str">
        <f>_xlfn.XLOOKUP(C3229,'0. Master Data Group Name'!B:B,'0. Master Data Group Name'!C:C)</f>
        <v>SW-RISER-PACK</v>
      </c>
      <c r="K3229" s="16">
        <f>IFERROR(ROUNDDOWN(_xlfn.XLOOKUP(E3229,[2]All!$B:$B,[2]All!$K:$K),0),"")</f>
        <v>100</v>
      </c>
      <c r="L3229" s="16">
        <f t="shared" si="100"/>
        <v>90</v>
      </c>
      <c r="M3229" s="16">
        <f t="shared" si="101"/>
        <v>110.00000000000001</v>
      </c>
    </row>
    <row r="3230" spans="2:13" x14ac:dyDescent="0.3">
      <c r="B3230" s="10">
        <v>31</v>
      </c>
      <c r="C3230" s="11" t="s">
        <v>836</v>
      </c>
      <c r="D3230" s="11" t="s">
        <v>4005</v>
      </c>
      <c r="E3230" s="11">
        <v>88888</v>
      </c>
      <c r="F3230" s="17">
        <v>45299.360486111102</v>
      </c>
      <c r="G3230" s="14" t="s">
        <v>4036</v>
      </c>
      <c r="H3230" s="13">
        <v>17</v>
      </c>
      <c r="I3230" s="14">
        <v>15228</v>
      </c>
      <c r="J3230" s="15" t="str">
        <f>_xlfn.XLOOKUP(C3230,'0. Master Data Group Name'!B:B,'0. Master Data Group Name'!C:C)</f>
        <v>SW-COMAS-PACKL</v>
      </c>
      <c r="K3230" s="16" t="str">
        <f>IFERROR(ROUNDDOWN(_xlfn.XLOOKUP(E3230,[2]All!$B:$B,[2]All!$K:$K),0),"")</f>
        <v/>
      </c>
      <c r="L3230" s="16" t="str">
        <f t="shared" si="100"/>
        <v/>
      </c>
      <c r="M3230" s="16" t="str">
        <f t="shared" si="101"/>
        <v/>
      </c>
    </row>
    <row r="3231" spans="2:13" x14ac:dyDescent="0.3">
      <c r="B3231" s="10">
        <v>20</v>
      </c>
      <c r="C3231" s="11" t="s">
        <v>13</v>
      </c>
      <c r="D3231" s="11" t="s">
        <v>4005</v>
      </c>
      <c r="E3231" s="11">
        <v>96905</v>
      </c>
      <c r="F3231" s="17">
        <v>45299.305324074099</v>
      </c>
      <c r="G3231" s="14" t="s">
        <v>4037</v>
      </c>
      <c r="H3231" s="13">
        <v>616</v>
      </c>
      <c r="I3231" s="14">
        <v>96905</v>
      </c>
      <c r="J3231" s="15" t="str">
        <f>_xlfn.XLOOKUP(C3231,'0. Master Data Group Name'!B:B,'0. Master Data Group Name'!C:C)</f>
        <v>EQP-LAWPACK1</v>
      </c>
      <c r="K3231" s="16">
        <f>IFERROR(ROUNDDOWN(_xlfn.XLOOKUP(E3231,[2]All!$B:$B,[2]All!$K:$K),0),"")</f>
        <v>347</v>
      </c>
      <c r="L3231" s="16">
        <f t="shared" si="100"/>
        <v>312.3</v>
      </c>
      <c r="M3231" s="16">
        <f t="shared" si="101"/>
        <v>381.70000000000005</v>
      </c>
    </row>
    <row r="3232" spans="2:13" x14ac:dyDescent="0.3">
      <c r="B3232" s="10">
        <v>31</v>
      </c>
      <c r="C3232" s="11" t="s">
        <v>836</v>
      </c>
      <c r="D3232" s="11" t="s">
        <v>4027</v>
      </c>
      <c r="E3232" s="11">
        <v>88888</v>
      </c>
      <c r="F3232" s="17">
        <v>45301.483217592599</v>
      </c>
      <c r="G3232" s="14" t="s">
        <v>4038</v>
      </c>
      <c r="H3232" s="13">
        <v>0</v>
      </c>
      <c r="I3232" s="14">
        <v>12228</v>
      </c>
      <c r="J3232" s="15" t="str">
        <f>_xlfn.XLOOKUP(C3232,'0. Master Data Group Name'!B:B,'0. Master Data Group Name'!C:C)</f>
        <v>SW-COMAS-PACKL</v>
      </c>
      <c r="K3232" s="16" t="str">
        <f>IFERROR(ROUNDDOWN(_xlfn.XLOOKUP(E3232,[2]All!$B:$B,[2]All!$K:$K),0),"")</f>
        <v/>
      </c>
      <c r="L3232" s="16" t="str">
        <f t="shared" si="100"/>
        <v/>
      </c>
      <c r="M3232" s="16" t="str">
        <f t="shared" si="101"/>
        <v/>
      </c>
    </row>
    <row r="3233" spans="2:13" x14ac:dyDescent="0.3">
      <c r="B3233" s="10">
        <v>42</v>
      </c>
      <c r="C3233" s="11" t="s">
        <v>3433</v>
      </c>
      <c r="D3233" s="11" t="s">
        <v>4027</v>
      </c>
      <c r="E3233" s="11">
        <v>12228</v>
      </c>
      <c r="F3233" s="17">
        <v>45301.343240740702</v>
      </c>
      <c r="G3233" s="14" t="s">
        <v>4039</v>
      </c>
      <c r="H3233" s="13">
        <v>297</v>
      </c>
      <c r="I3233" s="14">
        <v>99999</v>
      </c>
      <c r="J3233" s="15" t="str">
        <f>_xlfn.XLOOKUP(C3233,'0. Master Data Group Name'!B:B,'0. Master Data Group Name'!C:C)</f>
        <v>SW-RISER-PACK</v>
      </c>
      <c r="K3233" s="16">
        <f>IFERROR(ROUNDDOWN(_xlfn.XLOOKUP(E3233,[2]All!$B:$B,[2]All!$K:$K),0),"")</f>
        <v>100</v>
      </c>
      <c r="L3233" s="16">
        <f t="shared" si="100"/>
        <v>90</v>
      </c>
      <c r="M3233" s="16">
        <f t="shared" si="101"/>
        <v>110.00000000000001</v>
      </c>
    </row>
    <row r="3234" spans="2:13" x14ac:dyDescent="0.3">
      <c r="B3234" s="10">
        <v>42</v>
      </c>
      <c r="C3234" s="11" t="s">
        <v>3433</v>
      </c>
      <c r="D3234" s="11" t="s">
        <v>4027</v>
      </c>
      <c r="E3234" s="11">
        <v>88888</v>
      </c>
      <c r="F3234" s="17">
        <v>45301.592430555596</v>
      </c>
      <c r="G3234" s="14" t="s">
        <v>4040</v>
      </c>
      <c r="H3234" s="13">
        <v>0</v>
      </c>
      <c r="I3234" s="14">
        <v>12228</v>
      </c>
      <c r="J3234" s="15" t="str">
        <f>_xlfn.XLOOKUP(C3234,'0. Master Data Group Name'!B:B,'0. Master Data Group Name'!C:C)</f>
        <v>SW-RISER-PACK</v>
      </c>
      <c r="K3234" s="16" t="str">
        <f>IFERROR(ROUNDDOWN(_xlfn.XLOOKUP(E3234,[2]All!$B:$B,[2]All!$K:$K),0),"")</f>
        <v/>
      </c>
      <c r="L3234" s="16" t="str">
        <f t="shared" si="100"/>
        <v/>
      </c>
      <c r="M3234" s="16" t="str">
        <f t="shared" si="101"/>
        <v/>
      </c>
    </row>
    <row r="3235" spans="2:13" x14ac:dyDescent="0.3">
      <c r="B3235" s="10">
        <v>42</v>
      </c>
      <c r="C3235" s="11" t="s">
        <v>3433</v>
      </c>
      <c r="D3235" s="11" t="s">
        <v>4027</v>
      </c>
      <c r="E3235" s="11">
        <v>12228</v>
      </c>
      <c r="F3235" s="17">
        <v>45301.603333333303</v>
      </c>
      <c r="G3235" s="14" t="s">
        <v>4041</v>
      </c>
      <c r="H3235" s="13">
        <v>65</v>
      </c>
      <c r="I3235" s="14">
        <v>88888</v>
      </c>
      <c r="J3235" s="15" t="str">
        <f>_xlfn.XLOOKUP(C3235,'0. Master Data Group Name'!B:B,'0. Master Data Group Name'!C:C)</f>
        <v>SW-RISER-PACK</v>
      </c>
      <c r="K3235" s="16">
        <f>IFERROR(ROUNDDOWN(_xlfn.XLOOKUP(E3235,[2]All!$B:$B,[2]All!$K:$K),0),"")</f>
        <v>100</v>
      </c>
      <c r="L3235" s="16">
        <f t="shared" si="100"/>
        <v>90</v>
      </c>
      <c r="M3235" s="16">
        <f t="shared" si="101"/>
        <v>110.00000000000001</v>
      </c>
    </row>
    <row r="3236" spans="2:13" x14ac:dyDescent="0.3">
      <c r="B3236" s="10">
        <v>42</v>
      </c>
      <c r="C3236" s="11" t="s">
        <v>3433</v>
      </c>
      <c r="D3236" s="11" t="s">
        <v>4027</v>
      </c>
      <c r="E3236" s="11">
        <v>99999</v>
      </c>
      <c r="F3236" s="17">
        <v>45301.658692129597</v>
      </c>
      <c r="G3236" s="14" t="s">
        <v>4042</v>
      </c>
      <c r="H3236" s="13">
        <v>0</v>
      </c>
      <c r="I3236" s="14">
        <v>12228</v>
      </c>
      <c r="J3236" s="15" t="str">
        <f>_xlfn.XLOOKUP(C3236,'0. Master Data Group Name'!B:B,'0. Master Data Group Name'!C:C)</f>
        <v>SW-RISER-PACK</v>
      </c>
      <c r="K3236" s="16" t="str">
        <f>IFERROR(ROUNDDOWN(_xlfn.XLOOKUP(E3236,[2]All!$B:$B,[2]All!$K:$K),0),"")</f>
        <v/>
      </c>
      <c r="L3236" s="16" t="str">
        <f t="shared" si="100"/>
        <v/>
      </c>
      <c r="M3236" s="16" t="str">
        <f t="shared" si="101"/>
        <v/>
      </c>
    </row>
    <row r="3237" spans="2:13" x14ac:dyDescent="0.3">
      <c r="B3237" s="10">
        <v>42</v>
      </c>
      <c r="C3237" s="11" t="s">
        <v>3433</v>
      </c>
      <c r="D3237" s="11" t="s">
        <v>4027</v>
      </c>
      <c r="E3237" s="11">
        <v>12228</v>
      </c>
      <c r="F3237" s="17">
        <v>45301.659641203703</v>
      </c>
      <c r="G3237" s="14" t="s">
        <v>4043</v>
      </c>
      <c r="H3237" s="13">
        <v>1</v>
      </c>
      <c r="I3237" s="14">
        <v>99999</v>
      </c>
      <c r="J3237" s="15" t="str">
        <f>_xlfn.XLOOKUP(C3237,'0. Master Data Group Name'!B:B,'0. Master Data Group Name'!C:C)</f>
        <v>SW-RISER-PACK</v>
      </c>
      <c r="K3237" s="16">
        <f>IFERROR(ROUNDDOWN(_xlfn.XLOOKUP(E3237,[2]All!$B:$B,[2]All!$K:$K),0),"")</f>
        <v>100</v>
      </c>
      <c r="L3237" s="16">
        <f t="shared" si="100"/>
        <v>90</v>
      </c>
      <c r="M3237" s="16">
        <f t="shared" si="101"/>
        <v>110.00000000000001</v>
      </c>
    </row>
    <row r="3238" spans="2:13" x14ac:dyDescent="0.3">
      <c r="B3238" s="10">
        <v>20</v>
      </c>
      <c r="C3238" s="11" t="s">
        <v>13</v>
      </c>
      <c r="D3238" s="11" t="s">
        <v>4027</v>
      </c>
      <c r="E3238" s="11">
        <v>2661</v>
      </c>
      <c r="F3238" s="17">
        <v>45301.293807870403</v>
      </c>
      <c r="G3238" s="14" t="s">
        <v>4044</v>
      </c>
      <c r="H3238" s="13">
        <v>2250</v>
      </c>
      <c r="I3238" s="14">
        <v>2661</v>
      </c>
      <c r="J3238" s="15" t="str">
        <f>_xlfn.XLOOKUP(C3238,'0. Master Data Group Name'!B:B,'0. Master Data Group Name'!C:C)</f>
        <v>EQP-LAWPACK1</v>
      </c>
      <c r="K3238" s="16">
        <f>IFERROR(ROUNDDOWN(_xlfn.XLOOKUP(E3238,[2]All!$B:$B,[2]All!$K:$K),0),"")</f>
        <v>217</v>
      </c>
      <c r="L3238" s="16">
        <f t="shared" si="100"/>
        <v>195.3</v>
      </c>
      <c r="M3238" s="16">
        <f t="shared" si="101"/>
        <v>238.70000000000002</v>
      </c>
    </row>
    <row r="3239" spans="2:13" x14ac:dyDescent="0.3">
      <c r="B3239" s="10">
        <v>31</v>
      </c>
      <c r="C3239" s="11" t="s">
        <v>836</v>
      </c>
      <c r="D3239" s="11" t="s">
        <v>4005</v>
      </c>
      <c r="E3239" s="11">
        <v>88888</v>
      </c>
      <c r="F3239" s="17">
        <v>45299.372604166703</v>
      </c>
      <c r="G3239" s="14" t="s">
        <v>4045</v>
      </c>
      <c r="H3239" s="13">
        <v>0</v>
      </c>
      <c r="I3239" s="14">
        <v>12258</v>
      </c>
      <c r="J3239" s="15" t="str">
        <f>_xlfn.XLOOKUP(C3239,'0. Master Data Group Name'!B:B,'0. Master Data Group Name'!C:C)</f>
        <v>SW-COMAS-PACKL</v>
      </c>
      <c r="K3239" s="16" t="str">
        <f>IFERROR(ROUNDDOWN(_xlfn.XLOOKUP(E3239,[2]All!$B:$B,[2]All!$K:$K),0),"")</f>
        <v/>
      </c>
      <c r="L3239" s="16" t="str">
        <f t="shared" si="100"/>
        <v/>
      </c>
      <c r="M3239" s="16" t="str">
        <f t="shared" si="101"/>
        <v/>
      </c>
    </row>
    <row r="3240" spans="2:13" x14ac:dyDescent="0.3">
      <c r="B3240" s="10">
        <v>20</v>
      </c>
      <c r="C3240" s="11" t="s">
        <v>13</v>
      </c>
      <c r="D3240" s="11" t="s">
        <v>4046</v>
      </c>
      <c r="E3240" s="11">
        <v>6670</v>
      </c>
      <c r="F3240" s="17">
        <v>45301.781956018502</v>
      </c>
      <c r="G3240" s="14" t="s">
        <v>4047</v>
      </c>
      <c r="H3240" s="13">
        <v>919</v>
      </c>
      <c r="I3240" s="14">
        <v>6670</v>
      </c>
      <c r="J3240" s="15" t="str">
        <f>_xlfn.XLOOKUP(C3240,'0. Master Data Group Name'!B:B,'0. Master Data Group Name'!C:C)</f>
        <v>EQP-LAWPACK1</v>
      </c>
      <c r="K3240" s="16">
        <f>IFERROR(ROUNDDOWN(_xlfn.XLOOKUP(E3240,[2]All!$B:$B,[2]All!$K:$K),0),"")</f>
        <v>352</v>
      </c>
      <c r="L3240" s="16">
        <f t="shared" si="100"/>
        <v>316.8</v>
      </c>
      <c r="M3240" s="16">
        <f t="shared" si="101"/>
        <v>387.20000000000005</v>
      </c>
    </row>
    <row r="3241" spans="2:13" x14ac:dyDescent="0.3">
      <c r="B3241" s="10">
        <v>36</v>
      </c>
      <c r="C3241" s="11" t="s">
        <v>3480</v>
      </c>
      <c r="D3241" s="11" t="s">
        <v>4046</v>
      </c>
      <c r="E3241" s="11">
        <v>88888</v>
      </c>
      <c r="F3241" s="17">
        <v>45300.613171296303</v>
      </c>
      <c r="G3241" s="14" t="s">
        <v>4048</v>
      </c>
      <c r="H3241" s="13">
        <v>0</v>
      </c>
      <c r="I3241" s="14">
        <v>2675</v>
      </c>
      <c r="J3241" s="15" t="str">
        <f>_xlfn.XLOOKUP(C3241,'0. Master Data Group Name'!B:B,'0. Master Data Group Name'!C:C)</f>
        <v>EQP-LAWPACK2</v>
      </c>
      <c r="K3241" s="16" t="str">
        <f>IFERROR(ROUNDDOWN(_xlfn.XLOOKUP(E3241,[2]All!$B:$B,[2]All!$K:$K),0),"")</f>
        <v/>
      </c>
      <c r="L3241" s="16" t="str">
        <f t="shared" si="100"/>
        <v/>
      </c>
      <c r="M3241" s="16" t="str">
        <f t="shared" si="101"/>
        <v/>
      </c>
    </row>
    <row r="3242" spans="2:13" x14ac:dyDescent="0.3">
      <c r="B3242" s="10">
        <v>20</v>
      </c>
      <c r="C3242" s="11" t="s">
        <v>13</v>
      </c>
      <c r="D3242" s="11" t="s">
        <v>4046</v>
      </c>
      <c r="E3242" s="11">
        <v>2940</v>
      </c>
      <c r="F3242" s="17">
        <v>45302.230219907397</v>
      </c>
      <c r="G3242" s="14" t="s">
        <v>4049</v>
      </c>
      <c r="H3242" s="13">
        <v>919</v>
      </c>
      <c r="I3242" s="14">
        <v>99999</v>
      </c>
      <c r="J3242" s="15" t="str">
        <f>_xlfn.XLOOKUP(C3242,'0. Master Data Group Name'!B:B,'0. Master Data Group Name'!C:C)</f>
        <v>EQP-LAWPACK1</v>
      </c>
      <c r="K3242" s="16">
        <f>IFERROR(ROUNDDOWN(_xlfn.XLOOKUP(E3242,[2]All!$B:$B,[2]All!$K:$K),0),"")</f>
        <v>217</v>
      </c>
      <c r="L3242" s="16">
        <f t="shared" si="100"/>
        <v>195.3</v>
      </c>
      <c r="M3242" s="16">
        <f t="shared" si="101"/>
        <v>238.70000000000002</v>
      </c>
    </row>
    <row r="3243" spans="2:13" x14ac:dyDescent="0.3">
      <c r="B3243" s="10">
        <v>36</v>
      </c>
      <c r="C3243" s="11" t="s">
        <v>3480</v>
      </c>
      <c r="D3243" s="11" t="s">
        <v>4046</v>
      </c>
      <c r="E3243" s="11">
        <v>6661</v>
      </c>
      <c r="F3243" s="17">
        <v>45302.2953009259</v>
      </c>
      <c r="G3243" s="14" t="s">
        <v>4050</v>
      </c>
      <c r="H3243" s="13">
        <v>9</v>
      </c>
      <c r="I3243" s="14">
        <v>88888</v>
      </c>
      <c r="J3243" s="15" t="str">
        <f>_xlfn.XLOOKUP(C3243,'0. Master Data Group Name'!B:B,'0. Master Data Group Name'!C:C)</f>
        <v>EQP-LAWPACK2</v>
      </c>
      <c r="K3243" s="16">
        <f>IFERROR(ROUNDDOWN(_xlfn.XLOOKUP(E3243,[2]All!$B:$B,[2]All!$K:$K),0),"")</f>
        <v>352</v>
      </c>
      <c r="L3243" s="16">
        <f t="shared" si="100"/>
        <v>316.8</v>
      </c>
      <c r="M3243" s="16">
        <f t="shared" si="101"/>
        <v>387.20000000000005</v>
      </c>
    </row>
    <row r="3244" spans="2:13" x14ac:dyDescent="0.3">
      <c r="B3244" s="10">
        <v>42</v>
      </c>
      <c r="C3244" s="11" t="s">
        <v>3433</v>
      </c>
      <c r="D3244" s="11" t="s">
        <v>4046</v>
      </c>
      <c r="E3244" s="11">
        <v>99999</v>
      </c>
      <c r="F3244" s="17">
        <v>45301.660069444399</v>
      </c>
      <c r="G3244" s="14" t="s">
        <v>4051</v>
      </c>
      <c r="H3244" s="13">
        <v>0</v>
      </c>
      <c r="I3244" s="14">
        <v>99999</v>
      </c>
      <c r="J3244" s="15" t="str">
        <f>_xlfn.XLOOKUP(C3244,'0. Master Data Group Name'!B:B,'0. Master Data Group Name'!C:C)</f>
        <v>SW-RISER-PACK</v>
      </c>
      <c r="K3244" s="16" t="str">
        <f>IFERROR(ROUNDDOWN(_xlfn.XLOOKUP(E3244,[2]All!$B:$B,[2]All!$K:$K),0),"")</f>
        <v/>
      </c>
      <c r="L3244" s="16" t="str">
        <f t="shared" si="100"/>
        <v/>
      </c>
      <c r="M3244" s="16" t="str">
        <f t="shared" si="101"/>
        <v/>
      </c>
    </row>
    <row r="3245" spans="2:13" x14ac:dyDescent="0.3">
      <c r="B3245" s="10">
        <v>36</v>
      </c>
      <c r="C3245" s="11" t="s">
        <v>3480</v>
      </c>
      <c r="D3245" s="11" t="s">
        <v>4046</v>
      </c>
      <c r="E3245" s="11">
        <v>28505</v>
      </c>
      <c r="F3245" s="17">
        <v>45302.329571759299</v>
      </c>
      <c r="G3245" s="14" t="s">
        <v>4052</v>
      </c>
      <c r="H3245" s="13">
        <v>193</v>
      </c>
      <c r="I3245" s="14">
        <v>6661</v>
      </c>
      <c r="J3245" s="15" t="str">
        <f>_xlfn.XLOOKUP(C3245,'0. Master Data Group Name'!B:B,'0. Master Data Group Name'!C:C)</f>
        <v>EQP-LAWPACK2</v>
      </c>
      <c r="K3245" s="16">
        <f>IFERROR(ROUNDDOWN(_xlfn.XLOOKUP(E3245,[2]All!$B:$B,[2]All!$K:$K),0),"")</f>
        <v>166</v>
      </c>
      <c r="L3245" s="16">
        <f t="shared" si="100"/>
        <v>149.4</v>
      </c>
      <c r="M3245" s="16">
        <f t="shared" si="101"/>
        <v>182.60000000000002</v>
      </c>
    </row>
    <row r="3246" spans="2:13" x14ac:dyDescent="0.3">
      <c r="B3246" s="10">
        <v>31</v>
      </c>
      <c r="C3246" s="11" t="s">
        <v>836</v>
      </c>
      <c r="D3246" s="11" t="s">
        <v>4046</v>
      </c>
      <c r="E3246" s="11">
        <v>12228</v>
      </c>
      <c r="F3246" s="17">
        <v>45301.502060185201</v>
      </c>
      <c r="G3246" s="14" t="s">
        <v>4053</v>
      </c>
      <c r="H3246" s="13">
        <v>928</v>
      </c>
      <c r="I3246" s="14">
        <v>88888</v>
      </c>
      <c r="J3246" s="15" t="str">
        <f>_xlfn.XLOOKUP(C3246,'0. Master Data Group Name'!B:B,'0. Master Data Group Name'!C:C)</f>
        <v>SW-COMAS-PACKL</v>
      </c>
      <c r="K3246" s="16">
        <f>IFERROR(ROUNDDOWN(_xlfn.XLOOKUP(E3246,[2]All!$B:$B,[2]All!$K:$K),0),"")</f>
        <v>100</v>
      </c>
      <c r="L3246" s="16">
        <f t="shared" si="100"/>
        <v>90</v>
      </c>
      <c r="M3246" s="16">
        <f t="shared" si="101"/>
        <v>110.00000000000001</v>
      </c>
    </row>
    <row r="3247" spans="2:13" x14ac:dyDescent="0.3">
      <c r="B3247" s="10">
        <v>31</v>
      </c>
      <c r="C3247" s="11" t="s">
        <v>836</v>
      </c>
      <c r="D3247" s="11" t="s">
        <v>4046</v>
      </c>
      <c r="E3247" s="11">
        <v>88888</v>
      </c>
      <c r="F3247" s="17">
        <v>45302.478194444397</v>
      </c>
      <c r="G3247" s="14" t="s">
        <v>4054</v>
      </c>
      <c r="H3247" s="13">
        <v>0</v>
      </c>
      <c r="I3247" s="14">
        <v>12228</v>
      </c>
      <c r="J3247" s="15" t="str">
        <f>_xlfn.XLOOKUP(C3247,'0. Master Data Group Name'!B:B,'0. Master Data Group Name'!C:C)</f>
        <v>SW-COMAS-PACKL</v>
      </c>
      <c r="K3247" s="16" t="str">
        <f>IFERROR(ROUNDDOWN(_xlfn.XLOOKUP(E3247,[2]All!$B:$B,[2]All!$K:$K),0),"")</f>
        <v/>
      </c>
      <c r="L3247" s="16" t="str">
        <f t="shared" si="100"/>
        <v/>
      </c>
      <c r="M3247" s="16" t="str">
        <f t="shared" si="101"/>
        <v/>
      </c>
    </row>
    <row r="3248" spans="2:13" x14ac:dyDescent="0.3">
      <c r="B3248" s="10">
        <v>42</v>
      </c>
      <c r="C3248" s="11" t="s">
        <v>3433</v>
      </c>
      <c r="D3248" s="11" t="s">
        <v>4046</v>
      </c>
      <c r="E3248" s="11">
        <v>12228</v>
      </c>
      <c r="F3248" s="17">
        <v>45302.338946759301</v>
      </c>
      <c r="G3248" s="14" t="s">
        <v>4055</v>
      </c>
      <c r="H3248" s="13">
        <v>203</v>
      </c>
      <c r="I3248" s="14">
        <v>99999</v>
      </c>
      <c r="J3248" s="15" t="str">
        <f>_xlfn.XLOOKUP(C3248,'0. Master Data Group Name'!B:B,'0. Master Data Group Name'!C:C)</f>
        <v>SW-RISER-PACK</v>
      </c>
      <c r="K3248" s="16">
        <f>IFERROR(ROUNDDOWN(_xlfn.XLOOKUP(E3248,[2]All!$B:$B,[2]All!$K:$K),0),"")</f>
        <v>100</v>
      </c>
      <c r="L3248" s="16">
        <f t="shared" si="100"/>
        <v>90</v>
      </c>
      <c r="M3248" s="16">
        <f t="shared" si="101"/>
        <v>110.00000000000001</v>
      </c>
    </row>
    <row r="3249" spans="2:13" x14ac:dyDescent="0.3">
      <c r="B3249" s="10">
        <v>20</v>
      </c>
      <c r="C3249" s="11" t="s">
        <v>13</v>
      </c>
      <c r="D3249" s="11" t="s">
        <v>4046</v>
      </c>
      <c r="E3249" s="11">
        <v>2665</v>
      </c>
      <c r="F3249" s="17">
        <v>45302.296701388899</v>
      </c>
      <c r="G3249" s="14" t="s">
        <v>4056</v>
      </c>
      <c r="H3249" s="13">
        <v>1089</v>
      </c>
      <c r="I3249" s="14">
        <v>2665</v>
      </c>
      <c r="J3249" s="15" t="str">
        <f>_xlfn.XLOOKUP(C3249,'0. Master Data Group Name'!B:B,'0. Master Data Group Name'!C:C)</f>
        <v>EQP-LAWPACK1</v>
      </c>
      <c r="K3249" s="16">
        <f>IFERROR(ROUNDDOWN(_xlfn.XLOOKUP(E3249,[2]All!$B:$B,[2]All!$K:$K),0),"")</f>
        <v>217</v>
      </c>
      <c r="L3249" s="16">
        <f t="shared" si="100"/>
        <v>195.3</v>
      </c>
      <c r="M3249" s="16">
        <f t="shared" si="101"/>
        <v>238.70000000000002</v>
      </c>
    </row>
    <row r="3250" spans="2:13" x14ac:dyDescent="0.3">
      <c r="B3250" s="10">
        <v>42</v>
      </c>
      <c r="C3250" s="11" t="s">
        <v>3433</v>
      </c>
      <c r="D3250" s="11" t="s">
        <v>4005</v>
      </c>
      <c r="E3250" s="11">
        <v>88888</v>
      </c>
      <c r="F3250" s="17">
        <v>45299.399756944404</v>
      </c>
      <c r="G3250" s="14" t="s">
        <v>4057</v>
      </c>
      <c r="H3250" s="13">
        <v>0</v>
      </c>
      <c r="I3250" s="14">
        <v>12228</v>
      </c>
      <c r="J3250" s="15" t="str">
        <f>_xlfn.XLOOKUP(C3250,'0. Master Data Group Name'!B:B,'0. Master Data Group Name'!C:C)</f>
        <v>SW-RISER-PACK</v>
      </c>
      <c r="K3250" s="16" t="str">
        <f>IFERROR(ROUNDDOWN(_xlfn.XLOOKUP(E3250,[2]All!$B:$B,[2]All!$K:$K),0),"")</f>
        <v/>
      </c>
      <c r="L3250" s="16" t="str">
        <f t="shared" si="100"/>
        <v/>
      </c>
      <c r="M3250" s="16" t="str">
        <f t="shared" si="101"/>
        <v/>
      </c>
    </row>
    <row r="3251" spans="2:13" x14ac:dyDescent="0.3">
      <c r="B3251" s="10">
        <v>31</v>
      </c>
      <c r="C3251" s="11" t="s">
        <v>836</v>
      </c>
      <c r="D3251" s="11" t="s">
        <v>4005</v>
      </c>
      <c r="E3251" s="11">
        <v>88888</v>
      </c>
      <c r="F3251" s="17">
        <v>45299.410358796304</v>
      </c>
      <c r="G3251" s="14" t="s">
        <v>4058</v>
      </c>
      <c r="H3251" s="13">
        <v>0</v>
      </c>
      <c r="I3251" s="14">
        <v>12258</v>
      </c>
      <c r="J3251" s="15" t="str">
        <f>_xlfn.XLOOKUP(C3251,'0. Master Data Group Name'!B:B,'0. Master Data Group Name'!C:C)</f>
        <v>SW-COMAS-PACKL</v>
      </c>
      <c r="K3251" s="16" t="str">
        <f>IFERROR(ROUNDDOWN(_xlfn.XLOOKUP(E3251,[2]All!$B:$B,[2]All!$K:$K),0),"")</f>
        <v/>
      </c>
      <c r="L3251" s="16" t="str">
        <f t="shared" si="100"/>
        <v/>
      </c>
      <c r="M3251" s="16" t="str">
        <f t="shared" si="101"/>
        <v/>
      </c>
    </row>
    <row r="3252" spans="2:13" x14ac:dyDescent="0.3">
      <c r="B3252" s="10">
        <v>31</v>
      </c>
      <c r="C3252" s="11" t="s">
        <v>836</v>
      </c>
      <c r="D3252" s="11" t="s">
        <v>4005</v>
      </c>
      <c r="E3252" s="11">
        <v>12258</v>
      </c>
      <c r="F3252" s="17">
        <v>45299.406886574099</v>
      </c>
      <c r="G3252" s="14" t="s">
        <v>4059</v>
      </c>
      <c r="H3252" s="13">
        <v>11</v>
      </c>
      <c r="I3252" s="14">
        <v>88888</v>
      </c>
      <c r="J3252" s="15" t="str">
        <f>_xlfn.XLOOKUP(C3252,'0. Master Data Group Name'!B:B,'0. Master Data Group Name'!C:C)</f>
        <v>SW-COMAS-PACKL</v>
      </c>
      <c r="K3252" s="16">
        <f>IFERROR(ROUNDDOWN(_xlfn.XLOOKUP(E3252,[2]All!$B:$B,[2]All!$K:$K),0),"")</f>
        <v>69</v>
      </c>
      <c r="L3252" s="16">
        <f t="shared" si="100"/>
        <v>62.1</v>
      </c>
      <c r="M3252" s="16">
        <f t="shared" si="101"/>
        <v>75.900000000000006</v>
      </c>
    </row>
    <row r="3253" spans="2:13" x14ac:dyDescent="0.3">
      <c r="B3253" s="10">
        <v>31</v>
      </c>
      <c r="C3253" s="11" t="s">
        <v>836</v>
      </c>
      <c r="D3253" s="11" t="s">
        <v>4005</v>
      </c>
      <c r="E3253" s="11">
        <v>12258</v>
      </c>
      <c r="F3253" s="17">
        <v>45299.431944444397</v>
      </c>
      <c r="G3253" s="14" t="s">
        <v>4060</v>
      </c>
      <c r="H3253" s="13">
        <v>33</v>
      </c>
      <c r="I3253" s="14">
        <v>88888</v>
      </c>
      <c r="J3253" s="15" t="str">
        <f>_xlfn.XLOOKUP(C3253,'0. Master Data Group Name'!B:B,'0. Master Data Group Name'!C:C)</f>
        <v>SW-COMAS-PACKL</v>
      </c>
      <c r="K3253" s="16">
        <f>IFERROR(ROUNDDOWN(_xlfn.XLOOKUP(E3253,[2]All!$B:$B,[2]All!$K:$K),0),"")</f>
        <v>69</v>
      </c>
      <c r="L3253" s="16">
        <f t="shared" si="100"/>
        <v>62.1</v>
      </c>
      <c r="M3253" s="16">
        <f t="shared" si="101"/>
        <v>75.900000000000006</v>
      </c>
    </row>
    <row r="3254" spans="2:13" x14ac:dyDescent="0.3">
      <c r="B3254" s="10">
        <v>42</v>
      </c>
      <c r="C3254" s="11" t="s">
        <v>3433</v>
      </c>
      <c r="D3254" s="11" t="s">
        <v>4046</v>
      </c>
      <c r="E3254" s="11">
        <v>88888</v>
      </c>
      <c r="F3254" s="17">
        <v>45302.524212962999</v>
      </c>
      <c r="G3254" s="14" t="s">
        <v>4061</v>
      </c>
      <c r="H3254" s="13">
        <v>0</v>
      </c>
      <c r="I3254" s="14">
        <v>12228</v>
      </c>
      <c r="J3254" s="15" t="str">
        <f>_xlfn.XLOOKUP(C3254,'0. Master Data Group Name'!B:B,'0. Master Data Group Name'!C:C)</f>
        <v>SW-RISER-PACK</v>
      </c>
      <c r="K3254" s="16" t="str">
        <f>IFERROR(ROUNDDOWN(_xlfn.XLOOKUP(E3254,[2]All!$B:$B,[2]All!$K:$K),0),"")</f>
        <v/>
      </c>
      <c r="L3254" s="16" t="str">
        <f t="shared" si="100"/>
        <v/>
      </c>
      <c r="M3254" s="16" t="str">
        <f t="shared" si="101"/>
        <v/>
      </c>
    </row>
    <row r="3255" spans="2:13" x14ac:dyDescent="0.3">
      <c r="B3255" s="10">
        <v>36</v>
      </c>
      <c r="C3255" s="11" t="s">
        <v>3480</v>
      </c>
      <c r="D3255" s="11" t="s">
        <v>4046</v>
      </c>
      <c r="E3255" s="11">
        <v>6661</v>
      </c>
      <c r="F3255" s="17">
        <v>45302.444745370398</v>
      </c>
      <c r="G3255" s="14" t="s">
        <v>4062</v>
      </c>
      <c r="H3255" s="13">
        <v>646</v>
      </c>
      <c r="I3255" s="14">
        <v>28505</v>
      </c>
      <c r="J3255" s="15" t="str">
        <f>_xlfn.XLOOKUP(C3255,'0. Master Data Group Name'!B:B,'0. Master Data Group Name'!C:C)</f>
        <v>EQP-LAWPACK2</v>
      </c>
      <c r="K3255" s="16">
        <f>IFERROR(ROUNDDOWN(_xlfn.XLOOKUP(E3255,[2]All!$B:$B,[2]All!$K:$K),0),"")</f>
        <v>352</v>
      </c>
      <c r="L3255" s="16">
        <f t="shared" si="100"/>
        <v>316.8</v>
      </c>
      <c r="M3255" s="16">
        <f t="shared" si="101"/>
        <v>387.20000000000005</v>
      </c>
    </row>
    <row r="3256" spans="2:13" x14ac:dyDescent="0.3">
      <c r="B3256" s="10">
        <v>20</v>
      </c>
      <c r="C3256" s="11" t="s">
        <v>13</v>
      </c>
      <c r="D3256" s="11" t="s">
        <v>4046</v>
      </c>
      <c r="E3256" s="11">
        <v>96605</v>
      </c>
      <c r="F3256" s="17">
        <v>45302.5258680556</v>
      </c>
      <c r="G3256" s="14" t="s">
        <v>4063</v>
      </c>
      <c r="H3256" s="13">
        <v>3409</v>
      </c>
      <c r="I3256" s="14">
        <v>96605</v>
      </c>
      <c r="J3256" s="15" t="str">
        <f>_xlfn.XLOOKUP(C3256,'0. Master Data Group Name'!B:B,'0. Master Data Group Name'!C:C)</f>
        <v>EQP-LAWPACK1</v>
      </c>
      <c r="K3256" s="16">
        <f>IFERROR(ROUNDDOWN(_xlfn.XLOOKUP(E3256,[2]All!$B:$B,[2]All!$K:$K),0),"")</f>
        <v>347</v>
      </c>
      <c r="L3256" s="16">
        <f t="shared" si="100"/>
        <v>312.3</v>
      </c>
      <c r="M3256" s="16">
        <f t="shared" si="101"/>
        <v>381.70000000000005</v>
      </c>
    </row>
    <row r="3257" spans="2:13" x14ac:dyDescent="0.3">
      <c r="B3257" s="10">
        <v>36</v>
      </c>
      <c r="C3257" s="11" t="s">
        <v>3480</v>
      </c>
      <c r="D3257" s="11" t="s">
        <v>4064</v>
      </c>
      <c r="E3257" s="11">
        <v>88888</v>
      </c>
      <c r="F3257" s="17">
        <v>45302.623148148101</v>
      </c>
      <c r="G3257" s="14" t="s">
        <v>4065</v>
      </c>
      <c r="H3257" s="13">
        <v>0</v>
      </c>
      <c r="I3257" s="14">
        <v>6661</v>
      </c>
      <c r="J3257" s="15" t="str">
        <f>_xlfn.XLOOKUP(C3257,'0. Master Data Group Name'!B:B,'0. Master Data Group Name'!C:C)</f>
        <v>EQP-LAWPACK2</v>
      </c>
      <c r="K3257" s="16" t="str">
        <f>IFERROR(ROUNDDOWN(_xlfn.XLOOKUP(E3257,[2]All!$B:$B,[2]All!$K:$K),0),"")</f>
        <v/>
      </c>
      <c r="L3257" s="16" t="str">
        <f t="shared" si="100"/>
        <v/>
      </c>
      <c r="M3257" s="16" t="str">
        <f t="shared" si="101"/>
        <v/>
      </c>
    </row>
    <row r="3258" spans="2:13" x14ac:dyDescent="0.3">
      <c r="B3258" s="10">
        <v>20</v>
      </c>
      <c r="C3258" s="11" t="s">
        <v>13</v>
      </c>
      <c r="D3258" s="11" t="s">
        <v>4064</v>
      </c>
      <c r="E3258" s="11">
        <v>99999</v>
      </c>
      <c r="F3258" s="17">
        <v>45302.955115740697</v>
      </c>
      <c r="G3258" s="14" t="s">
        <v>4066</v>
      </c>
      <c r="H3258" s="13">
        <v>0</v>
      </c>
      <c r="I3258" s="14">
        <v>99999</v>
      </c>
      <c r="J3258" s="15" t="str">
        <f>_xlfn.XLOOKUP(C3258,'0. Master Data Group Name'!B:B,'0. Master Data Group Name'!C:C)</f>
        <v>EQP-LAWPACK1</v>
      </c>
      <c r="K3258" s="16" t="str">
        <f>IFERROR(ROUNDDOWN(_xlfn.XLOOKUP(E3258,[2]All!$B:$B,[2]All!$K:$K),0),"")</f>
        <v/>
      </c>
      <c r="L3258" s="16" t="str">
        <f t="shared" si="100"/>
        <v/>
      </c>
      <c r="M3258" s="16" t="str">
        <f t="shared" si="101"/>
        <v/>
      </c>
    </row>
    <row r="3259" spans="2:13" x14ac:dyDescent="0.3">
      <c r="B3259" s="10">
        <v>42</v>
      </c>
      <c r="C3259" s="11" t="s">
        <v>3433</v>
      </c>
      <c r="D3259" s="11" t="s">
        <v>4064</v>
      </c>
      <c r="E3259" s="11">
        <v>12228</v>
      </c>
      <c r="F3259" s="17">
        <v>45302.549513888902</v>
      </c>
      <c r="G3259" s="14" t="s">
        <v>4067</v>
      </c>
      <c r="H3259" s="13">
        <v>152</v>
      </c>
      <c r="I3259" s="14">
        <v>88888</v>
      </c>
      <c r="J3259" s="15" t="str">
        <f>_xlfn.XLOOKUP(C3259,'0. Master Data Group Name'!B:B,'0. Master Data Group Name'!C:C)</f>
        <v>SW-RISER-PACK</v>
      </c>
      <c r="K3259" s="16">
        <f>IFERROR(ROUNDDOWN(_xlfn.XLOOKUP(E3259,[2]All!$B:$B,[2]All!$K:$K),0),"")</f>
        <v>100</v>
      </c>
      <c r="L3259" s="16">
        <f t="shared" si="100"/>
        <v>90</v>
      </c>
      <c r="M3259" s="16">
        <f t="shared" si="101"/>
        <v>110.00000000000001</v>
      </c>
    </row>
    <row r="3260" spans="2:13" x14ac:dyDescent="0.3">
      <c r="B3260" s="10">
        <v>42</v>
      </c>
      <c r="C3260" s="11" t="s">
        <v>3433</v>
      </c>
      <c r="D3260" s="11" t="s">
        <v>4064</v>
      </c>
      <c r="E3260" s="11">
        <v>14358</v>
      </c>
      <c r="F3260" s="17">
        <v>45303.356620370403</v>
      </c>
      <c r="G3260" s="14" t="s">
        <v>4068</v>
      </c>
      <c r="H3260" s="13">
        <v>3</v>
      </c>
      <c r="I3260" s="14">
        <v>12228</v>
      </c>
      <c r="J3260" s="15" t="str">
        <f>_xlfn.XLOOKUP(C3260,'0. Master Data Group Name'!B:B,'0. Master Data Group Name'!C:C)</f>
        <v>SW-RISER-PACK</v>
      </c>
      <c r="K3260" s="16">
        <f>IFERROR(ROUNDDOWN(_xlfn.XLOOKUP(E3260,[2]All!$B:$B,[2]All!$K:$K),0),"")</f>
        <v>300</v>
      </c>
      <c r="L3260" s="16">
        <f t="shared" si="100"/>
        <v>270</v>
      </c>
      <c r="M3260" s="16">
        <f t="shared" si="101"/>
        <v>330</v>
      </c>
    </row>
    <row r="3261" spans="2:13" x14ac:dyDescent="0.3">
      <c r="B3261" s="10">
        <v>42</v>
      </c>
      <c r="C3261" s="11" t="s">
        <v>3433</v>
      </c>
      <c r="D3261" s="11" t="s">
        <v>4064</v>
      </c>
      <c r="E3261" s="11">
        <v>88888</v>
      </c>
      <c r="F3261" s="17">
        <v>45303.3750925926</v>
      </c>
      <c r="G3261" s="14" t="s">
        <v>4069</v>
      </c>
      <c r="H3261" s="13">
        <v>0</v>
      </c>
      <c r="I3261" s="14">
        <v>14358</v>
      </c>
      <c r="J3261" s="15" t="str">
        <f>_xlfn.XLOOKUP(C3261,'0. Master Data Group Name'!B:B,'0. Master Data Group Name'!C:C)</f>
        <v>SW-RISER-PACK</v>
      </c>
      <c r="K3261" s="16" t="str">
        <f>IFERROR(ROUNDDOWN(_xlfn.XLOOKUP(E3261,[2]All!$B:$B,[2]All!$K:$K),0),"")</f>
        <v/>
      </c>
      <c r="L3261" s="16" t="str">
        <f t="shared" si="100"/>
        <v/>
      </c>
      <c r="M3261" s="16" t="str">
        <f t="shared" si="101"/>
        <v/>
      </c>
    </row>
    <row r="3262" spans="2:13" x14ac:dyDescent="0.3">
      <c r="B3262" s="10">
        <v>31</v>
      </c>
      <c r="C3262" s="11" t="s">
        <v>836</v>
      </c>
      <c r="D3262" s="11" t="s">
        <v>4064</v>
      </c>
      <c r="E3262" s="11">
        <v>12228</v>
      </c>
      <c r="F3262" s="17">
        <v>45302.500937500001</v>
      </c>
      <c r="G3262" s="14" t="s">
        <v>4070</v>
      </c>
      <c r="H3262" s="13">
        <v>736</v>
      </c>
      <c r="I3262" s="14">
        <v>88888</v>
      </c>
      <c r="J3262" s="15" t="str">
        <f>_xlfn.XLOOKUP(C3262,'0. Master Data Group Name'!B:B,'0. Master Data Group Name'!C:C)</f>
        <v>SW-COMAS-PACKL</v>
      </c>
      <c r="K3262" s="16">
        <f>IFERROR(ROUNDDOWN(_xlfn.XLOOKUP(E3262,[2]All!$B:$B,[2]All!$K:$K),0),"")</f>
        <v>100</v>
      </c>
      <c r="L3262" s="16">
        <f t="shared" si="100"/>
        <v>90</v>
      </c>
      <c r="M3262" s="16">
        <f t="shared" si="101"/>
        <v>110.00000000000001</v>
      </c>
    </row>
    <row r="3263" spans="2:13" x14ac:dyDescent="0.3">
      <c r="B3263" s="10">
        <v>31</v>
      </c>
      <c r="C3263" s="11" t="s">
        <v>836</v>
      </c>
      <c r="D3263" s="11" t="s">
        <v>4064</v>
      </c>
      <c r="E3263" s="11">
        <v>88888</v>
      </c>
      <c r="F3263" s="17">
        <v>45303.508009259298</v>
      </c>
      <c r="G3263" s="14" t="s">
        <v>4071</v>
      </c>
      <c r="H3263" s="13">
        <v>0</v>
      </c>
      <c r="I3263" s="14">
        <v>12228</v>
      </c>
      <c r="J3263" s="15" t="str">
        <f>_xlfn.XLOOKUP(C3263,'0. Master Data Group Name'!B:B,'0. Master Data Group Name'!C:C)</f>
        <v>SW-COMAS-PACKL</v>
      </c>
      <c r="K3263" s="16" t="str">
        <f>IFERROR(ROUNDDOWN(_xlfn.XLOOKUP(E3263,[2]All!$B:$B,[2]All!$K:$K),0),"")</f>
        <v/>
      </c>
      <c r="L3263" s="16" t="str">
        <f t="shared" si="100"/>
        <v/>
      </c>
      <c r="M3263" s="16" t="str">
        <f t="shared" si="101"/>
        <v/>
      </c>
    </row>
    <row r="3264" spans="2:13" x14ac:dyDescent="0.3">
      <c r="B3264" s="10">
        <v>42</v>
      </c>
      <c r="C3264" s="11" t="s">
        <v>3433</v>
      </c>
      <c r="D3264" s="11" t="s">
        <v>4064</v>
      </c>
      <c r="E3264" s="11">
        <v>14358</v>
      </c>
      <c r="F3264" s="17">
        <v>45303.396585648101</v>
      </c>
      <c r="G3264" s="14" t="s">
        <v>4072</v>
      </c>
      <c r="H3264" s="13">
        <v>671</v>
      </c>
      <c r="I3264" s="14">
        <v>88888</v>
      </c>
      <c r="J3264" s="15" t="str">
        <f>_xlfn.XLOOKUP(C3264,'0. Master Data Group Name'!B:B,'0. Master Data Group Name'!C:C)</f>
        <v>SW-RISER-PACK</v>
      </c>
      <c r="K3264" s="16">
        <f>IFERROR(ROUNDDOWN(_xlfn.XLOOKUP(E3264,[2]All!$B:$B,[2]All!$K:$K),0),"")</f>
        <v>300</v>
      </c>
      <c r="L3264" s="16">
        <f t="shared" si="100"/>
        <v>270</v>
      </c>
      <c r="M3264" s="16">
        <f t="shared" si="101"/>
        <v>330</v>
      </c>
    </row>
    <row r="3265" spans="2:13" x14ac:dyDescent="0.3">
      <c r="B3265" s="10">
        <v>31</v>
      </c>
      <c r="C3265" s="11" t="s">
        <v>836</v>
      </c>
      <c r="D3265" s="11" t="s">
        <v>4064</v>
      </c>
      <c r="E3265" s="11">
        <v>12228</v>
      </c>
      <c r="F3265" s="17">
        <v>45303.5085763889</v>
      </c>
      <c r="G3265" s="14" t="s">
        <v>4073</v>
      </c>
      <c r="H3265" s="13">
        <v>181</v>
      </c>
      <c r="I3265" s="14">
        <v>88888</v>
      </c>
      <c r="J3265" s="15" t="str">
        <f>_xlfn.XLOOKUP(C3265,'0. Master Data Group Name'!B:B,'0. Master Data Group Name'!C:C)</f>
        <v>SW-COMAS-PACKL</v>
      </c>
      <c r="K3265" s="16">
        <f>IFERROR(ROUNDDOWN(_xlfn.XLOOKUP(E3265,[2]All!$B:$B,[2]All!$K:$K),0),"")</f>
        <v>100</v>
      </c>
      <c r="L3265" s="16">
        <f t="shared" si="100"/>
        <v>90</v>
      </c>
      <c r="M3265" s="16">
        <f t="shared" si="101"/>
        <v>110.00000000000001</v>
      </c>
    </row>
    <row r="3266" spans="2:13" x14ac:dyDescent="0.3">
      <c r="B3266" s="10">
        <v>31</v>
      </c>
      <c r="C3266" s="11" t="s">
        <v>836</v>
      </c>
      <c r="D3266" s="11" t="s">
        <v>4064</v>
      </c>
      <c r="E3266" s="11">
        <v>99999</v>
      </c>
      <c r="F3266" s="17">
        <v>45303.626018518502</v>
      </c>
      <c r="G3266" s="14" t="s">
        <v>4074</v>
      </c>
      <c r="H3266" s="13">
        <v>7</v>
      </c>
      <c r="I3266" s="14">
        <v>12228</v>
      </c>
      <c r="J3266" s="15" t="str">
        <f>_xlfn.XLOOKUP(C3266,'0. Master Data Group Name'!B:B,'0. Master Data Group Name'!C:C)</f>
        <v>SW-COMAS-PACKL</v>
      </c>
      <c r="K3266" s="16" t="str">
        <f>IFERROR(ROUNDDOWN(_xlfn.XLOOKUP(E3266,[2]All!$B:$B,[2]All!$K:$K),0),"")</f>
        <v/>
      </c>
      <c r="L3266" s="16" t="str">
        <f t="shared" si="100"/>
        <v/>
      </c>
      <c r="M3266" s="16" t="str">
        <f t="shared" si="101"/>
        <v/>
      </c>
    </row>
    <row r="3267" spans="2:13" x14ac:dyDescent="0.3">
      <c r="B3267" s="10">
        <v>31</v>
      </c>
      <c r="C3267" s="11" t="s">
        <v>836</v>
      </c>
      <c r="D3267" s="11" t="s">
        <v>4075</v>
      </c>
      <c r="E3267" s="11">
        <v>12228</v>
      </c>
      <c r="F3267" s="17">
        <v>45303.632071759297</v>
      </c>
      <c r="G3267" s="14" t="s">
        <v>4076</v>
      </c>
      <c r="H3267" s="13">
        <v>277</v>
      </c>
      <c r="I3267" s="14">
        <v>99999</v>
      </c>
      <c r="J3267" s="15" t="str">
        <f>_xlfn.XLOOKUP(C3267,'0. Master Data Group Name'!B:B,'0. Master Data Group Name'!C:C)</f>
        <v>SW-COMAS-PACKL</v>
      </c>
      <c r="K3267" s="16">
        <f>IFERROR(ROUNDDOWN(_xlfn.XLOOKUP(E3267,[2]All!$B:$B,[2]All!$K:$K),0),"")</f>
        <v>100</v>
      </c>
      <c r="L3267" s="16">
        <f t="shared" si="100"/>
        <v>90</v>
      </c>
      <c r="M3267" s="16">
        <f t="shared" si="101"/>
        <v>110.00000000000001</v>
      </c>
    </row>
    <row r="3268" spans="2:13" x14ac:dyDescent="0.3">
      <c r="B3268" s="10">
        <v>42</v>
      </c>
      <c r="C3268" s="11" t="s">
        <v>3433</v>
      </c>
      <c r="D3268" s="11" t="s">
        <v>4077</v>
      </c>
      <c r="E3268" s="11">
        <v>99999</v>
      </c>
      <c r="F3268" s="17">
        <v>45303.579641203702</v>
      </c>
      <c r="G3268" s="14" t="s">
        <v>4078</v>
      </c>
      <c r="H3268" s="13">
        <v>3</v>
      </c>
      <c r="I3268" s="14">
        <v>99999</v>
      </c>
      <c r="J3268" s="15" t="str">
        <f>_xlfn.XLOOKUP(C3268,'0. Master Data Group Name'!B:B,'0. Master Data Group Name'!C:C)</f>
        <v>SW-RISER-PACK</v>
      </c>
      <c r="K3268" s="16" t="str">
        <f>IFERROR(ROUNDDOWN(_xlfn.XLOOKUP(E3268,[2]All!$B:$B,[2]All!$K:$K),0),"")</f>
        <v/>
      </c>
      <c r="L3268" s="16" t="str">
        <f t="shared" ref="L3268:L3331" si="102">IFERROR(K3268*0.9,"")</f>
        <v/>
      </c>
      <c r="M3268" s="16" t="str">
        <f t="shared" ref="M3268:M3331" si="103">IFERROR(K3268*1.1,"")</f>
        <v/>
      </c>
    </row>
    <row r="3269" spans="2:13" x14ac:dyDescent="0.3">
      <c r="B3269" s="10">
        <v>31</v>
      </c>
      <c r="C3269" s="11" t="s">
        <v>836</v>
      </c>
      <c r="D3269" s="11" t="s">
        <v>4079</v>
      </c>
      <c r="E3269" s="11">
        <v>15258</v>
      </c>
      <c r="F3269" s="17">
        <v>45308.311585648102</v>
      </c>
      <c r="G3269" s="14" t="s">
        <v>4080</v>
      </c>
      <c r="H3269" s="13">
        <v>444</v>
      </c>
      <c r="I3269" s="14">
        <v>88888</v>
      </c>
      <c r="J3269" s="15" t="str">
        <f>_xlfn.XLOOKUP(C3269,'0. Master Data Group Name'!B:B,'0. Master Data Group Name'!C:C)</f>
        <v>SW-COMAS-PACKL</v>
      </c>
      <c r="K3269" s="16">
        <f>IFERROR(ROUNDDOWN(_xlfn.XLOOKUP(E3269,[2]All!$B:$B,[2]All!$K:$K),0),"")</f>
        <v>200</v>
      </c>
      <c r="L3269" s="16">
        <f t="shared" si="102"/>
        <v>180</v>
      </c>
      <c r="M3269" s="16">
        <f t="shared" si="103"/>
        <v>220.00000000000003</v>
      </c>
    </row>
    <row r="3270" spans="2:13" x14ac:dyDescent="0.3">
      <c r="B3270" s="10">
        <v>31</v>
      </c>
      <c r="C3270" s="11" t="s">
        <v>836</v>
      </c>
      <c r="D3270" s="11" t="s">
        <v>4079</v>
      </c>
      <c r="E3270" s="11">
        <v>88888</v>
      </c>
      <c r="F3270" s="17">
        <v>45308.525173611102</v>
      </c>
      <c r="G3270" s="14" t="s">
        <v>4081</v>
      </c>
      <c r="H3270" s="13">
        <v>0</v>
      </c>
      <c r="I3270" s="14">
        <v>15258</v>
      </c>
      <c r="J3270" s="15" t="str">
        <f>_xlfn.XLOOKUP(C3270,'0. Master Data Group Name'!B:B,'0. Master Data Group Name'!C:C)</f>
        <v>SW-COMAS-PACKL</v>
      </c>
      <c r="K3270" s="16" t="str">
        <f>IFERROR(ROUNDDOWN(_xlfn.XLOOKUP(E3270,[2]All!$B:$B,[2]All!$K:$K),0),"")</f>
        <v/>
      </c>
      <c r="L3270" s="16" t="str">
        <f t="shared" si="102"/>
        <v/>
      </c>
      <c r="M3270" s="16" t="str">
        <f t="shared" si="103"/>
        <v/>
      </c>
    </row>
    <row r="3271" spans="2:13" x14ac:dyDescent="0.3">
      <c r="B3271" s="10">
        <v>31</v>
      </c>
      <c r="C3271" s="11" t="s">
        <v>836</v>
      </c>
      <c r="D3271" s="11" t="s">
        <v>4079</v>
      </c>
      <c r="E3271" s="11">
        <v>15258</v>
      </c>
      <c r="F3271" s="17">
        <v>45308.530763888899</v>
      </c>
      <c r="G3271" s="14" t="s">
        <v>4082</v>
      </c>
      <c r="H3271" s="13">
        <v>68</v>
      </c>
      <c r="I3271" s="14">
        <v>88888</v>
      </c>
      <c r="J3271" s="15" t="str">
        <f>_xlfn.XLOOKUP(C3271,'0. Master Data Group Name'!B:B,'0. Master Data Group Name'!C:C)</f>
        <v>SW-COMAS-PACKL</v>
      </c>
      <c r="K3271" s="16">
        <f>IFERROR(ROUNDDOWN(_xlfn.XLOOKUP(E3271,[2]All!$B:$B,[2]All!$K:$K),0),"")</f>
        <v>200</v>
      </c>
      <c r="L3271" s="16">
        <f t="shared" si="102"/>
        <v>180</v>
      </c>
      <c r="M3271" s="16">
        <f t="shared" si="103"/>
        <v>220.00000000000003</v>
      </c>
    </row>
    <row r="3272" spans="2:13" x14ac:dyDescent="0.3">
      <c r="B3272" s="10">
        <v>31</v>
      </c>
      <c r="C3272" s="11" t="s">
        <v>836</v>
      </c>
      <c r="D3272" s="11" t="s">
        <v>4079</v>
      </c>
      <c r="E3272" s="11">
        <v>15228</v>
      </c>
      <c r="F3272" s="17">
        <v>45308.5655555556</v>
      </c>
      <c r="G3272" s="14" t="s">
        <v>4083</v>
      </c>
      <c r="H3272" s="13">
        <v>143</v>
      </c>
      <c r="I3272" s="14">
        <v>15258</v>
      </c>
      <c r="J3272" s="15" t="str">
        <f>_xlfn.XLOOKUP(C3272,'0. Master Data Group Name'!B:B,'0. Master Data Group Name'!C:C)</f>
        <v>SW-COMAS-PACKL</v>
      </c>
      <c r="K3272" s="16">
        <f>IFERROR(ROUNDDOWN(_xlfn.XLOOKUP(E3272,[2]All!$B:$B,[2]All!$K:$K),0),"")</f>
        <v>200</v>
      </c>
      <c r="L3272" s="16">
        <f t="shared" si="102"/>
        <v>180</v>
      </c>
      <c r="M3272" s="16">
        <f t="shared" si="103"/>
        <v>220.00000000000003</v>
      </c>
    </row>
    <row r="3273" spans="2:13" x14ac:dyDescent="0.3">
      <c r="B3273" s="10">
        <v>31</v>
      </c>
      <c r="C3273" s="11" t="s">
        <v>836</v>
      </c>
      <c r="D3273" s="11" t="s">
        <v>4079</v>
      </c>
      <c r="E3273" s="11">
        <v>88888</v>
      </c>
      <c r="F3273" s="17">
        <v>45308.626053240703</v>
      </c>
      <c r="G3273" s="14" t="s">
        <v>4084</v>
      </c>
      <c r="H3273" s="13">
        <v>0</v>
      </c>
      <c r="I3273" s="14">
        <v>15228</v>
      </c>
      <c r="J3273" s="15" t="str">
        <f>_xlfn.XLOOKUP(C3273,'0. Master Data Group Name'!B:B,'0. Master Data Group Name'!C:C)</f>
        <v>SW-COMAS-PACKL</v>
      </c>
      <c r="K3273" s="16" t="str">
        <f>IFERROR(ROUNDDOWN(_xlfn.XLOOKUP(E3273,[2]All!$B:$B,[2]All!$K:$K),0),"")</f>
        <v/>
      </c>
      <c r="L3273" s="16" t="str">
        <f t="shared" si="102"/>
        <v/>
      </c>
      <c r="M3273" s="16" t="str">
        <f t="shared" si="103"/>
        <v/>
      </c>
    </row>
    <row r="3274" spans="2:13" x14ac:dyDescent="0.3">
      <c r="B3274" s="10">
        <v>20</v>
      </c>
      <c r="C3274" s="11" t="s">
        <v>13</v>
      </c>
      <c r="D3274" s="11" t="s">
        <v>4079</v>
      </c>
      <c r="E3274" s="11">
        <v>99999</v>
      </c>
      <c r="F3274" s="17">
        <v>45307.955208333296</v>
      </c>
      <c r="G3274" s="14" t="s">
        <v>4085</v>
      </c>
      <c r="H3274" s="13">
        <v>3</v>
      </c>
      <c r="I3274" s="14">
        <v>99999</v>
      </c>
      <c r="J3274" s="15" t="str">
        <f>_xlfn.XLOOKUP(C3274,'0. Master Data Group Name'!B:B,'0. Master Data Group Name'!C:C)</f>
        <v>EQP-LAWPACK1</v>
      </c>
      <c r="K3274" s="16" t="str">
        <f>IFERROR(ROUNDDOWN(_xlfn.XLOOKUP(E3274,[2]All!$B:$B,[2]All!$K:$K),0),"")</f>
        <v/>
      </c>
      <c r="L3274" s="16" t="str">
        <f t="shared" si="102"/>
        <v/>
      </c>
      <c r="M3274" s="16" t="str">
        <f t="shared" si="103"/>
        <v/>
      </c>
    </row>
    <row r="3275" spans="2:13" x14ac:dyDescent="0.3">
      <c r="B3275" s="10">
        <v>36</v>
      </c>
      <c r="C3275" s="11" t="s">
        <v>3480</v>
      </c>
      <c r="D3275" s="11" t="s">
        <v>4077</v>
      </c>
      <c r="E3275" s="11">
        <v>6670</v>
      </c>
      <c r="F3275" s="17">
        <v>45306.292905092603</v>
      </c>
      <c r="G3275" s="14" t="s">
        <v>4086</v>
      </c>
      <c r="H3275" s="13">
        <v>566</v>
      </c>
      <c r="I3275" s="14">
        <v>6661</v>
      </c>
      <c r="J3275" s="15" t="str">
        <f>_xlfn.XLOOKUP(C3275,'0. Master Data Group Name'!B:B,'0. Master Data Group Name'!C:C)</f>
        <v>EQP-LAWPACK2</v>
      </c>
      <c r="K3275" s="16">
        <f>IFERROR(ROUNDDOWN(_xlfn.XLOOKUP(E3275,[2]All!$B:$B,[2]All!$K:$K),0),"")</f>
        <v>352</v>
      </c>
      <c r="L3275" s="16">
        <f t="shared" si="102"/>
        <v>316.8</v>
      </c>
      <c r="M3275" s="16">
        <f t="shared" si="103"/>
        <v>387.20000000000005</v>
      </c>
    </row>
    <row r="3276" spans="2:13" x14ac:dyDescent="0.3">
      <c r="B3276" s="10">
        <v>42</v>
      </c>
      <c r="C3276" s="11" t="s">
        <v>3433</v>
      </c>
      <c r="D3276" s="11" t="s">
        <v>4079</v>
      </c>
      <c r="E3276" s="11">
        <v>12228</v>
      </c>
      <c r="F3276" s="17">
        <v>45308.346215277801</v>
      </c>
      <c r="G3276" s="14" t="s">
        <v>4087</v>
      </c>
      <c r="H3276" s="13">
        <v>373</v>
      </c>
      <c r="I3276" s="14">
        <v>88888</v>
      </c>
      <c r="J3276" s="15" t="str">
        <f>_xlfn.XLOOKUP(C3276,'0. Master Data Group Name'!B:B,'0. Master Data Group Name'!C:C)</f>
        <v>SW-RISER-PACK</v>
      </c>
      <c r="K3276" s="16">
        <f>IFERROR(ROUNDDOWN(_xlfn.XLOOKUP(E3276,[2]All!$B:$B,[2]All!$K:$K),0),"")</f>
        <v>100</v>
      </c>
      <c r="L3276" s="16">
        <f t="shared" si="102"/>
        <v>90</v>
      </c>
      <c r="M3276" s="16">
        <f t="shared" si="103"/>
        <v>110.00000000000001</v>
      </c>
    </row>
    <row r="3277" spans="2:13" x14ac:dyDescent="0.3">
      <c r="B3277" s="10">
        <v>20</v>
      </c>
      <c r="C3277" s="11" t="s">
        <v>13</v>
      </c>
      <c r="D3277" s="11" t="s">
        <v>4088</v>
      </c>
      <c r="E3277" s="11">
        <v>2670</v>
      </c>
      <c r="F3277" s="17">
        <v>45308.632650462998</v>
      </c>
      <c r="G3277" s="14" t="s">
        <v>4089</v>
      </c>
      <c r="H3277" s="13">
        <v>3</v>
      </c>
      <c r="I3277" s="14">
        <v>2670</v>
      </c>
      <c r="J3277" s="15" t="str">
        <f>_xlfn.XLOOKUP(C3277,'0. Master Data Group Name'!B:B,'0. Master Data Group Name'!C:C)</f>
        <v>EQP-LAWPACK1</v>
      </c>
      <c r="K3277" s="16">
        <f>IFERROR(ROUNDDOWN(_xlfn.XLOOKUP(E3277,[2]All!$B:$B,[2]All!$K:$K),0),"")</f>
        <v>217</v>
      </c>
      <c r="L3277" s="16">
        <f t="shared" si="102"/>
        <v>195.3</v>
      </c>
      <c r="M3277" s="16">
        <f t="shared" si="103"/>
        <v>238.70000000000002</v>
      </c>
    </row>
    <row r="3278" spans="2:13" x14ac:dyDescent="0.3">
      <c r="B3278" s="10">
        <v>20</v>
      </c>
      <c r="C3278" s="11" t="s">
        <v>13</v>
      </c>
      <c r="D3278" s="11" t="s">
        <v>4088</v>
      </c>
      <c r="E3278" s="11">
        <v>99999</v>
      </c>
      <c r="F3278" s="17">
        <v>45309.242986111101</v>
      </c>
      <c r="G3278" s="14" t="s">
        <v>4090</v>
      </c>
      <c r="H3278" s="13">
        <v>3</v>
      </c>
      <c r="I3278" s="14">
        <v>99999</v>
      </c>
      <c r="J3278" s="15" t="str">
        <f>_xlfn.XLOOKUP(C3278,'0. Master Data Group Name'!B:B,'0. Master Data Group Name'!C:C)</f>
        <v>EQP-LAWPACK1</v>
      </c>
      <c r="K3278" s="16" t="str">
        <f>IFERROR(ROUNDDOWN(_xlfn.XLOOKUP(E3278,[2]All!$B:$B,[2]All!$K:$K),0),"")</f>
        <v/>
      </c>
      <c r="L3278" s="16" t="str">
        <f t="shared" si="102"/>
        <v/>
      </c>
      <c r="M3278" s="16" t="str">
        <f t="shared" si="103"/>
        <v/>
      </c>
    </row>
    <row r="3279" spans="2:13" x14ac:dyDescent="0.3">
      <c r="B3279" s="10">
        <v>31</v>
      </c>
      <c r="C3279" s="11" t="s">
        <v>836</v>
      </c>
      <c r="D3279" s="11" t="s">
        <v>4088</v>
      </c>
      <c r="E3279" s="11">
        <v>15228</v>
      </c>
      <c r="F3279" s="17">
        <v>45308.626238425903</v>
      </c>
      <c r="G3279" s="14" t="s">
        <v>4091</v>
      </c>
      <c r="H3279" s="13">
        <v>890</v>
      </c>
      <c r="I3279" s="14">
        <v>88888</v>
      </c>
      <c r="J3279" s="15" t="str">
        <f>_xlfn.XLOOKUP(C3279,'0. Master Data Group Name'!B:B,'0. Master Data Group Name'!C:C)</f>
        <v>SW-COMAS-PACKL</v>
      </c>
      <c r="K3279" s="16">
        <f>IFERROR(ROUNDDOWN(_xlfn.XLOOKUP(E3279,[2]All!$B:$B,[2]All!$K:$K),0),"")</f>
        <v>200</v>
      </c>
      <c r="L3279" s="16">
        <f t="shared" si="102"/>
        <v>180</v>
      </c>
      <c r="M3279" s="16">
        <f t="shared" si="103"/>
        <v>220.00000000000003</v>
      </c>
    </row>
    <row r="3280" spans="2:13" x14ac:dyDescent="0.3">
      <c r="B3280" s="10">
        <v>36</v>
      </c>
      <c r="C3280" s="11" t="s">
        <v>3480</v>
      </c>
      <c r="D3280" s="11" t="s">
        <v>4077</v>
      </c>
      <c r="E3280" s="11">
        <v>6661</v>
      </c>
      <c r="F3280" s="17">
        <v>45303.293703703697</v>
      </c>
      <c r="G3280" s="14" t="s">
        <v>4092</v>
      </c>
      <c r="H3280" s="13">
        <v>1375</v>
      </c>
      <c r="I3280" s="14">
        <v>88888</v>
      </c>
      <c r="J3280" s="15" t="str">
        <f>_xlfn.XLOOKUP(C3280,'0. Master Data Group Name'!B:B,'0. Master Data Group Name'!C:C)</f>
        <v>EQP-LAWPACK2</v>
      </c>
      <c r="K3280" s="16">
        <f>IFERROR(ROUNDDOWN(_xlfn.XLOOKUP(E3280,[2]All!$B:$B,[2]All!$K:$K),0),"")</f>
        <v>352</v>
      </c>
      <c r="L3280" s="16">
        <f t="shared" si="102"/>
        <v>316.8</v>
      </c>
      <c r="M3280" s="16">
        <f t="shared" si="103"/>
        <v>387.20000000000005</v>
      </c>
    </row>
    <row r="3281" spans="2:13" x14ac:dyDescent="0.3">
      <c r="B3281" s="10">
        <v>42</v>
      </c>
      <c r="C3281" s="11" t="s">
        <v>3433</v>
      </c>
      <c r="D3281" s="11" t="s">
        <v>4088</v>
      </c>
      <c r="E3281" s="11">
        <v>99999</v>
      </c>
      <c r="F3281" s="17">
        <v>45308.668379629598</v>
      </c>
      <c r="G3281" s="14" t="s">
        <v>4093</v>
      </c>
      <c r="H3281" s="13">
        <v>0</v>
      </c>
      <c r="I3281" s="14">
        <v>12228</v>
      </c>
      <c r="J3281" s="15" t="str">
        <f>_xlfn.XLOOKUP(C3281,'0. Master Data Group Name'!B:B,'0. Master Data Group Name'!C:C)</f>
        <v>SW-RISER-PACK</v>
      </c>
      <c r="K3281" s="16" t="str">
        <f>IFERROR(ROUNDDOWN(_xlfn.XLOOKUP(E3281,[2]All!$B:$B,[2]All!$K:$K),0),"")</f>
        <v/>
      </c>
      <c r="L3281" s="16" t="str">
        <f t="shared" si="102"/>
        <v/>
      </c>
      <c r="M3281" s="16" t="str">
        <f t="shared" si="103"/>
        <v/>
      </c>
    </row>
    <row r="3282" spans="2:13" x14ac:dyDescent="0.3">
      <c r="B3282" s="10">
        <v>20</v>
      </c>
      <c r="C3282" s="11" t="s">
        <v>13</v>
      </c>
      <c r="D3282" s="11" t="s">
        <v>4088</v>
      </c>
      <c r="E3282" s="11">
        <v>27805</v>
      </c>
      <c r="F3282" s="17">
        <v>45309.295879629601</v>
      </c>
      <c r="G3282" s="14" t="s">
        <v>4094</v>
      </c>
      <c r="H3282" s="13">
        <v>1040</v>
      </c>
      <c r="I3282" s="14">
        <v>27805</v>
      </c>
      <c r="J3282" s="15" t="str">
        <f>_xlfn.XLOOKUP(C3282,'0. Master Data Group Name'!B:B,'0. Master Data Group Name'!C:C)</f>
        <v>EQP-LAWPACK1</v>
      </c>
      <c r="K3282" s="16">
        <f>IFERROR(ROUNDDOWN(_xlfn.XLOOKUP(E3282,[2]All!$B:$B,[2]All!$K:$K),0),"")</f>
        <v>260</v>
      </c>
      <c r="L3282" s="16">
        <f t="shared" si="102"/>
        <v>234</v>
      </c>
      <c r="M3282" s="16">
        <f t="shared" si="103"/>
        <v>286</v>
      </c>
    </row>
    <row r="3283" spans="2:13" x14ac:dyDescent="0.3">
      <c r="B3283" s="10">
        <v>20</v>
      </c>
      <c r="C3283" s="11" t="s">
        <v>13</v>
      </c>
      <c r="D3283" s="11" t="s">
        <v>4088</v>
      </c>
      <c r="E3283" s="11">
        <v>51405</v>
      </c>
      <c r="F3283" s="17">
        <v>45309.483726851897</v>
      </c>
      <c r="G3283" s="14" t="s">
        <v>4095</v>
      </c>
      <c r="H3283" s="13">
        <v>440</v>
      </c>
      <c r="I3283" s="14">
        <v>51405</v>
      </c>
      <c r="J3283" s="15" t="str">
        <f>_xlfn.XLOOKUP(C3283,'0. Master Data Group Name'!B:B,'0. Master Data Group Name'!C:C)</f>
        <v>EQP-LAWPACK1</v>
      </c>
      <c r="K3283" s="16">
        <f>IFERROR(ROUNDDOWN(_xlfn.XLOOKUP(E3283,[2]All!$B:$B,[2]All!$K:$K),0),"")</f>
        <v>440</v>
      </c>
      <c r="L3283" s="16">
        <f t="shared" si="102"/>
        <v>396</v>
      </c>
      <c r="M3283" s="16">
        <f t="shared" si="103"/>
        <v>484.00000000000006</v>
      </c>
    </row>
    <row r="3284" spans="2:13" x14ac:dyDescent="0.3">
      <c r="B3284" s="10">
        <v>42</v>
      </c>
      <c r="C3284" s="11" t="s">
        <v>3433</v>
      </c>
      <c r="D3284" s="11" t="s">
        <v>4088</v>
      </c>
      <c r="E3284" s="11">
        <v>12258</v>
      </c>
      <c r="F3284" s="17">
        <v>45309.334583333301</v>
      </c>
      <c r="G3284" s="14" t="s">
        <v>4096</v>
      </c>
      <c r="H3284" s="13">
        <v>384</v>
      </c>
      <c r="I3284" s="14">
        <v>99999</v>
      </c>
      <c r="J3284" s="15" t="str">
        <f>_xlfn.XLOOKUP(C3284,'0. Master Data Group Name'!B:B,'0. Master Data Group Name'!C:C)</f>
        <v>SW-RISER-PACK</v>
      </c>
      <c r="K3284" s="16">
        <f>IFERROR(ROUNDDOWN(_xlfn.XLOOKUP(E3284,[2]All!$B:$B,[2]All!$K:$K),0),"")</f>
        <v>69</v>
      </c>
      <c r="L3284" s="16">
        <f t="shared" si="102"/>
        <v>62.1</v>
      </c>
      <c r="M3284" s="16">
        <f t="shared" si="103"/>
        <v>75.900000000000006</v>
      </c>
    </row>
    <row r="3285" spans="2:13" x14ac:dyDescent="0.3">
      <c r="B3285" s="10">
        <v>20</v>
      </c>
      <c r="C3285" s="11" t="s">
        <v>13</v>
      </c>
      <c r="D3285" s="11" t="s">
        <v>4097</v>
      </c>
      <c r="E3285" s="11">
        <v>99999</v>
      </c>
      <c r="F3285" s="17">
        <v>45310.193761574097</v>
      </c>
      <c r="G3285" s="14" t="s">
        <v>4098</v>
      </c>
      <c r="H3285" s="13">
        <v>3</v>
      </c>
      <c r="I3285" s="14">
        <v>99999</v>
      </c>
      <c r="J3285" s="15" t="str">
        <f>_xlfn.XLOOKUP(C3285,'0. Master Data Group Name'!B:B,'0. Master Data Group Name'!C:C)</f>
        <v>EQP-LAWPACK1</v>
      </c>
      <c r="K3285" s="16" t="str">
        <f>IFERROR(ROUNDDOWN(_xlfn.XLOOKUP(E3285,[2]All!$B:$B,[2]All!$K:$K),0),"")</f>
        <v/>
      </c>
      <c r="L3285" s="16" t="str">
        <f t="shared" si="102"/>
        <v/>
      </c>
      <c r="M3285" s="16" t="str">
        <f t="shared" si="103"/>
        <v/>
      </c>
    </row>
    <row r="3286" spans="2:13" x14ac:dyDescent="0.3">
      <c r="B3286" s="10">
        <v>36</v>
      </c>
      <c r="C3286" s="11" t="s">
        <v>3480</v>
      </c>
      <c r="D3286" s="11" t="s">
        <v>4097</v>
      </c>
      <c r="E3286" s="11">
        <v>2675</v>
      </c>
      <c r="F3286" s="17">
        <v>45308.297465277799</v>
      </c>
      <c r="G3286" s="14" t="s">
        <v>4099</v>
      </c>
      <c r="H3286" s="13">
        <v>812</v>
      </c>
      <c r="I3286" s="14">
        <v>2675</v>
      </c>
      <c r="J3286" s="15" t="str">
        <f>_xlfn.XLOOKUP(C3286,'0. Master Data Group Name'!B:B,'0. Master Data Group Name'!C:C)</f>
        <v>EQP-LAWPACK2</v>
      </c>
      <c r="K3286" s="16">
        <f>IFERROR(ROUNDDOWN(_xlfn.XLOOKUP(E3286,[2]All!$B:$B,[2]All!$K:$K),0),"")</f>
        <v>217</v>
      </c>
      <c r="L3286" s="16">
        <f t="shared" si="102"/>
        <v>195.3</v>
      </c>
      <c r="M3286" s="16">
        <f t="shared" si="103"/>
        <v>238.70000000000002</v>
      </c>
    </row>
    <row r="3287" spans="2:13" x14ac:dyDescent="0.3">
      <c r="B3287" s="10">
        <v>42</v>
      </c>
      <c r="C3287" s="11" t="s">
        <v>3433</v>
      </c>
      <c r="D3287" s="11" t="s">
        <v>4097</v>
      </c>
      <c r="E3287" s="11">
        <v>99999</v>
      </c>
      <c r="F3287" s="17">
        <v>45309.668101851901</v>
      </c>
      <c r="G3287" s="14" t="s">
        <v>4100</v>
      </c>
      <c r="H3287" s="13">
        <v>0</v>
      </c>
      <c r="I3287" s="14">
        <v>99999</v>
      </c>
      <c r="J3287" s="15" t="str">
        <f>_xlfn.XLOOKUP(C3287,'0. Master Data Group Name'!B:B,'0. Master Data Group Name'!C:C)</f>
        <v>SW-RISER-PACK</v>
      </c>
      <c r="K3287" s="16" t="str">
        <f>IFERROR(ROUNDDOWN(_xlfn.XLOOKUP(E3287,[2]All!$B:$B,[2]All!$K:$K),0),"")</f>
        <v/>
      </c>
      <c r="L3287" s="16" t="str">
        <f t="shared" si="102"/>
        <v/>
      </c>
      <c r="M3287" s="16" t="str">
        <f t="shared" si="103"/>
        <v/>
      </c>
    </row>
    <row r="3288" spans="2:13" x14ac:dyDescent="0.3">
      <c r="B3288" s="10">
        <v>42</v>
      </c>
      <c r="C3288" s="11" t="s">
        <v>3433</v>
      </c>
      <c r="D3288" s="11" t="s">
        <v>4097</v>
      </c>
      <c r="E3288" s="11">
        <v>12258</v>
      </c>
      <c r="F3288" s="17">
        <v>45310.341134259303</v>
      </c>
      <c r="G3288" s="14" t="s">
        <v>4101</v>
      </c>
      <c r="H3288" s="13">
        <v>71</v>
      </c>
      <c r="I3288" s="14">
        <v>99999</v>
      </c>
      <c r="J3288" s="15" t="str">
        <f>_xlfn.XLOOKUP(C3288,'0. Master Data Group Name'!B:B,'0. Master Data Group Name'!C:C)</f>
        <v>SW-RISER-PACK</v>
      </c>
      <c r="K3288" s="16">
        <f>IFERROR(ROUNDDOWN(_xlfn.XLOOKUP(E3288,[2]All!$B:$B,[2]All!$K:$K),0),"")</f>
        <v>69</v>
      </c>
      <c r="L3288" s="16">
        <f t="shared" si="102"/>
        <v>62.1</v>
      </c>
      <c r="M3288" s="16">
        <f t="shared" si="103"/>
        <v>75.900000000000006</v>
      </c>
    </row>
    <row r="3289" spans="2:13" x14ac:dyDescent="0.3">
      <c r="B3289" s="10">
        <v>42</v>
      </c>
      <c r="C3289" s="11" t="s">
        <v>3433</v>
      </c>
      <c r="D3289" s="11" t="s">
        <v>4097</v>
      </c>
      <c r="E3289" s="11">
        <v>88888</v>
      </c>
      <c r="F3289" s="17">
        <v>45310.398900462998</v>
      </c>
      <c r="G3289" s="14" t="s">
        <v>4102</v>
      </c>
      <c r="H3289" s="13">
        <v>0</v>
      </c>
      <c r="I3289" s="14">
        <v>12258</v>
      </c>
      <c r="J3289" s="15" t="str">
        <f>_xlfn.XLOOKUP(C3289,'0. Master Data Group Name'!B:B,'0. Master Data Group Name'!C:C)</f>
        <v>SW-RISER-PACK</v>
      </c>
      <c r="K3289" s="16" t="str">
        <f>IFERROR(ROUNDDOWN(_xlfn.XLOOKUP(E3289,[2]All!$B:$B,[2]All!$K:$K),0),"")</f>
        <v/>
      </c>
      <c r="L3289" s="16" t="str">
        <f t="shared" si="102"/>
        <v/>
      </c>
      <c r="M3289" s="16" t="str">
        <f t="shared" si="103"/>
        <v/>
      </c>
    </row>
    <row r="3290" spans="2:13" x14ac:dyDescent="0.3">
      <c r="B3290" s="10">
        <v>31</v>
      </c>
      <c r="C3290" s="11" t="s">
        <v>836</v>
      </c>
      <c r="D3290" s="11" t="s">
        <v>4097</v>
      </c>
      <c r="E3290" s="11">
        <v>12228</v>
      </c>
      <c r="F3290" s="17">
        <v>45309.299560185202</v>
      </c>
      <c r="G3290" s="14" t="s">
        <v>4103</v>
      </c>
      <c r="H3290" s="13">
        <v>0</v>
      </c>
      <c r="I3290" s="14">
        <v>15228</v>
      </c>
      <c r="J3290" s="15" t="str">
        <f>_xlfn.XLOOKUP(C3290,'0. Master Data Group Name'!B:B,'0. Master Data Group Name'!C:C)</f>
        <v>SW-COMAS-PACKL</v>
      </c>
      <c r="K3290" s="16">
        <f>IFERROR(ROUNDDOWN(_xlfn.XLOOKUP(E3290,[2]All!$B:$B,[2]All!$K:$K),0),"")</f>
        <v>100</v>
      </c>
      <c r="L3290" s="16">
        <f t="shared" si="102"/>
        <v>90</v>
      </c>
      <c r="M3290" s="16">
        <f t="shared" si="103"/>
        <v>110.00000000000001</v>
      </c>
    </row>
    <row r="3291" spans="2:13" x14ac:dyDescent="0.3">
      <c r="B3291" s="10">
        <v>42</v>
      </c>
      <c r="C3291" s="11" t="s">
        <v>3433</v>
      </c>
      <c r="D3291" s="11" t="s">
        <v>4097</v>
      </c>
      <c r="E3291" s="11">
        <v>12258</v>
      </c>
      <c r="F3291" s="17">
        <v>45310.406226851897</v>
      </c>
      <c r="G3291" s="14" t="s">
        <v>4104</v>
      </c>
      <c r="H3291" s="13">
        <v>155</v>
      </c>
      <c r="I3291" s="14">
        <v>88888</v>
      </c>
      <c r="J3291" s="15" t="str">
        <f>_xlfn.XLOOKUP(C3291,'0. Master Data Group Name'!B:B,'0. Master Data Group Name'!C:C)</f>
        <v>SW-RISER-PACK</v>
      </c>
      <c r="K3291" s="16">
        <f>IFERROR(ROUNDDOWN(_xlfn.XLOOKUP(E3291,[2]All!$B:$B,[2]All!$K:$K),0),"")</f>
        <v>69</v>
      </c>
      <c r="L3291" s="16">
        <f t="shared" si="102"/>
        <v>62.1</v>
      </c>
      <c r="M3291" s="16">
        <f t="shared" si="103"/>
        <v>75.900000000000006</v>
      </c>
    </row>
    <row r="3292" spans="2:13" x14ac:dyDescent="0.3">
      <c r="B3292" s="10">
        <v>20</v>
      </c>
      <c r="C3292" s="11" t="s">
        <v>13</v>
      </c>
      <c r="D3292" s="11" t="s">
        <v>4077</v>
      </c>
      <c r="E3292" s="11">
        <v>2941</v>
      </c>
      <c r="F3292" s="17">
        <v>45306.292280092603</v>
      </c>
      <c r="G3292" s="14" t="s">
        <v>4105</v>
      </c>
      <c r="H3292" s="13">
        <v>748</v>
      </c>
      <c r="I3292" s="14">
        <v>2941</v>
      </c>
      <c r="J3292" s="15" t="str">
        <f>_xlfn.XLOOKUP(C3292,'0. Master Data Group Name'!B:B,'0. Master Data Group Name'!C:C)</f>
        <v>EQP-LAWPACK1</v>
      </c>
      <c r="K3292" s="16">
        <f>IFERROR(ROUNDDOWN(_xlfn.XLOOKUP(E3292,[2]All!$B:$B,[2]All!$K:$K),0),"")</f>
        <v>217</v>
      </c>
      <c r="L3292" s="16">
        <f t="shared" si="102"/>
        <v>195.3</v>
      </c>
      <c r="M3292" s="16">
        <f t="shared" si="103"/>
        <v>238.70000000000002</v>
      </c>
    </row>
    <row r="3293" spans="2:13" x14ac:dyDescent="0.3">
      <c r="B3293" s="10">
        <v>36</v>
      </c>
      <c r="C3293" s="11" t="s">
        <v>3480</v>
      </c>
      <c r="D3293" s="11" t="s">
        <v>4077</v>
      </c>
      <c r="E3293" s="11">
        <v>88888</v>
      </c>
      <c r="F3293" s="17">
        <v>45306.453414351898</v>
      </c>
      <c r="G3293" s="14" t="s">
        <v>4106</v>
      </c>
      <c r="H3293" s="13">
        <v>0</v>
      </c>
      <c r="I3293" s="14">
        <v>6670</v>
      </c>
      <c r="J3293" s="15" t="str">
        <f>_xlfn.XLOOKUP(C3293,'0. Master Data Group Name'!B:B,'0. Master Data Group Name'!C:C)</f>
        <v>EQP-LAWPACK2</v>
      </c>
      <c r="K3293" s="16" t="str">
        <f>IFERROR(ROUNDDOWN(_xlfn.XLOOKUP(E3293,[2]All!$B:$B,[2]All!$K:$K),0),"")</f>
        <v/>
      </c>
      <c r="L3293" s="16" t="str">
        <f t="shared" si="102"/>
        <v/>
      </c>
      <c r="M3293" s="16" t="str">
        <f t="shared" si="103"/>
        <v/>
      </c>
    </row>
    <row r="3294" spans="2:13" x14ac:dyDescent="0.3">
      <c r="B3294" s="10">
        <v>36</v>
      </c>
      <c r="C3294" s="11" t="s">
        <v>3480</v>
      </c>
      <c r="D3294" s="11" t="s">
        <v>4107</v>
      </c>
      <c r="E3294" s="11">
        <v>2666</v>
      </c>
      <c r="F3294" s="17">
        <v>45310.297164351898</v>
      </c>
      <c r="G3294" s="14" t="s">
        <v>4108</v>
      </c>
      <c r="H3294" s="13">
        <v>779</v>
      </c>
      <c r="I3294" s="14">
        <v>2675</v>
      </c>
      <c r="J3294" s="15" t="str">
        <f>_xlfn.XLOOKUP(C3294,'0. Master Data Group Name'!B:B,'0. Master Data Group Name'!C:C)</f>
        <v>EQP-LAWPACK2</v>
      </c>
      <c r="K3294" s="16">
        <f>IFERROR(ROUNDDOWN(_xlfn.XLOOKUP(E3294,[2]All!$B:$B,[2]All!$K:$K),0),"")</f>
        <v>217</v>
      </c>
      <c r="L3294" s="16">
        <f t="shared" si="102"/>
        <v>195.3</v>
      </c>
      <c r="M3294" s="16">
        <f t="shared" si="103"/>
        <v>238.70000000000002</v>
      </c>
    </row>
    <row r="3295" spans="2:13" x14ac:dyDescent="0.3">
      <c r="B3295" s="10">
        <v>20</v>
      </c>
      <c r="C3295" s="11" t="s">
        <v>13</v>
      </c>
      <c r="D3295" s="11" t="s">
        <v>4107</v>
      </c>
      <c r="E3295" s="11">
        <v>1167</v>
      </c>
      <c r="F3295" s="17">
        <v>45310.668645833299</v>
      </c>
      <c r="G3295" s="14" t="s">
        <v>4109</v>
      </c>
      <c r="H3295" s="13">
        <v>1935</v>
      </c>
      <c r="I3295" s="14">
        <v>99999</v>
      </c>
      <c r="J3295" s="15" t="str">
        <f>_xlfn.XLOOKUP(C3295,'0. Master Data Group Name'!B:B,'0. Master Data Group Name'!C:C)</f>
        <v>EQP-LAWPACK1</v>
      </c>
      <c r="K3295" s="16">
        <f>IFERROR(ROUNDDOWN(_xlfn.XLOOKUP(E3295,[2]All!$B:$B,[2]All!$K:$K),0),"")</f>
        <v>269</v>
      </c>
      <c r="L3295" s="16">
        <f t="shared" si="102"/>
        <v>242.1</v>
      </c>
      <c r="M3295" s="16">
        <f t="shared" si="103"/>
        <v>295.90000000000003</v>
      </c>
    </row>
    <row r="3296" spans="2:13" x14ac:dyDescent="0.3">
      <c r="B3296" s="10">
        <v>42</v>
      </c>
      <c r="C3296" s="11" t="s">
        <v>3433</v>
      </c>
      <c r="D3296" s="11" t="s">
        <v>4107</v>
      </c>
      <c r="E3296" s="11">
        <v>99999</v>
      </c>
      <c r="F3296" s="17">
        <v>45310.518900463001</v>
      </c>
      <c r="G3296" s="14" t="s">
        <v>4110</v>
      </c>
      <c r="H3296" s="13">
        <v>0</v>
      </c>
      <c r="I3296" s="14">
        <v>12258</v>
      </c>
      <c r="J3296" s="15" t="str">
        <f>_xlfn.XLOOKUP(C3296,'0. Master Data Group Name'!B:B,'0. Master Data Group Name'!C:C)</f>
        <v>SW-RISER-PACK</v>
      </c>
      <c r="K3296" s="16" t="str">
        <f>IFERROR(ROUNDDOWN(_xlfn.XLOOKUP(E3296,[2]All!$B:$B,[2]All!$K:$K),0),"")</f>
        <v/>
      </c>
      <c r="L3296" s="16" t="str">
        <f t="shared" si="102"/>
        <v/>
      </c>
      <c r="M3296" s="16" t="str">
        <f t="shared" si="103"/>
        <v/>
      </c>
    </row>
    <row r="3297" spans="2:13" x14ac:dyDescent="0.3">
      <c r="B3297" s="10">
        <v>42</v>
      </c>
      <c r="C3297" s="11" t="s">
        <v>3433</v>
      </c>
      <c r="D3297" s="11" t="s">
        <v>4107</v>
      </c>
      <c r="E3297" s="11">
        <v>20012</v>
      </c>
      <c r="F3297" s="17">
        <v>45313.329722222203</v>
      </c>
      <c r="G3297" s="14" t="s">
        <v>4111</v>
      </c>
      <c r="H3297" s="13">
        <v>0</v>
      </c>
      <c r="I3297" s="14">
        <v>99999</v>
      </c>
      <c r="J3297" s="15" t="str">
        <f>_xlfn.XLOOKUP(C3297,'0. Master Data Group Name'!B:B,'0. Master Data Group Name'!C:C)</f>
        <v>SW-RISER-PACK</v>
      </c>
      <c r="K3297" s="16">
        <f>IFERROR(ROUNDDOWN(_xlfn.XLOOKUP(E3297,[2]All!$B:$B,[2]All!$K:$K),0),"")</f>
        <v>53</v>
      </c>
      <c r="L3297" s="16">
        <f t="shared" si="102"/>
        <v>47.7</v>
      </c>
      <c r="M3297" s="16">
        <f t="shared" si="103"/>
        <v>58.300000000000004</v>
      </c>
    </row>
    <row r="3298" spans="2:13" x14ac:dyDescent="0.3">
      <c r="B3298" s="10">
        <v>20</v>
      </c>
      <c r="C3298" s="11" t="s">
        <v>13</v>
      </c>
      <c r="D3298" s="11" t="s">
        <v>4107</v>
      </c>
      <c r="E3298" s="11">
        <v>24970</v>
      </c>
      <c r="F3298" s="17">
        <v>45313.296273148102</v>
      </c>
      <c r="G3298" s="14" t="s">
        <v>4112</v>
      </c>
      <c r="H3298" s="13">
        <v>630</v>
      </c>
      <c r="I3298" s="14">
        <v>24970</v>
      </c>
      <c r="J3298" s="15" t="str">
        <f>_xlfn.XLOOKUP(C3298,'0. Master Data Group Name'!B:B,'0. Master Data Group Name'!C:C)</f>
        <v>EQP-LAWPACK1</v>
      </c>
      <c r="K3298" s="16">
        <f>IFERROR(ROUNDDOWN(_xlfn.XLOOKUP(E3298,[2]All!$B:$B,[2]All!$K:$K),0),"")</f>
        <v>364</v>
      </c>
      <c r="L3298" s="16">
        <f t="shared" si="102"/>
        <v>327.60000000000002</v>
      </c>
      <c r="M3298" s="16">
        <f t="shared" si="103"/>
        <v>400.40000000000003</v>
      </c>
    </row>
    <row r="3299" spans="2:13" x14ac:dyDescent="0.3">
      <c r="B3299" s="10">
        <v>36</v>
      </c>
      <c r="C3299" s="11" t="s">
        <v>3480</v>
      </c>
      <c r="D3299" s="11" t="s">
        <v>4107</v>
      </c>
      <c r="E3299" s="11">
        <v>7941</v>
      </c>
      <c r="F3299" s="17">
        <v>45313.295914351896</v>
      </c>
      <c r="G3299" s="14" t="s">
        <v>4113</v>
      </c>
      <c r="H3299" s="13">
        <v>1025</v>
      </c>
      <c r="I3299" s="14">
        <v>2666</v>
      </c>
      <c r="J3299" s="15" t="str">
        <f>_xlfn.XLOOKUP(C3299,'0. Master Data Group Name'!B:B,'0. Master Data Group Name'!C:C)</f>
        <v>EQP-LAWPACK2</v>
      </c>
      <c r="K3299" s="16">
        <f>IFERROR(ROUNDDOWN(_xlfn.XLOOKUP(E3299,[2]All!$B:$B,[2]All!$K:$K),0),"")</f>
        <v>349</v>
      </c>
      <c r="L3299" s="16">
        <f t="shared" si="102"/>
        <v>314.10000000000002</v>
      </c>
      <c r="M3299" s="16">
        <f t="shared" si="103"/>
        <v>383.90000000000003</v>
      </c>
    </row>
    <row r="3300" spans="2:13" x14ac:dyDescent="0.3">
      <c r="B3300" s="10">
        <v>20</v>
      </c>
      <c r="C3300" s="11" t="s">
        <v>13</v>
      </c>
      <c r="D3300" s="11" t="s">
        <v>4107</v>
      </c>
      <c r="E3300" s="11">
        <v>7940</v>
      </c>
      <c r="F3300" s="17">
        <v>45313.403854166703</v>
      </c>
      <c r="G3300" s="14" t="s">
        <v>4114</v>
      </c>
      <c r="H3300" s="13">
        <v>2549</v>
      </c>
      <c r="I3300" s="14">
        <v>7940</v>
      </c>
      <c r="J3300" s="15" t="str">
        <f>_xlfn.XLOOKUP(C3300,'0. Master Data Group Name'!B:B,'0. Master Data Group Name'!C:C)</f>
        <v>EQP-LAWPACK1</v>
      </c>
      <c r="K3300" s="16">
        <f>IFERROR(ROUNDDOWN(_xlfn.XLOOKUP(E3300,[2]All!$B:$B,[2]All!$K:$K),0),"")</f>
        <v>188</v>
      </c>
      <c r="L3300" s="16">
        <f t="shared" si="102"/>
        <v>169.20000000000002</v>
      </c>
      <c r="M3300" s="16">
        <f t="shared" si="103"/>
        <v>206.8</v>
      </c>
    </row>
    <row r="3301" spans="2:13" x14ac:dyDescent="0.3">
      <c r="B3301" s="10">
        <v>36</v>
      </c>
      <c r="C3301" s="11" t="s">
        <v>3480</v>
      </c>
      <c r="D3301" s="11" t="s">
        <v>4115</v>
      </c>
      <c r="E3301" s="11">
        <v>1167</v>
      </c>
      <c r="F3301" s="17">
        <v>45313.668912036999</v>
      </c>
      <c r="G3301" s="14" t="s">
        <v>4116</v>
      </c>
      <c r="H3301" s="13">
        <v>22</v>
      </c>
      <c r="I3301" s="14">
        <v>7941</v>
      </c>
      <c r="J3301" s="15" t="str">
        <f>_xlfn.XLOOKUP(C3301,'0. Master Data Group Name'!B:B,'0. Master Data Group Name'!C:C)</f>
        <v>EQP-LAWPACK2</v>
      </c>
      <c r="K3301" s="16">
        <f>IFERROR(ROUNDDOWN(_xlfn.XLOOKUP(E3301,[2]All!$B:$B,[2]All!$K:$K),0),"")</f>
        <v>269</v>
      </c>
      <c r="L3301" s="16">
        <f t="shared" si="102"/>
        <v>242.1</v>
      </c>
      <c r="M3301" s="16">
        <f t="shared" si="103"/>
        <v>295.90000000000003</v>
      </c>
    </row>
    <row r="3302" spans="2:13" x14ac:dyDescent="0.3">
      <c r="B3302" s="10">
        <v>20</v>
      </c>
      <c r="C3302" s="11" t="s">
        <v>13</v>
      </c>
      <c r="D3302" s="11" t="s">
        <v>4115</v>
      </c>
      <c r="E3302" s="11">
        <v>6670</v>
      </c>
      <c r="F3302" s="17">
        <v>45313.823854166701</v>
      </c>
      <c r="G3302" s="14" t="s">
        <v>4118</v>
      </c>
      <c r="H3302" s="13">
        <v>653</v>
      </c>
      <c r="I3302" s="14">
        <v>99999</v>
      </c>
      <c r="J3302" s="15" t="str">
        <f>_xlfn.XLOOKUP(C3302,'0. Master Data Group Name'!B:B,'0. Master Data Group Name'!C:C)</f>
        <v>EQP-LAWPACK1</v>
      </c>
      <c r="K3302" s="16">
        <f>IFERROR(ROUNDDOWN(_xlfn.XLOOKUP(E3302,[2]All!$B:$B,[2]All!$K:$K),0),"")</f>
        <v>352</v>
      </c>
      <c r="L3302" s="16">
        <f t="shared" si="102"/>
        <v>316.8</v>
      </c>
      <c r="M3302" s="16">
        <f t="shared" si="103"/>
        <v>387.20000000000005</v>
      </c>
    </row>
    <row r="3303" spans="2:13" x14ac:dyDescent="0.3">
      <c r="B3303" s="10">
        <v>42</v>
      </c>
      <c r="C3303" s="11" t="s">
        <v>3433</v>
      </c>
      <c r="D3303" s="11" t="s">
        <v>4115</v>
      </c>
      <c r="E3303" s="11">
        <v>99999</v>
      </c>
      <c r="F3303" s="17">
        <v>45313.329884259299</v>
      </c>
      <c r="G3303" s="14" t="s">
        <v>4119</v>
      </c>
      <c r="H3303" s="13">
        <v>1</v>
      </c>
      <c r="I3303" s="14">
        <v>99999</v>
      </c>
      <c r="J3303" s="15" t="str">
        <f>_xlfn.XLOOKUP(C3303,'0. Master Data Group Name'!B:B,'0. Master Data Group Name'!C:C)</f>
        <v>SW-RISER-PACK</v>
      </c>
      <c r="K3303" s="16" t="str">
        <f>IFERROR(ROUNDDOWN(_xlfn.XLOOKUP(E3303,[2]All!$B:$B,[2]All!$K:$K),0),"")</f>
        <v/>
      </c>
      <c r="L3303" s="16" t="str">
        <f t="shared" si="102"/>
        <v/>
      </c>
      <c r="M3303" s="16" t="str">
        <f t="shared" si="103"/>
        <v/>
      </c>
    </row>
    <row r="3304" spans="2:13" x14ac:dyDescent="0.3">
      <c r="B3304" s="10">
        <v>31</v>
      </c>
      <c r="C3304" s="11" t="s">
        <v>836</v>
      </c>
      <c r="D3304" s="11" t="s">
        <v>4077</v>
      </c>
      <c r="E3304" s="11">
        <v>12228</v>
      </c>
      <c r="F3304" s="17">
        <v>45304.2442592593</v>
      </c>
      <c r="G3304" s="14" t="s">
        <v>4120</v>
      </c>
      <c r="H3304" s="13">
        <v>287</v>
      </c>
      <c r="I3304" s="14">
        <v>99999</v>
      </c>
      <c r="J3304" s="15" t="str">
        <f>_xlfn.XLOOKUP(C3304,'0. Master Data Group Name'!B:B,'0. Master Data Group Name'!C:C)</f>
        <v>SW-COMAS-PACKL</v>
      </c>
      <c r="K3304" s="16">
        <f>IFERROR(ROUNDDOWN(_xlfn.XLOOKUP(E3304,[2]All!$B:$B,[2]All!$K:$K),0),"")</f>
        <v>100</v>
      </c>
      <c r="L3304" s="16">
        <f t="shared" si="102"/>
        <v>90</v>
      </c>
      <c r="M3304" s="16">
        <f t="shared" si="103"/>
        <v>110.00000000000001</v>
      </c>
    </row>
    <row r="3305" spans="2:13" x14ac:dyDescent="0.3">
      <c r="B3305" s="10">
        <v>20</v>
      </c>
      <c r="C3305" s="11" t="s">
        <v>13</v>
      </c>
      <c r="D3305" s="11" t="s">
        <v>4121</v>
      </c>
      <c r="E3305" s="11">
        <v>2661</v>
      </c>
      <c r="F3305" s="17">
        <v>45314.293263888903</v>
      </c>
      <c r="G3305" s="14" t="s">
        <v>4122</v>
      </c>
      <c r="H3305" s="13">
        <v>1931</v>
      </c>
      <c r="I3305" s="14">
        <v>99999</v>
      </c>
      <c r="J3305" s="15" t="str">
        <f>_xlfn.XLOOKUP(C3305,'0. Master Data Group Name'!B:B,'0. Master Data Group Name'!C:C)</f>
        <v>EQP-LAWPACK1</v>
      </c>
      <c r="K3305" s="16">
        <f>IFERROR(ROUNDDOWN(_xlfn.XLOOKUP(E3305,[2]All!$B:$B,[2]All!$K:$K),0),"")</f>
        <v>217</v>
      </c>
      <c r="L3305" s="16">
        <f t="shared" si="102"/>
        <v>195.3</v>
      </c>
      <c r="M3305" s="16">
        <f t="shared" si="103"/>
        <v>238.70000000000002</v>
      </c>
    </row>
    <row r="3306" spans="2:13" x14ac:dyDescent="0.3">
      <c r="B3306" s="10">
        <v>20</v>
      </c>
      <c r="C3306" s="11" t="s">
        <v>13</v>
      </c>
      <c r="D3306" s="11" t="s">
        <v>4121</v>
      </c>
      <c r="E3306" s="11">
        <v>27805</v>
      </c>
      <c r="F3306" s="17">
        <v>45315.295335648101</v>
      </c>
      <c r="G3306" s="14" t="s">
        <v>4123</v>
      </c>
      <c r="H3306" s="13">
        <v>435</v>
      </c>
      <c r="I3306" s="14">
        <v>27805</v>
      </c>
      <c r="J3306" s="15" t="str">
        <f>_xlfn.XLOOKUP(C3306,'0. Master Data Group Name'!B:B,'0. Master Data Group Name'!C:C)</f>
        <v>EQP-LAWPACK1</v>
      </c>
      <c r="K3306" s="16">
        <f>IFERROR(ROUNDDOWN(_xlfn.XLOOKUP(E3306,[2]All!$B:$B,[2]All!$K:$K),0),"")</f>
        <v>260</v>
      </c>
      <c r="L3306" s="16">
        <f t="shared" si="102"/>
        <v>234</v>
      </c>
      <c r="M3306" s="16">
        <f t="shared" si="103"/>
        <v>286</v>
      </c>
    </row>
    <row r="3307" spans="2:13" x14ac:dyDescent="0.3">
      <c r="B3307" s="10">
        <v>31</v>
      </c>
      <c r="C3307" s="11" t="s">
        <v>836</v>
      </c>
      <c r="D3307" s="11" t="s">
        <v>4121</v>
      </c>
      <c r="E3307" s="11">
        <v>99999</v>
      </c>
      <c r="F3307" s="17">
        <v>45310.410891203697</v>
      </c>
      <c r="G3307" s="14" t="s">
        <v>4124</v>
      </c>
      <c r="H3307" s="13">
        <v>12</v>
      </c>
      <c r="I3307" s="14">
        <v>99999</v>
      </c>
      <c r="J3307" s="15" t="str">
        <f>_xlfn.XLOOKUP(C3307,'0. Master Data Group Name'!B:B,'0. Master Data Group Name'!C:C)</f>
        <v>SW-COMAS-PACKL</v>
      </c>
      <c r="K3307" s="16" t="str">
        <f>IFERROR(ROUNDDOWN(_xlfn.XLOOKUP(E3307,[2]All!$B:$B,[2]All!$K:$K),0),"")</f>
        <v/>
      </c>
      <c r="L3307" s="16" t="str">
        <f t="shared" si="102"/>
        <v/>
      </c>
      <c r="M3307" s="16" t="str">
        <f t="shared" si="103"/>
        <v/>
      </c>
    </row>
    <row r="3308" spans="2:13" x14ac:dyDescent="0.3">
      <c r="B3308" s="10">
        <v>42</v>
      </c>
      <c r="C3308" s="11" t="s">
        <v>3433</v>
      </c>
      <c r="D3308" s="11" t="s">
        <v>4125</v>
      </c>
      <c r="E3308" s="11">
        <v>12228</v>
      </c>
      <c r="F3308" s="17">
        <v>45314.366944444402</v>
      </c>
      <c r="G3308" s="14" t="s">
        <v>4126</v>
      </c>
      <c r="H3308" s="13">
        <v>405</v>
      </c>
      <c r="I3308" s="14">
        <v>12228</v>
      </c>
      <c r="J3308" s="15" t="str">
        <f>_xlfn.XLOOKUP(C3308,'0. Master Data Group Name'!B:B,'0. Master Data Group Name'!C:C)</f>
        <v>SW-RISER-PACK</v>
      </c>
      <c r="K3308" s="16">
        <f>IFERROR(ROUNDDOWN(_xlfn.XLOOKUP(E3308,[2]All!$B:$B,[2]All!$K:$K),0),"")</f>
        <v>100</v>
      </c>
      <c r="L3308" s="16">
        <f t="shared" si="102"/>
        <v>90</v>
      </c>
      <c r="M3308" s="16">
        <f t="shared" si="103"/>
        <v>110.00000000000001</v>
      </c>
    </row>
    <row r="3309" spans="2:13" x14ac:dyDescent="0.3">
      <c r="B3309" s="10">
        <v>20</v>
      </c>
      <c r="C3309" s="11" t="s">
        <v>13</v>
      </c>
      <c r="D3309" s="11" t="s">
        <v>4125</v>
      </c>
      <c r="E3309" s="11">
        <v>27405</v>
      </c>
      <c r="F3309" s="17">
        <v>45315.375</v>
      </c>
      <c r="G3309" s="14" t="s">
        <v>4127</v>
      </c>
      <c r="H3309" s="13">
        <v>2011</v>
      </c>
      <c r="I3309" s="14">
        <v>99999</v>
      </c>
      <c r="J3309" s="15" t="str">
        <f>_xlfn.XLOOKUP(C3309,'0. Master Data Group Name'!B:B,'0. Master Data Group Name'!C:C)</f>
        <v>EQP-LAWPACK1</v>
      </c>
      <c r="K3309" s="16">
        <f>IFERROR(ROUNDDOWN(_xlfn.XLOOKUP(E3309,[2]All!$B:$B,[2]All!$K:$K),0),"")</f>
        <v>260</v>
      </c>
      <c r="L3309" s="16">
        <f t="shared" si="102"/>
        <v>234</v>
      </c>
      <c r="M3309" s="16">
        <f t="shared" si="103"/>
        <v>286</v>
      </c>
    </row>
    <row r="3310" spans="2:13" x14ac:dyDescent="0.3">
      <c r="B3310" s="10">
        <v>36</v>
      </c>
      <c r="C3310" s="11" t="s">
        <v>3480</v>
      </c>
      <c r="D3310" s="11" t="s">
        <v>4125</v>
      </c>
      <c r="E3310" s="11">
        <v>6670</v>
      </c>
      <c r="F3310" s="17">
        <v>45315.295266203699</v>
      </c>
      <c r="G3310" s="14" t="s">
        <v>4128</v>
      </c>
      <c r="H3310" s="13">
        <v>1103</v>
      </c>
      <c r="I3310" s="14">
        <v>2666</v>
      </c>
      <c r="J3310" s="15" t="str">
        <f>_xlfn.XLOOKUP(C3310,'0. Master Data Group Name'!B:B,'0. Master Data Group Name'!C:C)</f>
        <v>EQP-LAWPACK2</v>
      </c>
      <c r="K3310" s="16">
        <f>IFERROR(ROUNDDOWN(_xlfn.XLOOKUP(E3310,[2]All!$B:$B,[2]All!$K:$K),0),"")</f>
        <v>352</v>
      </c>
      <c r="L3310" s="16">
        <f t="shared" si="102"/>
        <v>316.8</v>
      </c>
      <c r="M3310" s="16">
        <f t="shared" si="103"/>
        <v>387.20000000000005</v>
      </c>
    </row>
    <row r="3311" spans="2:13" x14ac:dyDescent="0.3">
      <c r="B3311" s="10">
        <v>31</v>
      </c>
      <c r="C3311" s="11" t="s">
        <v>836</v>
      </c>
      <c r="D3311" s="11" t="s">
        <v>4125</v>
      </c>
      <c r="E3311" s="11">
        <v>12258</v>
      </c>
      <c r="F3311" s="17">
        <v>45315.417152777802</v>
      </c>
      <c r="G3311" s="14" t="s">
        <v>4129</v>
      </c>
      <c r="H3311" s="13">
        <v>81</v>
      </c>
      <c r="I3311" s="14">
        <v>12258</v>
      </c>
      <c r="J3311" s="15" t="str">
        <f>_xlfn.XLOOKUP(C3311,'0. Master Data Group Name'!B:B,'0. Master Data Group Name'!C:C)</f>
        <v>SW-COMAS-PACKL</v>
      </c>
      <c r="K3311" s="16">
        <f>IFERROR(ROUNDDOWN(_xlfn.XLOOKUP(E3311,[2]All!$B:$B,[2]All!$K:$K),0),"")</f>
        <v>69</v>
      </c>
      <c r="L3311" s="16">
        <f t="shared" si="102"/>
        <v>62.1</v>
      </c>
      <c r="M3311" s="16">
        <f t="shared" si="103"/>
        <v>75.900000000000006</v>
      </c>
    </row>
    <row r="3312" spans="2:13" x14ac:dyDescent="0.3">
      <c r="B3312" s="10">
        <v>31</v>
      </c>
      <c r="C3312" s="11" t="s">
        <v>836</v>
      </c>
      <c r="D3312" s="11" t="s">
        <v>4125</v>
      </c>
      <c r="E3312" s="11">
        <v>12228</v>
      </c>
      <c r="F3312" s="17">
        <v>45316.502685185202</v>
      </c>
      <c r="G3312" s="14" t="s">
        <v>4130</v>
      </c>
      <c r="H3312" s="13">
        <v>36</v>
      </c>
      <c r="I3312" s="14">
        <v>12258</v>
      </c>
      <c r="J3312" s="15" t="str">
        <f>_xlfn.XLOOKUP(C3312,'0. Master Data Group Name'!B:B,'0. Master Data Group Name'!C:C)</f>
        <v>SW-COMAS-PACKL</v>
      </c>
      <c r="K3312" s="16">
        <f>IFERROR(ROUNDDOWN(_xlfn.XLOOKUP(E3312,[2]All!$B:$B,[2]All!$K:$K),0),"")</f>
        <v>100</v>
      </c>
      <c r="L3312" s="16">
        <f t="shared" si="102"/>
        <v>90</v>
      </c>
      <c r="M3312" s="16">
        <f t="shared" si="103"/>
        <v>110.00000000000001</v>
      </c>
    </row>
    <row r="3313" spans="2:13" x14ac:dyDescent="0.3">
      <c r="B3313" s="10">
        <v>31</v>
      </c>
      <c r="C3313" s="11" t="s">
        <v>836</v>
      </c>
      <c r="D3313" s="11" t="s">
        <v>4125</v>
      </c>
      <c r="E3313" s="11">
        <v>99999</v>
      </c>
      <c r="F3313" s="17">
        <v>45316.548298611102</v>
      </c>
      <c r="G3313" s="14" t="s">
        <v>4131</v>
      </c>
      <c r="H3313" s="13">
        <v>0</v>
      </c>
      <c r="I3313" s="14">
        <v>12228</v>
      </c>
      <c r="J3313" s="15" t="str">
        <f>_xlfn.XLOOKUP(C3313,'0. Master Data Group Name'!B:B,'0. Master Data Group Name'!C:C)</f>
        <v>SW-COMAS-PACKL</v>
      </c>
      <c r="K3313" s="16" t="str">
        <f>IFERROR(ROUNDDOWN(_xlfn.XLOOKUP(E3313,[2]All!$B:$B,[2]All!$K:$K),0),"")</f>
        <v/>
      </c>
      <c r="L3313" s="16" t="str">
        <f t="shared" si="102"/>
        <v/>
      </c>
      <c r="M3313" s="16" t="str">
        <f t="shared" si="103"/>
        <v/>
      </c>
    </row>
    <row r="3314" spans="2:13" x14ac:dyDescent="0.3">
      <c r="B3314" s="10">
        <v>31</v>
      </c>
      <c r="C3314" s="11" t="s">
        <v>836</v>
      </c>
      <c r="D3314" s="11" t="s">
        <v>4125</v>
      </c>
      <c r="E3314" s="11">
        <v>88888</v>
      </c>
      <c r="F3314" s="17">
        <v>45316.548645833303</v>
      </c>
      <c r="G3314" s="14" t="s">
        <v>4132</v>
      </c>
      <c r="H3314" s="13">
        <v>0</v>
      </c>
      <c r="I3314" s="14">
        <v>99999</v>
      </c>
      <c r="J3314" s="15" t="str">
        <f>_xlfn.XLOOKUP(C3314,'0. Master Data Group Name'!B:B,'0. Master Data Group Name'!C:C)</f>
        <v>SW-COMAS-PACKL</v>
      </c>
      <c r="K3314" s="16" t="str">
        <f>IFERROR(ROUNDDOWN(_xlfn.XLOOKUP(E3314,[2]All!$B:$B,[2]All!$K:$K),0),"")</f>
        <v/>
      </c>
      <c r="L3314" s="16" t="str">
        <f t="shared" si="102"/>
        <v/>
      </c>
      <c r="M3314" s="16" t="str">
        <f t="shared" si="103"/>
        <v/>
      </c>
    </row>
    <row r="3315" spans="2:13" x14ac:dyDescent="0.3">
      <c r="B3315" s="10">
        <v>42</v>
      </c>
      <c r="C3315" s="11" t="s">
        <v>3433</v>
      </c>
      <c r="D3315" s="11" t="s">
        <v>4125</v>
      </c>
      <c r="E3315" s="11">
        <v>20012</v>
      </c>
      <c r="F3315" s="17">
        <v>45316.245416666701</v>
      </c>
      <c r="G3315" s="14" t="s">
        <v>4133</v>
      </c>
      <c r="H3315" s="13">
        <v>406</v>
      </c>
      <c r="I3315" s="14">
        <v>12228</v>
      </c>
      <c r="J3315" s="15" t="str">
        <f>_xlfn.XLOOKUP(C3315,'0. Master Data Group Name'!B:B,'0. Master Data Group Name'!C:C)</f>
        <v>SW-RISER-PACK</v>
      </c>
      <c r="K3315" s="16">
        <f>IFERROR(ROUNDDOWN(_xlfn.XLOOKUP(E3315,[2]All!$B:$B,[2]All!$K:$K),0),"")</f>
        <v>53</v>
      </c>
      <c r="L3315" s="16">
        <f t="shared" si="102"/>
        <v>47.7</v>
      </c>
      <c r="M3315" s="16">
        <f t="shared" si="103"/>
        <v>58.300000000000004</v>
      </c>
    </row>
    <row r="3316" spans="2:13" x14ac:dyDescent="0.3">
      <c r="B3316" s="10">
        <v>31</v>
      </c>
      <c r="C3316" s="11" t="s">
        <v>836</v>
      </c>
      <c r="D3316" s="11" t="s">
        <v>4125</v>
      </c>
      <c r="E3316" s="11">
        <v>12228</v>
      </c>
      <c r="F3316" s="17">
        <v>45316.550868055601</v>
      </c>
      <c r="G3316" s="14" t="s">
        <v>4134</v>
      </c>
      <c r="H3316" s="13">
        <v>104</v>
      </c>
      <c r="I3316" s="14">
        <v>88888</v>
      </c>
      <c r="J3316" s="15" t="str">
        <f>_xlfn.XLOOKUP(C3316,'0. Master Data Group Name'!B:B,'0. Master Data Group Name'!C:C)</f>
        <v>SW-COMAS-PACKL</v>
      </c>
      <c r="K3316" s="16">
        <f>IFERROR(ROUNDDOWN(_xlfn.XLOOKUP(E3316,[2]All!$B:$B,[2]All!$K:$K),0),"")</f>
        <v>100</v>
      </c>
      <c r="L3316" s="16">
        <f t="shared" si="102"/>
        <v>90</v>
      </c>
      <c r="M3316" s="16">
        <f t="shared" si="103"/>
        <v>110.00000000000001</v>
      </c>
    </row>
    <row r="3317" spans="2:13" x14ac:dyDescent="0.3">
      <c r="B3317" s="10">
        <v>31</v>
      </c>
      <c r="C3317" s="11" t="s">
        <v>836</v>
      </c>
      <c r="D3317" s="11" t="s">
        <v>4125</v>
      </c>
      <c r="E3317" s="11">
        <v>99999</v>
      </c>
      <c r="F3317" s="17">
        <v>45316.624259259297</v>
      </c>
      <c r="G3317" s="14" t="s">
        <v>4135</v>
      </c>
      <c r="H3317" s="13">
        <v>0</v>
      </c>
      <c r="I3317" s="14">
        <v>12228</v>
      </c>
      <c r="J3317" s="15" t="str">
        <f>_xlfn.XLOOKUP(C3317,'0. Master Data Group Name'!B:B,'0. Master Data Group Name'!C:C)</f>
        <v>SW-COMAS-PACKL</v>
      </c>
      <c r="K3317" s="16" t="str">
        <f>IFERROR(ROUNDDOWN(_xlfn.XLOOKUP(E3317,[2]All!$B:$B,[2]All!$K:$K),0),"")</f>
        <v/>
      </c>
      <c r="L3317" s="16" t="str">
        <f t="shared" si="102"/>
        <v/>
      </c>
      <c r="M3317" s="16" t="str">
        <f t="shared" si="103"/>
        <v/>
      </c>
    </row>
    <row r="3318" spans="2:13" x14ac:dyDescent="0.3">
      <c r="B3318" s="10">
        <v>42</v>
      </c>
      <c r="C3318" s="11" t="s">
        <v>3433</v>
      </c>
      <c r="D3318" s="11" t="s">
        <v>4117</v>
      </c>
      <c r="E3318" s="11">
        <v>14358</v>
      </c>
      <c r="F3318" s="17">
        <v>45307.3429861111</v>
      </c>
      <c r="G3318" s="14" t="s">
        <v>4136</v>
      </c>
      <c r="H3318" s="13">
        <v>103</v>
      </c>
      <c r="I3318" s="14">
        <v>99999</v>
      </c>
      <c r="J3318" s="15" t="str">
        <f>_xlfn.XLOOKUP(C3318,'0. Master Data Group Name'!B:B,'0. Master Data Group Name'!C:C)</f>
        <v>SW-RISER-PACK</v>
      </c>
      <c r="K3318" s="16">
        <f>IFERROR(ROUNDDOWN(_xlfn.XLOOKUP(E3318,[2]All!$B:$B,[2]All!$K:$K),0),"")</f>
        <v>300</v>
      </c>
      <c r="L3318" s="16">
        <f t="shared" si="102"/>
        <v>270</v>
      </c>
      <c r="M3318" s="16">
        <f t="shared" si="103"/>
        <v>330</v>
      </c>
    </row>
    <row r="3319" spans="2:13" x14ac:dyDescent="0.3">
      <c r="B3319" s="10">
        <v>42</v>
      </c>
      <c r="C3319" s="11" t="s">
        <v>3433</v>
      </c>
      <c r="D3319" s="11" t="s">
        <v>4117</v>
      </c>
      <c r="E3319" s="11">
        <v>12258</v>
      </c>
      <c r="F3319" s="17">
        <v>45306.419652777797</v>
      </c>
      <c r="G3319" s="14" t="s">
        <v>4137</v>
      </c>
      <c r="H3319" s="13">
        <v>319</v>
      </c>
      <c r="I3319" s="14">
        <v>99999</v>
      </c>
      <c r="J3319" s="15" t="str">
        <f>_xlfn.XLOOKUP(C3319,'0. Master Data Group Name'!B:B,'0. Master Data Group Name'!C:C)</f>
        <v>SW-RISER-PACK</v>
      </c>
      <c r="K3319" s="16">
        <f>IFERROR(ROUNDDOWN(_xlfn.XLOOKUP(E3319,[2]All!$B:$B,[2]All!$K:$K),0),"")</f>
        <v>69</v>
      </c>
      <c r="L3319" s="16">
        <f t="shared" si="102"/>
        <v>62.1</v>
      </c>
      <c r="M3319" s="16">
        <f t="shared" si="103"/>
        <v>75.900000000000006</v>
      </c>
    </row>
    <row r="3320" spans="2:13" x14ac:dyDescent="0.3">
      <c r="B3320" s="10">
        <v>31</v>
      </c>
      <c r="C3320" s="11" t="s">
        <v>836</v>
      </c>
      <c r="D3320" s="11" t="s">
        <v>4138</v>
      </c>
      <c r="E3320" s="11">
        <v>12228</v>
      </c>
      <c r="F3320" s="17">
        <v>45316.625162037002</v>
      </c>
      <c r="G3320" s="14" t="s">
        <v>4139</v>
      </c>
      <c r="H3320" s="13">
        <v>447</v>
      </c>
      <c r="I3320" s="14">
        <v>99999</v>
      </c>
      <c r="J3320" s="15" t="str">
        <f>_xlfn.XLOOKUP(C3320,'0. Master Data Group Name'!B:B,'0. Master Data Group Name'!C:C)</f>
        <v>SW-COMAS-PACKL</v>
      </c>
      <c r="K3320" s="16">
        <f>IFERROR(ROUNDDOWN(_xlfn.XLOOKUP(E3320,[2]All!$B:$B,[2]All!$K:$K),0),"")</f>
        <v>100</v>
      </c>
      <c r="L3320" s="16">
        <f t="shared" si="102"/>
        <v>90</v>
      </c>
      <c r="M3320" s="16">
        <f t="shared" si="103"/>
        <v>110.00000000000001</v>
      </c>
    </row>
    <row r="3321" spans="2:13" x14ac:dyDescent="0.3">
      <c r="B3321" s="10">
        <v>31</v>
      </c>
      <c r="C3321" s="11" t="s">
        <v>836</v>
      </c>
      <c r="D3321" s="11" t="s">
        <v>4138</v>
      </c>
      <c r="E3321" s="11">
        <v>88888</v>
      </c>
      <c r="F3321" s="17">
        <v>45317.303900462997</v>
      </c>
      <c r="G3321" s="14" t="s">
        <v>4140</v>
      </c>
      <c r="H3321" s="13">
        <v>0</v>
      </c>
      <c r="I3321" s="14">
        <v>12228</v>
      </c>
      <c r="J3321" s="15" t="str">
        <f>_xlfn.XLOOKUP(C3321,'0. Master Data Group Name'!B:B,'0. Master Data Group Name'!C:C)</f>
        <v>SW-COMAS-PACKL</v>
      </c>
      <c r="K3321" s="16" t="str">
        <f>IFERROR(ROUNDDOWN(_xlfn.XLOOKUP(E3321,[2]All!$B:$B,[2]All!$K:$K),0),"")</f>
        <v/>
      </c>
      <c r="L3321" s="16" t="str">
        <f t="shared" si="102"/>
        <v/>
      </c>
      <c r="M3321" s="16" t="str">
        <f t="shared" si="103"/>
        <v/>
      </c>
    </row>
    <row r="3322" spans="2:13" x14ac:dyDescent="0.3">
      <c r="B3322" s="10">
        <v>42</v>
      </c>
      <c r="C3322" s="11" t="s">
        <v>3433</v>
      </c>
      <c r="D3322" s="11" t="s">
        <v>4138</v>
      </c>
      <c r="E3322" s="11">
        <v>14328</v>
      </c>
      <c r="F3322" s="17">
        <v>45316.637476851902</v>
      </c>
      <c r="G3322" s="14" t="s">
        <v>4141</v>
      </c>
      <c r="H3322" s="13">
        <v>33</v>
      </c>
      <c r="I3322" s="14">
        <v>88888</v>
      </c>
      <c r="J3322" s="15" t="str">
        <f>_xlfn.XLOOKUP(C3322,'0. Master Data Group Name'!B:B,'0. Master Data Group Name'!C:C)</f>
        <v>SW-RISER-PACK</v>
      </c>
      <c r="K3322" s="16">
        <f>IFERROR(ROUNDDOWN(_xlfn.XLOOKUP(E3322,[2]All!$B:$B,[2]All!$K:$K),0),"")</f>
        <v>300</v>
      </c>
      <c r="L3322" s="16">
        <f t="shared" si="102"/>
        <v>270</v>
      </c>
      <c r="M3322" s="16">
        <f t="shared" si="103"/>
        <v>330</v>
      </c>
    </row>
    <row r="3323" spans="2:13" x14ac:dyDescent="0.3">
      <c r="B3323" s="10">
        <v>42</v>
      </c>
      <c r="C3323" s="11" t="s">
        <v>3433</v>
      </c>
      <c r="D3323" s="11" t="s">
        <v>4138</v>
      </c>
      <c r="E3323" s="11">
        <v>88888</v>
      </c>
      <c r="F3323" s="17">
        <v>45317.362743055601</v>
      </c>
      <c r="G3323" s="14" t="s">
        <v>4142</v>
      </c>
      <c r="H3323" s="13">
        <v>0</v>
      </c>
      <c r="I3323" s="14">
        <v>14328</v>
      </c>
      <c r="J3323" s="15" t="str">
        <f>_xlfn.XLOOKUP(C3323,'0. Master Data Group Name'!B:B,'0. Master Data Group Name'!C:C)</f>
        <v>SW-RISER-PACK</v>
      </c>
      <c r="K3323" s="16" t="str">
        <f>IFERROR(ROUNDDOWN(_xlfn.XLOOKUP(E3323,[2]All!$B:$B,[2]All!$K:$K),0),"")</f>
        <v/>
      </c>
      <c r="L3323" s="16" t="str">
        <f t="shared" si="102"/>
        <v/>
      </c>
      <c r="M3323" s="16" t="str">
        <f t="shared" si="103"/>
        <v/>
      </c>
    </row>
    <row r="3324" spans="2:13" x14ac:dyDescent="0.3">
      <c r="B3324" s="10">
        <v>36</v>
      </c>
      <c r="C3324" s="11" t="s">
        <v>3480</v>
      </c>
      <c r="D3324" s="11" t="s">
        <v>4138</v>
      </c>
      <c r="E3324" s="11">
        <v>2675</v>
      </c>
      <c r="F3324" s="17">
        <v>45316.292268518497</v>
      </c>
      <c r="G3324" s="14" t="s">
        <v>4143</v>
      </c>
      <c r="H3324" s="13">
        <v>746</v>
      </c>
      <c r="I3324" s="14">
        <v>6670</v>
      </c>
      <c r="J3324" s="15" t="str">
        <f>_xlfn.XLOOKUP(C3324,'0. Master Data Group Name'!B:B,'0. Master Data Group Name'!C:C)</f>
        <v>EQP-LAWPACK2</v>
      </c>
      <c r="K3324" s="16">
        <f>IFERROR(ROUNDDOWN(_xlfn.XLOOKUP(E3324,[2]All!$B:$B,[2]All!$K:$K),0),"")</f>
        <v>217</v>
      </c>
      <c r="L3324" s="16">
        <f t="shared" si="102"/>
        <v>195.3</v>
      </c>
      <c r="M3324" s="16">
        <f t="shared" si="103"/>
        <v>238.70000000000002</v>
      </c>
    </row>
    <row r="3325" spans="2:13" x14ac:dyDescent="0.3">
      <c r="B3325" s="10">
        <v>42</v>
      </c>
      <c r="C3325" s="11" t="s">
        <v>3433</v>
      </c>
      <c r="D3325" s="11" t="s">
        <v>4138</v>
      </c>
      <c r="E3325" s="11">
        <v>14328</v>
      </c>
      <c r="F3325" s="17">
        <v>45317.376365740703</v>
      </c>
      <c r="G3325" s="14" t="s">
        <v>4144</v>
      </c>
      <c r="H3325" s="13">
        <v>39</v>
      </c>
      <c r="I3325" s="14">
        <v>88888</v>
      </c>
      <c r="J3325" s="15" t="str">
        <f>_xlfn.XLOOKUP(C3325,'0. Master Data Group Name'!B:B,'0. Master Data Group Name'!C:C)</f>
        <v>SW-RISER-PACK</v>
      </c>
      <c r="K3325" s="16">
        <f>IFERROR(ROUNDDOWN(_xlfn.XLOOKUP(E3325,[2]All!$B:$B,[2]All!$K:$K),0),"")</f>
        <v>300</v>
      </c>
      <c r="L3325" s="16">
        <f t="shared" si="102"/>
        <v>270</v>
      </c>
      <c r="M3325" s="16">
        <f t="shared" si="103"/>
        <v>330</v>
      </c>
    </row>
    <row r="3326" spans="2:13" x14ac:dyDescent="0.3">
      <c r="B3326" s="10">
        <v>42</v>
      </c>
      <c r="C3326" s="11" t="s">
        <v>3433</v>
      </c>
      <c r="D3326" s="11" t="s">
        <v>4138</v>
      </c>
      <c r="E3326" s="11">
        <v>88888</v>
      </c>
      <c r="F3326" s="17">
        <v>45317.402951388904</v>
      </c>
      <c r="G3326" s="14" t="s">
        <v>4145</v>
      </c>
      <c r="H3326" s="13">
        <v>0</v>
      </c>
      <c r="I3326" s="14">
        <v>14328</v>
      </c>
      <c r="J3326" s="15" t="str">
        <f>_xlfn.XLOOKUP(C3326,'0. Master Data Group Name'!B:B,'0. Master Data Group Name'!C:C)</f>
        <v>SW-RISER-PACK</v>
      </c>
      <c r="K3326" s="16" t="str">
        <f>IFERROR(ROUNDDOWN(_xlfn.XLOOKUP(E3326,[2]All!$B:$B,[2]All!$K:$K),0),"")</f>
        <v/>
      </c>
      <c r="L3326" s="16" t="str">
        <f t="shared" si="102"/>
        <v/>
      </c>
      <c r="M3326" s="16" t="str">
        <f t="shared" si="103"/>
        <v/>
      </c>
    </row>
    <row r="3327" spans="2:13" x14ac:dyDescent="0.3">
      <c r="B3327" s="10">
        <v>42</v>
      </c>
      <c r="C3327" s="11" t="s">
        <v>3433</v>
      </c>
      <c r="D3327" s="11" t="s">
        <v>4138</v>
      </c>
      <c r="E3327" s="11">
        <v>14328</v>
      </c>
      <c r="F3327" s="17">
        <v>45317.417800925898</v>
      </c>
      <c r="G3327" s="14" t="s">
        <v>4146</v>
      </c>
      <c r="H3327" s="13">
        <v>99</v>
      </c>
      <c r="I3327" s="14">
        <v>88888</v>
      </c>
      <c r="J3327" s="15" t="str">
        <f>_xlfn.XLOOKUP(C3327,'0. Master Data Group Name'!B:B,'0. Master Data Group Name'!C:C)</f>
        <v>SW-RISER-PACK</v>
      </c>
      <c r="K3327" s="16">
        <f>IFERROR(ROUNDDOWN(_xlfn.XLOOKUP(E3327,[2]All!$B:$B,[2]All!$K:$K),0),"")</f>
        <v>300</v>
      </c>
      <c r="L3327" s="16">
        <f t="shared" si="102"/>
        <v>270</v>
      </c>
      <c r="M3327" s="16">
        <f t="shared" si="103"/>
        <v>330</v>
      </c>
    </row>
    <row r="3328" spans="2:13" x14ac:dyDescent="0.3">
      <c r="B3328" s="10">
        <v>36</v>
      </c>
      <c r="C3328" s="11" t="s">
        <v>3480</v>
      </c>
      <c r="D3328" s="11" t="s">
        <v>4117</v>
      </c>
      <c r="E3328" s="11">
        <v>6670</v>
      </c>
      <c r="F3328" s="17">
        <v>45306.460208333301</v>
      </c>
      <c r="G3328" s="14" t="s">
        <v>4147</v>
      </c>
      <c r="H3328" s="13">
        <v>615</v>
      </c>
      <c r="I3328" s="14">
        <v>88888</v>
      </c>
      <c r="J3328" s="15" t="str">
        <f>_xlfn.XLOOKUP(C3328,'0. Master Data Group Name'!B:B,'0. Master Data Group Name'!C:C)</f>
        <v>EQP-LAWPACK2</v>
      </c>
      <c r="K3328" s="16">
        <f>IFERROR(ROUNDDOWN(_xlfn.XLOOKUP(E3328,[2]All!$B:$B,[2]All!$K:$K),0),"")</f>
        <v>352</v>
      </c>
      <c r="L3328" s="16">
        <f t="shared" si="102"/>
        <v>316.8</v>
      </c>
      <c r="M3328" s="16">
        <f t="shared" si="103"/>
        <v>387.20000000000005</v>
      </c>
    </row>
    <row r="3329" spans="2:13" x14ac:dyDescent="0.3">
      <c r="B3329" s="10">
        <v>42</v>
      </c>
      <c r="C3329" s="11" t="s">
        <v>3433</v>
      </c>
      <c r="D3329" s="11" t="s">
        <v>4138</v>
      </c>
      <c r="E3329" s="11">
        <v>14358</v>
      </c>
      <c r="F3329" s="17">
        <v>45317.482905092598</v>
      </c>
      <c r="G3329" s="14" t="s">
        <v>4148</v>
      </c>
      <c r="H3329" s="13">
        <v>366</v>
      </c>
      <c r="I3329" s="14">
        <v>14328</v>
      </c>
      <c r="J3329" s="15" t="str">
        <f>_xlfn.XLOOKUP(C3329,'0. Master Data Group Name'!B:B,'0. Master Data Group Name'!C:C)</f>
        <v>SW-RISER-PACK</v>
      </c>
      <c r="K3329" s="16">
        <f>IFERROR(ROUNDDOWN(_xlfn.XLOOKUP(E3329,[2]All!$B:$B,[2]All!$K:$K),0),"")</f>
        <v>300</v>
      </c>
      <c r="L3329" s="16">
        <f t="shared" si="102"/>
        <v>270</v>
      </c>
      <c r="M3329" s="16">
        <f t="shared" si="103"/>
        <v>330</v>
      </c>
    </row>
    <row r="3330" spans="2:13" x14ac:dyDescent="0.3">
      <c r="B3330" s="10">
        <v>36</v>
      </c>
      <c r="C3330" s="11" t="s">
        <v>3480</v>
      </c>
      <c r="D3330" s="11" t="s">
        <v>4149</v>
      </c>
      <c r="E3330" s="11">
        <v>88888</v>
      </c>
      <c r="F3330" s="17">
        <v>45317.376875000002</v>
      </c>
      <c r="G3330" s="14" t="s">
        <v>4150</v>
      </c>
      <c r="H3330" s="13">
        <v>0</v>
      </c>
      <c r="I3330" s="14">
        <v>2675</v>
      </c>
      <c r="J3330" s="15" t="str">
        <f>_xlfn.XLOOKUP(C3330,'0. Master Data Group Name'!B:B,'0. Master Data Group Name'!C:C)</f>
        <v>EQP-LAWPACK2</v>
      </c>
      <c r="K3330" s="16" t="str">
        <f>IFERROR(ROUNDDOWN(_xlfn.XLOOKUP(E3330,[2]All!$B:$B,[2]All!$K:$K),0),"")</f>
        <v/>
      </c>
      <c r="L3330" s="16" t="str">
        <f t="shared" si="102"/>
        <v/>
      </c>
      <c r="M3330" s="16" t="str">
        <f t="shared" si="103"/>
        <v/>
      </c>
    </row>
    <row r="3331" spans="2:13" x14ac:dyDescent="0.3">
      <c r="B3331" s="10">
        <v>20</v>
      </c>
      <c r="C3331" s="11" t="s">
        <v>13</v>
      </c>
      <c r="D3331" s="11" t="s">
        <v>4149</v>
      </c>
      <c r="E3331" s="11">
        <v>1167</v>
      </c>
      <c r="F3331" s="17">
        <v>45316.885335648098</v>
      </c>
      <c r="G3331" s="14" t="s">
        <v>4151</v>
      </c>
      <c r="H3331" s="13">
        <v>462</v>
      </c>
      <c r="I3331" s="14">
        <v>99999</v>
      </c>
      <c r="J3331" s="15" t="str">
        <f>_xlfn.XLOOKUP(C3331,'0. Master Data Group Name'!B:B,'0. Master Data Group Name'!C:C)</f>
        <v>EQP-LAWPACK1</v>
      </c>
      <c r="K3331" s="16">
        <f>IFERROR(ROUNDDOWN(_xlfn.XLOOKUP(E3331,[2]All!$B:$B,[2]All!$K:$K),0),"")</f>
        <v>269</v>
      </c>
      <c r="L3331" s="16">
        <f t="shared" si="102"/>
        <v>242.1</v>
      </c>
      <c r="M3331" s="16">
        <f t="shared" si="103"/>
        <v>295.90000000000003</v>
      </c>
    </row>
    <row r="3332" spans="2:13" x14ac:dyDescent="0.3">
      <c r="B3332" s="10">
        <v>42</v>
      </c>
      <c r="C3332" s="11" t="s">
        <v>3433</v>
      </c>
      <c r="D3332" s="11" t="s">
        <v>4149</v>
      </c>
      <c r="E3332" s="11">
        <v>99999</v>
      </c>
      <c r="F3332" s="17">
        <v>45317.667013888902</v>
      </c>
      <c r="G3332" s="14" t="s">
        <v>4152</v>
      </c>
      <c r="H3332" s="13">
        <v>0</v>
      </c>
      <c r="I3332" s="14">
        <v>99999</v>
      </c>
      <c r="J3332" s="15" t="str">
        <f>_xlfn.XLOOKUP(C3332,'0. Master Data Group Name'!B:B,'0. Master Data Group Name'!C:C)</f>
        <v>SW-RISER-PACK</v>
      </c>
      <c r="K3332" s="16" t="str">
        <f>IFERROR(ROUNDDOWN(_xlfn.XLOOKUP(E3332,[2]All!$B:$B,[2]All!$K:$K),0),"")</f>
        <v/>
      </c>
      <c r="L3332" s="16" t="str">
        <f t="shared" ref="L3332:L3395" si="104">IFERROR(K3332*0.9,"")</f>
        <v/>
      </c>
      <c r="M3332" s="16" t="str">
        <f t="shared" ref="M3332:M3395" si="105">IFERROR(K3332*1.1,"")</f>
        <v/>
      </c>
    </row>
    <row r="3333" spans="2:13" x14ac:dyDescent="0.3">
      <c r="B3333" s="10">
        <v>20</v>
      </c>
      <c r="C3333" s="11" t="s">
        <v>13</v>
      </c>
      <c r="D3333" s="11" t="s">
        <v>4149</v>
      </c>
      <c r="E3333" s="11">
        <v>27405</v>
      </c>
      <c r="F3333" s="17">
        <v>45320.297002314801</v>
      </c>
      <c r="G3333" s="14" t="s">
        <v>4153</v>
      </c>
      <c r="H3333" s="13">
        <v>258</v>
      </c>
      <c r="I3333" s="14">
        <v>27405</v>
      </c>
      <c r="J3333" s="15" t="str">
        <f>_xlfn.XLOOKUP(C3333,'0. Master Data Group Name'!B:B,'0. Master Data Group Name'!C:C)</f>
        <v>EQP-LAWPACK1</v>
      </c>
      <c r="K3333" s="16">
        <f>IFERROR(ROUNDDOWN(_xlfn.XLOOKUP(E3333,[2]All!$B:$B,[2]All!$K:$K),0),"")</f>
        <v>260</v>
      </c>
      <c r="L3333" s="16">
        <f t="shared" si="104"/>
        <v>234</v>
      </c>
      <c r="M3333" s="16">
        <f t="shared" si="105"/>
        <v>286</v>
      </c>
    </row>
    <row r="3334" spans="2:13" x14ac:dyDescent="0.3">
      <c r="B3334" s="10">
        <v>42</v>
      </c>
      <c r="C3334" s="11" t="s">
        <v>3433</v>
      </c>
      <c r="D3334" s="11" t="s">
        <v>4149</v>
      </c>
      <c r="E3334" s="11">
        <v>14358</v>
      </c>
      <c r="F3334" s="17">
        <v>45320.338750000003</v>
      </c>
      <c r="G3334" s="14" t="s">
        <v>4154</v>
      </c>
      <c r="H3334" s="13">
        <v>1</v>
      </c>
      <c r="I3334" s="14">
        <v>99999</v>
      </c>
      <c r="J3334" s="15" t="str">
        <f>_xlfn.XLOOKUP(C3334,'0. Master Data Group Name'!B:B,'0. Master Data Group Name'!C:C)</f>
        <v>SW-RISER-PACK</v>
      </c>
      <c r="K3334" s="16">
        <f>IFERROR(ROUNDDOWN(_xlfn.XLOOKUP(E3334,[2]All!$B:$B,[2]All!$K:$K),0),"")</f>
        <v>300</v>
      </c>
      <c r="L3334" s="16">
        <f t="shared" si="104"/>
        <v>270</v>
      </c>
      <c r="M3334" s="16">
        <f t="shared" si="105"/>
        <v>330</v>
      </c>
    </row>
    <row r="3335" spans="2:13" x14ac:dyDescent="0.3">
      <c r="B3335" s="10">
        <v>42</v>
      </c>
      <c r="C3335" s="11" t="s">
        <v>3433</v>
      </c>
      <c r="D3335" s="11" t="s">
        <v>4149</v>
      </c>
      <c r="E3335" s="11">
        <v>88888</v>
      </c>
      <c r="F3335" s="17">
        <v>45320.346504629597</v>
      </c>
      <c r="G3335" s="14" t="s">
        <v>4155</v>
      </c>
      <c r="H3335" s="13">
        <v>0</v>
      </c>
      <c r="I3335" s="14">
        <v>14358</v>
      </c>
      <c r="J3335" s="15" t="str">
        <f>_xlfn.XLOOKUP(C3335,'0. Master Data Group Name'!B:B,'0. Master Data Group Name'!C:C)</f>
        <v>SW-RISER-PACK</v>
      </c>
      <c r="K3335" s="16" t="str">
        <f>IFERROR(ROUNDDOWN(_xlfn.XLOOKUP(E3335,[2]All!$B:$B,[2]All!$K:$K),0),"")</f>
        <v/>
      </c>
      <c r="L3335" s="16" t="str">
        <f t="shared" si="104"/>
        <v/>
      </c>
      <c r="M3335" s="16" t="str">
        <f t="shared" si="105"/>
        <v/>
      </c>
    </row>
    <row r="3336" spans="2:13" x14ac:dyDescent="0.3">
      <c r="B3336" s="10">
        <v>31</v>
      </c>
      <c r="C3336" s="11" t="s">
        <v>836</v>
      </c>
      <c r="D3336" s="11" t="s">
        <v>4149</v>
      </c>
      <c r="E3336" s="11">
        <v>12228</v>
      </c>
      <c r="F3336" s="17">
        <v>45317.304062499999</v>
      </c>
      <c r="G3336" s="14" t="s">
        <v>4156</v>
      </c>
      <c r="H3336" s="13">
        <v>428</v>
      </c>
      <c r="I3336" s="14">
        <v>88888</v>
      </c>
      <c r="J3336" s="15" t="str">
        <f>_xlfn.XLOOKUP(C3336,'0. Master Data Group Name'!B:B,'0. Master Data Group Name'!C:C)</f>
        <v>SW-COMAS-PACKL</v>
      </c>
      <c r="K3336" s="16">
        <f>IFERROR(ROUNDDOWN(_xlfn.XLOOKUP(E3336,[2]All!$B:$B,[2]All!$K:$K),0),"")</f>
        <v>100</v>
      </c>
      <c r="L3336" s="16">
        <f t="shared" si="104"/>
        <v>90</v>
      </c>
      <c r="M3336" s="16">
        <f t="shared" si="105"/>
        <v>110.00000000000001</v>
      </c>
    </row>
    <row r="3337" spans="2:13" x14ac:dyDescent="0.3">
      <c r="B3337" s="10">
        <v>31</v>
      </c>
      <c r="C3337" s="11" t="s">
        <v>836</v>
      </c>
      <c r="D3337" s="11" t="s">
        <v>4149</v>
      </c>
      <c r="E3337" s="11">
        <v>88888</v>
      </c>
      <c r="F3337" s="17">
        <v>45320.5479513889</v>
      </c>
      <c r="G3337" s="14" t="s">
        <v>4157</v>
      </c>
      <c r="H3337" s="13">
        <v>0</v>
      </c>
      <c r="I3337" s="14">
        <v>12228</v>
      </c>
      <c r="J3337" s="15" t="str">
        <f>_xlfn.XLOOKUP(C3337,'0. Master Data Group Name'!B:B,'0. Master Data Group Name'!C:C)</f>
        <v>SW-COMAS-PACKL</v>
      </c>
      <c r="K3337" s="16" t="str">
        <f>IFERROR(ROUNDDOWN(_xlfn.XLOOKUP(E3337,[2]All!$B:$B,[2]All!$K:$K),0),"")</f>
        <v/>
      </c>
      <c r="L3337" s="16" t="str">
        <f t="shared" si="104"/>
        <v/>
      </c>
      <c r="M3337" s="16" t="str">
        <f t="shared" si="105"/>
        <v/>
      </c>
    </row>
    <row r="3338" spans="2:13" x14ac:dyDescent="0.3">
      <c r="B3338" s="10">
        <v>42</v>
      </c>
      <c r="C3338" s="11" t="s">
        <v>3433</v>
      </c>
      <c r="D3338" s="11" t="s">
        <v>4149</v>
      </c>
      <c r="E3338" s="11">
        <v>14358</v>
      </c>
      <c r="F3338" s="17">
        <v>45320.367928240703</v>
      </c>
      <c r="G3338" s="14" t="s">
        <v>4158</v>
      </c>
      <c r="H3338" s="13">
        <v>765</v>
      </c>
      <c r="I3338" s="14">
        <v>88888</v>
      </c>
      <c r="J3338" s="15" t="str">
        <f>_xlfn.XLOOKUP(C3338,'0. Master Data Group Name'!B:B,'0. Master Data Group Name'!C:C)</f>
        <v>SW-RISER-PACK</v>
      </c>
      <c r="K3338" s="16">
        <f>IFERROR(ROUNDDOWN(_xlfn.XLOOKUP(E3338,[2]All!$B:$B,[2]All!$K:$K),0),"")</f>
        <v>300</v>
      </c>
      <c r="L3338" s="16">
        <f t="shared" si="104"/>
        <v>270</v>
      </c>
      <c r="M3338" s="16">
        <f t="shared" si="105"/>
        <v>330</v>
      </c>
    </row>
    <row r="3339" spans="2:13" x14ac:dyDescent="0.3">
      <c r="B3339" s="10">
        <v>20</v>
      </c>
      <c r="C3339" s="11" t="s">
        <v>13</v>
      </c>
      <c r="D3339" s="11" t="s">
        <v>4117</v>
      </c>
      <c r="E3339" s="11">
        <v>2661</v>
      </c>
      <c r="F3339" s="17">
        <v>45306.457372685203</v>
      </c>
      <c r="G3339" s="14" t="s">
        <v>4159</v>
      </c>
      <c r="H3339" s="13">
        <v>2498</v>
      </c>
      <c r="I3339" s="14">
        <v>99999</v>
      </c>
      <c r="J3339" s="15" t="str">
        <f>_xlfn.XLOOKUP(C3339,'0. Master Data Group Name'!B:B,'0. Master Data Group Name'!C:C)</f>
        <v>EQP-LAWPACK1</v>
      </c>
      <c r="K3339" s="16">
        <f>IFERROR(ROUNDDOWN(_xlfn.XLOOKUP(E3339,[2]All!$B:$B,[2]All!$K:$K),0),"")</f>
        <v>217</v>
      </c>
      <c r="L3339" s="16">
        <f t="shared" si="104"/>
        <v>195.3</v>
      </c>
      <c r="M3339" s="16">
        <f t="shared" si="105"/>
        <v>238.70000000000002</v>
      </c>
    </row>
    <row r="3340" spans="2:13" x14ac:dyDescent="0.3">
      <c r="B3340" s="10">
        <v>20</v>
      </c>
      <c r="C3340" s="11" t="s">
        <v>13</v>
      </c>
      <c r="D3340" s="11" t="s">
        <v>4160</v>
      </c>
      <c r="E3340" s="11">
        <v>27905</v>
      </c>
      <c r="F3340" s="17">
        <v>45321.460995370398</v>
      </c>
      <c r="G3340" s="14" t="s">
        <v>4161</v>
      </c>
      <c r="H3340" s="13">
        <v>3142</v>
      </c>
      <c r="I3340" s="14">
        <v>27905</v>
      </c>
      <c r="J3340" s="15" t="str">
        <f>_xlfn.XLOOKUP(C3340,'0. Master Data Group Name'!B:B,'0. Master Data Group Name'!C:C)</f>
        <v>EQP-LAWPACK1</v>
      </c>
      <c r="K3340" s="16">
        <f>IFERROR(ROUNDDOWN(_xlfn.XLOOKUP(E3340,[2]All!$B:$B,[2]All!$K:$K),0),"")</f>
        <v>260</v>
      </c>
      <c r="L3340" s="16">
        <f t="shared" si="104"/>
        <v>234</v>
      </c>
      <c r="M3340" s="16">
        <f t="shared" si="105"/>
        <v>286</v>
      </c>
    </row>
    <row r="3341" spans="2:13" x14ac:dyDescent="0.3">
      <c r="B3341" s="10">
        <v>42</v>
      </c>
      <c r="C3341" s="11" t="s">
        <v>3433</v>
      </c>
      <c r="D3341" s="11" t="s">
        <v>4117</v>
      </c>
      <c r="E3341" s="11">
        <v>12228</v>
      </c>
      <c r="F3341" s="17">
        <v>45307.402511574102</v>
      </c>
      <c r="G3341" s="14" t="s">
        <v>4162</v>
      </c>
      <c r="H3341" s="13">
        <v>102</v>
      </c>
      <c r="I3341" s="14">
        <v>14358</v>
      </c>
      <c r="J3341" s="15" t="str">
        <f>_xlfn.XLOOKUP(C3341,'0. Master Data Group Name'!B:B,'0. Master Data Group Name'!C:C)</f>
        <v>SW-RISER-PACK</v>
      </c>
      <c r="K3341" s="16">
        <f>IFERROR(ROUNDDOWN(_xlfn.XLOOKUP(E3341,[2]All!$B:$B,[2]All!$K:$K),0),"")</f>
        <v>100</v>
      </c>
      <c r="L3341" s="16">
        <f t="shared" si="104"/>
        <v>90</v>
      </c>
      <c r="M3341" s="16">
        <f t="shared" si="105"/>
        <v>110.00000000000001</v>
      </c>
    </row>
    <row r="3342" spans="2:13" x14ac:dyDescent="0.3">
      <c r="B3342" s="10">
        <v>42</v>
      </c>
      <c r="C3342" s="11" t="s">
        <v>3433</v>
      </c>
      <c r="D3342" s="11" t="s">
        <v>4117</v>
      </c>
      <c r="E3342" s="11">
        <v>99999</v>
      </c>
      <c r="F3342" s="17">
        <v>45307.316180555601</v>
      </c>
      <c r="G3342" s="14" t="s">
        <v>4163</v>
      </c>
      <c r="H3342" s="13">
        <v>0</v>
      </c>
      <c r="I3342" s="14">
        <v>12258</v>
      </c>
      <c r="J3342" s="15" t="str">
        <f>_xlfn.XLOOKUP(C3342,'0. Master Data Group Name'!B:B,'0. Master Data Group Name'!C:C)</f>
        <v>SW-RISER-PACK</v>
      </c>
      <c r="K3342" s="16" t="str">
        <f>IFERROR(ROUNDDOWN(_xlfn.XLOOKUP(E3342,[2]All!$B:$B,[2]All!$K:$K),0),"")</f>
        <v/>
      </c>
      <c r="L3342" s="16" t="str">
        <f t="shared" si="104"/>
        <v/>
      </c>
      <c r="M3342" s="16" t="str">
        <f t="shared" si="105"/>
        <v/>
      </c>
    </row>
    <row r="3343" spans="2:13" x14ac:dyDescent="0.3">
      <c r="B3343" s="10">
        <v>42</v>
      </c>
      <c r="C3343" s="11" t="s">
        <v>3433</v>
      </c>
      <c r="D3343" s="11" t="s">
        <v>4160</v>
      </c>
      <c r="E3343" s="11">
        <v>99999</v>
      </c>
      <c r="F3343" s="17">
        <v>45321.671805555598</v>
      </c>
      <c r="G3343" s="14" t="s">
        <v>4164</v>
      </c>
      <c r="H3343" s="13">
        <v>0</v>
      </c>
      <c r="I3343" s="14">
        <v>12228</v>
      </c>
      <c r="J3343" s="15" t="str">
        <f>_xlfn.XLOOKUP(C3343,'0. Master Data Group Name'!B:B,'0. Master Data Group Name'!C:C)</f>
        <v>SW-RISER-PACK</v>
      </c>
      <c r="K3343" s="16" t="str">
        <f>IFERROR(ROUNDDOWN(_xlfn.XLOOKUP(E3343,[2]All!$B:$B,[2]All!$K:$K),0),"")</f>
        <v/>
      </c>
      <c r="L3343" s="16" t="str">
        <f t="shared" si="104"/>
        <v/>
      </c>
      <c r="M3343" s="16" t="str">
        <f t="shared" si="105"/>
        <v/>
      </c>
    </row>
    <row r="3344" spans="2:13" x14ac:dyDescent="0.3">
      <c r="B3344" s="10">
        <v>31</v>
      </c>
      <c r="C3344" s="11" t="s">
        <v>836</v>
      </c>
      <c r="D3344" s="11" t="s">
        <v>4160</v>
      </c>
      <c r="E3344" s="11">
        <v>12228</v>
      </c>
      <c r="F3344" s="17">
        <v>45321.4047222222</v>
      </c>
      <c r="G3344" s="14" t="s">
        <v>4165</v>
      </c>
      <c r="H3344" s="13">
        <v>1224</v>
      </c>
      <c r="I3344" s="14">
        <v>88888</v>
      </c>
      <c r="J3344" s="15" t="str">
        <f>_xlfn.XLOOKUP(C3344,'0. Master Data Group Name'!B:B,'0. Master Data Group Name'!C:C)</f>
        <v>SW-COMAS-PACKL</v>
      </c>
      <c r="K3344" s="16">
        <f>IFERROR(ROUNDDOWN(_xlfn.XLOOKUP(E3344,[2]All!$B:$B,[2]All!$K:$K),0),"")</f>
        <v>100</v>
      </c>
      <c r="L3344" s="16">
        <f t="shared" si="104"/>
        <v>90</v>
      </c>
      <c r="M3344" s="16">
        <f t="shared" si="105"/>
        <v>110.00000000000001</v>
      </c>
    </row>
    <row r="3345" spans="2:13" x14ac:dyDescent="0.3">
      <c r="B3345" s="10">
        <v>36</v>
      </c>
      <c r="C3345" s="11" t="s">
        <v>3480</v>
      </c>
      <c r="D3345" s="11" t="s">
        <v>4160</v>
      </c>
      <c r="E3345" s="11">
        <v>2670</v>
      </c>
      <c r="F3345" s="17">
        <v>45321.290659722203</v>
      </c>
      <c r="G3345" s="14" t="s">
        <v>4166</v>
      </c>
      <c r="H3345" s="13">
        <v>660</v>
      </c>
      <c r="I3345" s="14">
        <v>2670</v>
      </c>
      <c r="J3345" s="15" t="str">
        <f>_xlfn.XLOOKUP(C3345,'0. Master Data Group Name'!B:B,'0. Master Data Group Name'!C:C)</f>
        <v>EQP-LAWPACK2</v>
      </c>
      <c r="K3345" s="16">
        <f>IFERROR(ROUNDDOWN(_xlfn.XLOOKUP(E3345,[2]All!$B:$B,[2]All!$K:$K),0),"")</f>
        <v>217</v>
      </c>
      <c r="L3345" s="16">
        <f t="shared" si="104"/>
        <v>195.3</v>
      </c>
      <c r="M3345" s="16">
        <f t="shared" si="105"/>
        <v>238.70000000000002</v>
      </c>
    </row>
    <row r="3346" spans="2:13" x14ac:dyDescent="0.3">
      <c r="B3346" s="10">
        <v>42</v>
      </c>
      <c r="C3346" s="11" t="s">
        <v>3433</v>
      </c>
      <c r="D3346" s="11" t="s">
        <v>4160</v>
      </c>
      <c r="E3346" s="11">
        <v>12258</v>
      </c>
      <c r="F3346" s="17">
        <v>45322.341284722199</v>
      </c>
      <c r="G3346" s="14" t="s">
        <v>4167</v>
      </c>
      <c r="H3346" s="13">
        <v>438</v>
      </c>
      <c r="I3346" s="14">
        <v>99999</v>
      </c>
      <c r="J3346" s="15" t="str">
        <f>_xlfn.XLOOKUP(C3346,'0. Master Data Group Name'!B:B,'0. Master Data Group Name'!C:C)</f>
        <v>SW-RISER-PACK</v>
      </c>
      <c r="K3346" s="16">
        <f>IFERROR(ROUNDDOWN(_xlfn.XLOOKUP(E3346,[2]All!$B:$B,[2]All!$K:$K),0),"")</f>
        <v>69</v>
      </c>
      <c r="L3346" s="16">
        <f t="shared" si="104"/>
        <v>62.1</v>
      </c>
      <c r="M3346" s="16">
        <f t="shared" si="105"/>
        <v>75.900000000000006</v>
      </c>
    </row>
    <row r="3347" spans="2:13" x14ac:dyDescent="0.3">
      <c r="B3347" s="10">
        <v>42</v>
      </c>
      <c r="C3347" s="11" t="s">
        <v>3433</v>
      </c>
      <c r="D3347" s="11" t="s">
        <v>4160</v>
      </c>
      <c r="E3347" s="11">
        <v>99999</v>
      </c>
      <c r="F3347" s="17">
        <v>45322.667581018497</v>
      </c>
      <c r="G3347" s="14" t="s">
        <v>4168</v>
      </c>
      <c r="H3347" s="13">
        <v>0</v>
      </c>
      <c r="I3347" s="14">
        <v>99999</v>
      </c>
      <c r="J3347" s="15" t="str">
        <f>_xlfn.XLOOKUP(C3347,'0. Master Data Group Name'!B:B,'0. Master Data Group Name'!C:C)</f>
        <v>SW-RISER-PACK</v>
      </c>
      <c r="K3347" s="16" t="str">
        <f>IFERROR(ROUNDDOWN(_xlfn.XLOOKUP(E3347,[2]All!$B:$B,[2]All!$K:$K),0),"")</f>
        <v/>
      </c>
      <c r="L3347" s="16" t="str">
        <f t="shared" si="104"/>
        <v/>
      </c>
      <c r="M3347" s="16" t="str">
        <f t="shared" si="105"/>
        <v/>
      </c>
    </row>
    <row r="3348" spans="2:13" x14ac:dyDescent="0.3">
      <c r="B3348" s="10">
        <v>36</v>
      </c>
      <c r="C3348" s="11" t="s">
        <v>3480</v>
      </c>
      <c r="D3348" s="11" t="s">
        <v>4160</v>
      </c>
      <c r="E3348" s="11">
        <v>27805</v>
      </c>
      <c r="F3348" s="17">
        <v>45322.652303240699</v>
      </c>
      <c r="G3348" s="14" t="s">
        <v>4169</v>
      </c>
      <c r="H3348" s="13">
        <v>130</v>
      </c>
      <c r="I3348" s="14">
        <v>27805</v>
      </c>
      <c r="J3348" s="15" t="str">
        <f>_xlfn.XLOOKUP(C3348,'0. Master Data Group Name'!B:B,'0. Master Data Group Name'!C:C)</f>
        <v>EQP-LAWPACK2</v>
      </c>
      <c r="K3348" s="16">
        <f>IFERROR(ROUNDDOWN(_xlfn.XLOOKUP(E3348,[2]All!$B:$B,[2]All!$K:$K),0),"")</f>
        <v>260</v>
      </c>
      <c r="L3348" s="16">
        <f t="shared" si="104"/>
        <v>234</v>
      </c>
      <c r="M3348" s="16">
        <f t="shared" si="105"/>
        <v>286</v>
      </c>
    </row>
    <row r="3349" spans="2:13" x14ac:dyDescent="0.3">
      <c r="B3349" s="10">
        <v>20</v>
      </c>
      <c r="C3349" s="11" t="s">
        <v>13</v>
      </c>
      <c r="D3349" s="11" t="s">
        <v>4160</v>
      </c>
      <c r="E3349" s="11">
        <v>27905</v>
      </c>
      <c r="F3349" s="17">
        <v>45322.2947569444</v>
      </c>
      <c r="G3349" s="14" t="s">
        <v>4170</v>
      </c>
      <c r="H3349" s="13">
        <v>3993</v>
      </c>
      <c r="I3349" s="14">
        <v>27905</v>
      </c>
      <c r="J3349" s="15" t="str">
        <f>_xlfn.XLOOKUP(C3349,'0. Master Data Group Name'!B:B,'0. Master Data Group Name'!C:C)</f>
        <v>EQP-LAWPACK1</v>
      </c>
      <c r="K3349" s="16">
        <f>IFERROR(ROUNDDOWN(_xlfn.XLOOKUP(E3349,[2]All!$B:$B,[2]All!$K:$K),0),"")</f>
        <v>260</v>
      </c>
      <c r="L3349" s="16">
        <f t="shared" si="104"/>
        <v>234</v>
      </c>
      <c r="M3349" s="16">
        <f t="shared" si="105"/>
        <v>286</v>
      </c>
    </row>
    <row r="3350" spans="2:13" x14ac:dyDescent="0.3">
      <c r="B3350" s="10">
        <v>20</v>
      </c>
      <c r="C3350" s="11" t="s">
        <v>13</v>
      </c>
      <c r="D3350" s="11" t="s">
        <v>4160</v>
      </c>
      <c r="E3350" s="11">
        <v>27205</v>
      </c>
      <c r="F3350" s="17">
        <v>45322.946944444397</v>
      </c>
      <c r="G3350" s="14" t="s">
        <v>4171</v>
      </c>
      <c r="H3350" s="13">
        <v>48</v>
      </c>
      <c r="I3350" s="14">
        <v>27205</v>
      </c>
      <c r="J3350" s="15" t="str">
        <f>_xlfn.XLOOKUP(C3350,'0. Master Data Group Name'!B:B,'0. Master Data Group Name'!C:C)</f>
        <v>EQP-LAWPACK1</v>
      </c>
      <c r="K3350" s="16">
        <f>IFERROR(ROUNDDOWN(_xlfn.XLOOKUP(E3350,[2]All!$B:$B,[2]All!$K:$K),0),"")</f>
        <v>260</v>
      </c>
      <c r="L3350" s="16">
        <f t="shared" si="104"/>
        <v>234</v>
      </c>
      <c r="M3350" s="16">
        <f t="shared" si="105"/>
        <v>286</v>
      </c>
    </row>
    <row r="3351" spans="2:13" x14ac:dyDescent="0.3">
      <c r="B3351" s="10">
        <v>36</v>
      </c>
      <c r="C3351" s="11" t="s">
        <v>3480</v>
      </c>
      <c r="D3351" s="11" t="s">
        <v>4172</v>
      </c>
      <c r="E3351" s="11">
        <v>27905</v>
      </c>
      <c r="F3351" s="17">
        <v>45322.6785648148</v>
      </c>
      <c r="G3351" s="14" t="s">
        <v>4173</v>
      </c>
      <c r="H3351" s="13">
        <v>32</v>
      </c>
      <c r="I3351" s="14">
        <v>27805</v>
      </c>
      <c r="J3351" s="15" t="str">
        <f>_xlfn.XLOOKUP(C3351,'0. Master Data Group Name'!B:B,'0. Master Data Group Name'!C:C)</f>
        <v>EQP-LAWPACK2</v>
      </c>
      <c r="K3351" s="16">
        <f>IFERROR(ROUNDDOWN(_xlfn.XLOOKUP(E3351,[2]All!$B:$B,[2]All!$K:$K),0),"")</f>
        <v>260</v>
      </c>
      <c r="L3351" s="16">
        <f t="shared" si="104"/>
        <v>234</v>
      </c>
      <c r="M3351" s="16">
        <f t="shared" si="105"/>
        <v>286</v>
      </c>
    </row>
    <row r="3352" spans="2:13" x14ac:dyDescent="0.3">
      <c r="B3352" s="10">
        <v>42</v>
      </c>
      <c r="C3352" s="11" t="s">
        <v>3433</v>
      </c>
      <c r="D3352" s="11" t="s">
        <v>4172</v>
      </c>
      <c r="E3352" s="11">
        <v>12258</v>
      </c>
      <c r="F3352" s="17">
        <v>45322.668229166702</v>
      </c>
      <c r="G3352" s="14" t="s">
        <v>4174</v>
      </c>
      <c r="H3352" s="13">
        <v>49</v>
      </c>
      <c r="I3352" s="14">
        <v>99999</v>
      </c>
      <c r="J3352" s="15" t="str">
        <f>_xlfn.XLOOKUP(C3352,'0. Master Data Group Name'!B:B,'0. Master Data Group Name'!C:C)</f>
        <v>SW-RISER-PACK</v>
      </c>
      <c r="K3352" s="16">
        <f>IFERROR(ROUNDDOWN(_xlfn.XLOOKUP(E3352,[2]All!$B:$B,[2]All!$K:$K),0),"")</f>
        <v>69</v>
      </c>
      <c r="L3352" s="16">
        <f t="shared" si="104"/>
        <v>62.1</v>
      </c>
      <c r="M3352" s="16">
        <f t="shared" si="105"/>
        <v>75.900000000000006</v>
      </c>
    </row>
    <row r="3353" spans="2:13" x14ac:dyDescent="0.3">
      <c r="B3353" s="10">
        <v>42</v>
      </c>
      <c r="C3353" s="11" t="s">
        <v>3433</v>
      </c>
      <c r="D3353" s="11" t="s">
        <v>4172</v>
      </c>
      <c r="E3353" s="11">
        <v>88888</v>
      </c>
      <c r="F3353" s="17">
        <v>45323.362870370402</v>
      </c>
      <c r="G3353" s="14" t="s">
        <v>4175</v>
      </c>
      <c r="H3353" s="13">
        <v>0</v>
      </c>
      <c r="I3353" s="14">
        <v>12258</v>
      </c>
      <c r="J3353" s="15" t="str">
        <f>_xlfn.XLOOKUP(C3353,'0. Master Data Group Name'!B:B,'0. Master Data Group Name'!C:C)</f>
        <v>SW-RISER-PACK</v>
      </c>
      <c r="K3353" s="16" t="str">
        <f>IFERROR(ROUNDDOWN(_xlfn.XLOOKUP(E3353,[2]All!$B:$B,[2]All!$K:$K),0),"")</f>
        <v/>
      </c>
      <c r="L3353" s="16" t="str">
        <f t="shared" si="104"/>
        <v/>
      </c>
      <c r="M3353" s="16" t="str">
        <f t="shared" si="105"/>
        <v/>
      </c>
    </row>
    <row r="3354" spans="2:13" x14ac:dyDescent="0.3">
      <c r="B3354" s="10">
        <v>42</v>
      </c>
      <c r="C3354" s="11" t="s">
        <v>3433</v>
      </c>
      <c r="D3354" s="11" t="s">
        <v>4172</v>
      </c>
      <c r="E3354" s="11">
        <v>12258</v>
      </c>
      <c r="F3354" s="17">
        <v>45323.398425925901</v>
      </c>
      <c r="G3354" s="14" t="s">
        <v>4176</v>
      </c>
      <c r="H3354" s="13">
        <v>1</v>
      </c>
      <c r="I3354" s="14">
        <v>88888</v>
      </c>
      <c r="J3354" s="15" t="str">
        <f>_xlfn.XLOOKUP(C3354,'0. Master Data Group Name'!B:B,'0. Master Data Group Name'!C:C)</f>
        <v>SW-RISER-PACK</v>
      </c>
      <c r="K3354" s="16">
        <f>IFERROR(ROUNDDOWN(_xlfn.XLOOKUP(E3354,[2]All!$B:$B,[2]All!$K:$K),0),"")</f>
        <v>69</v>
      </c>
      <c r="L3354" s="16">
        <f t="shared" si="104"/>
        <v>62.1</v>
      </c>
      <c r="M3354" s="16">
        <f t="shared" si="105"/>
        <v>75.900000000000006</v>
      </c>
    </row>
    <row r="3355" spans="2:13" x14ac:dyDescent="0.3">
      <c r="B3355" s="10">
        <v>31</v>
      </c>
      <c r="C3355" s="11" t="s">
        <v>836</v>
      </c>
      <c r="D3355" s="11" t="s">
        <v>4172</v>
      </c>
      <c r="E3355" s="11">
        <v>99999</v>
      </c>
      <c r="F3355" s="17">
        <v>45322.637268518498</v>
      </c>
      <c r="G3355" s="14" t="s">
        <v>4177</v>
      </c>
      <c r="H3355" s="13">
        <v>3</v>
      </c>
      <c r="I3355" s="14">
        <v>99999</v>
      </c>
      <c r="J3355" s="15" t="str">
        <f>_xlfn.XLOOKUP(C3355,'0. Master Data Group Name'!B:B,'0. Master Data Group Name'!C:C)</f>
        <v>SW-COMAS-PACKL</v>
      </c>
      <c r="K3355" s="16" t="str">
        <f>IFERROR(ROUNDDOWN(_xlfn.XLOOKUP(E3355,[2]All!$B:$B,[2]All!$K:$K),0),"")</f>
        <v/>
      </c>
      <c r="L3355" s="16" t="str">
        <f t="shared" si="104"/>
        <v/>
      </c>
      <c r="M3355" s="16" t="str">
        <f t="shared" si="105"/>
        <v/>
      </c>
    </row>
    <row r="3356" spans="2:13" x14ac:dyDescent="0.3">
      <c r="B3356" s="10">
        <v>42</v>
      </c>
      <c r="C3356" s="11" t="s">
        <v>3433</v>
      </c>
      <c r="D3356" s="11" t="s">
        <v>4172</v>
      </c>
      <c r="E3356" s="11">
        <v>88888</v>
      </c>
      <c r="F3356" s="17">
        <v>45323.3996064815</v>
      </c>
      <c r="G3356" s="14" t="s">
        <v>4178</v>
      </c>
      <c r="H3356" s="13">
        <v>0</v>
      </c>
      <c r="I3356" s="14">
        <v>12258</v>
      </c>
      <c r="J3356" s="15" t="str">
        <f>_xlfn.XLOOKUP(C3356,'0. Master Data Group Name'!B:B,'0. Master Data Group Name'!C:C)</f>
        <v>SW-RISER-PACK</v>
      </c>
      <c r="K3356" s="16" t="str">
        <f>IFERROR(ROUNDDOWN(_xlfn.XLOOKUP(E3356,[2]All!$B:$B,[2]All!$K:$K),0),"")</f>
        <v/>
      </c>
      <c r="L3356" s="16" t="str">
        <f t="shared" si="104"/>
        <v/>
      </c>
      <c r="M3356" s="16" t="str">
        <f t="shared" si="105"/>
        <v/>
      </c>
    </row>
    <row r="3357" spans="2:13" x14ac:dyDescent="0.3">
      <c r="B3357" s="10">
        <v>42</v>
      </c>
      <c r="C3357" s="11" t="s">
        <v>3433</v>
      </c>
      <c r="D3357" s="11" t="s">
        <v>4172</v>
      </c>
      <c r="E3357" s="11">
        <v>12258</v>
      </c>
      <c r="F3357" s="17">
        <v>45323.508831018502</v>
      </c>
      <c r="G3357" s="14" t="s">
        <v>4179</v>
      </c>
      <c r="H3357" s="13">
        <v>2</v>
      </c>
      <c r="I3357" s="14">
        <v>88888</v>
      </c>
      <c r="J3357" s="15" t="str">
        <f>_xlfn.XLOOKUP(C3357,'0. Master Data Group Name'!B:B,'0. Master Data Group Name'!C:C)</f>
        <v>SW-RISER-PACK</v>
      </c>
      <c r="K3357" s="16">
        <f>IFERROR(ROUNDDOWN(_xlfn.XLOOKUP(E3357,[2]All!$B:$B,[2]All!$K:$K),0),"")</f>
        <v>69</v>
      </c>
      <c r="L3357" s="16">
        <f t="shared" si="104"/>
        <v>62.1</v>
      </c>
      <c r="M3357" s="16">
        <f t="shared" si="105"/>
        <v>75.900000000000006</v>
      </c>
    </row>
    <row r="3358" spans="2:13" x14ac:dyDescent="0.3">
      <c r="B3358" s="10">
        <v>31</v>
      </c>
      <c r="C3358" s="11" t="s">
        <v>836</v>
      </c>
      <c r="D3358" s="11" t="s">
        <v>4117</v>
      </c>
      <c r="E3358" s="11">
        <v>12228</v>
      </c>
      <c r="F3358" s="17">
        <v>45306.512210648201</v>
      </c>
      <c r="G3358" s="14" t="s">
        <v>4180</v>
      </c>
      <c r="H3358" s="13">
        <v>580</v>
      </c>
      <c r="I3358" s="14">
        <v>99999</v>
      </c>
      <c r="J3358" s="15" t="str">
        <f>_xlfn.XLOOKUP(C3358,'0. Master Data Group Name'!B:B,'0. Master Data Group Name'!C:C)</f>
        <v>SW-COMAS-PACKL</v>
      </c>
      <c r="K3358" s="16">
        <f>IFERROR(ROUNDDOWN(_xlfn.XLOOKUP(E3358,[2]All!$B:$B,[2]All!$K:$K),0),"")</f>
        <v>100</v>
      </c>
      <c r="L3358" s="16">
        <f t="shared" si="104"/>
        <v>90</v>
      </c>
      <c r="M3358" s="16">
        <f t="shared" si="105"/>
        <v>110.00000000000001</v>
      </c>
    </row>
    <row r="3359" spans="2:13" x14ac:dyDescent="0.3">
      <c r="B3359" s="10">
        <v>31</v>
      </c>
      <c r="C3359" s="11" t="s">
        <v>836</v>
      </c>
      <c r="D3359" s="11" t="s">
        <v>4172</v>
      </c>
      <c r="E3359" s="11">
        <v>12228</v>
      </c>
      <c r="F3359" s="17">
        <v>45323.472164351901</v>
      </c>
      <c r="G3359" s="14" t="s">
        <v>4181</v>
      </c>
      <c r="H3359" s="13">
        <v>266</v>
      </c>
      <c r="I3359" s="14">
        <v>99999</v>
      </c>
      <c r="J3359" s="15" t="str">
        <f>_xlfn.XLOOKUP(C3359,'0. Master Data Group Name'!B:B,'0. Master Data Group Name'!C:C)</f>
        <v>SW-COMAS-PACKL</v>
      </c>
      <c r="K3359" s="16">
        <f>IFERROR(ROUNDDOWN(_xlfn.XLOOKUP(E3359,[2]All!$B:$B,[2]All!$K:$K),0),"")</f>
        <v>100</v>
      </c>
      <c r="L3359" s="16">
        <f t="shared" si="104"/>
        <v>90</v>
      </c>
      <c r="M3359" s="16">
        <f t="shared" si="105"/>
        <v>110.00000000000001</v>
      </c>
    </row>
    <row r="3360" spans="2:13" x14ac:dyDescent="0.3">
      <c r="B3360" s="10">
        <v>31</v>
      </c>
      <c r="C3360" s="11" t="s">
        <v>836</v>
      </c>
      <c r="D3360" s="11" t="s">
        <v>4172</v>
      </c>
      <c r="E3360" s="11">
        <v>99999</v>
      </c>
      <c r="F3360" s="17">
        <v>45323.668460648201</v>
      </c>
      <c r="G3360" s="14" t="s">
        <v>4182</v>
      </c>
      <c r="H3360" s="13">
        <v>0</v>
      </c>
      <c r="I3360" s="14">
        <v>12228</v>
      </c>
      <c r="J3360" s="15" t="str">
        <f>_xlfn.XLOOKUP(C3360,'0. Master Data Group Name'!B:B,'0. Master Data Group Name'!C:C)</f>
        <v>SW-COMAS-PACKL</v>
      </c>
      <c r="K3360" s="16" t="str">
        <f>IFERROR(ROUNDDOWN(_xlfn.XLOOKUP(E3360,[2]All!$B:$B,[2]All!$K:$K),0),"")</f>
        <v/>
      </c>
      <c r="L3360" s="16" t="str">
        <f t="shared" si="104"/>
        <v/>
      </c>
      <c r="M3360" s="16" t="str">
        <f t="shared" si="105"/>
        <v/>
      </c>
    </row>
    <row r="3361" spans="2:13" x14ac:dyDescent="0.3">
      <c r="B3361" s="10">
        <v>20</v>
      </c>
      <c r="C3361" s="11" t="s">
        <v>13</v>
      </c>
      <c r="D3361" s="11" t="s">
        <v>4172</v>
      </c>
      <c r="E3361" s="11">
        <v>99999</v>
      </c>
      <c r="F3361" s="17">
        <v>45322.963263888902</v>
      </c>
      <c r="G3361" s="14" t="s">
        <v>4183</v>
      </c>
      <c r="H3361" s="13">
        <v>0</v>
      </c>
      <c r="I3361" s="14">
        <v>99999</v>
      </c>
      <c r="J3361" s="15" t="str">
        <f>_xlfn.XLOOKUP(C3361,'0. Master Data Group Name'!B:B,'0. Master Data Group Name'!C:C)</f>
        <v>EQP-LAWPACK1</v>
      </c>
      <c r="K3361" s="16" t="str">
        <f>IFERROR(ROUNDDOWN(_xlfn.XLOOKUP(E3361,[2]All!$B:$B,[2]All!$K:$K),0),"")</f>
        <v/>
      </c>
      <c r="L3361" s="16" t="str">
        <f t="shared" si="104"/>
        <v/>
      </c>
      <c r="M3361" s="16" t="str">
        <f t="shared" si="105"/>
        <v/>
      </c>
    </row>
    <row r="3362" spans="2:13" x14ac:dyDescent="0.3">
      <c r="B3362" s="10">
        <v>36</v>
      </c>
      <c r="C3362" s="11" t="s">
        <v>3480</v>
      </c>
      <c r="D3362" s="11" t="s">
        <v>4172</v>
      </c>
      <c r="E3362" s="11">
        <v>2670</v>
      </c>
      <c r="F3362" s="17">
        <v>45323.291875000003</v>
      </c>
      <c r="G3362" s="14" t="s">
        <v>4184</v>
      </c>
      <c r="H3362" s="13">
        <v>1135</v>
      </c>
      <c r="I3362" s="14">
        <v>27905</v>
      </c>
      <c r="J3362" s="15" t="str">
        <f>_xlfn.XLOOKUP(C3362,'0. Master Data Group Name'!B:B,'0. Master Data Group Name'!C:C)</f>
        <v>EQP-LAWPACK2</v>
      </c>
      <c r="K3362" s="16">
        <f>IFERROR(ROUNDDOWN(_xlfn.XLOOKUP(E3362,[2]All!$B:$B,[2]All!$K:$K),0),"")</f>
        <v>217</v>
      </c>
      <c r="L3362" s="16">
        <f t="shared" si="104"/>
        <v>195.3</v>
      </c>
      <c r="M3362" s="16">
        <f t="shared" si="105"/>
        <v>238.70000000000002</v>
      </c>
    </row>
    <row r="3363" spans="2:13" x14ac:dyDescent="0.3">
      <c r="B3363" s="10">
        <v>20</v>
      </c>
      <c r="C3363" s="11" t="s">
        <v>13</v>
      </c>
      <c r="D3363" s="11" t="s">
        <v>4117</v>
      </c>
      <c r="E3363" s="11">
        <v>2940</v>
      </c>
      <c r="F3363" s="17">
        <v>45307.292673611097</v>
      </c>
      <c r="G3363" s="14" t="s">
        <v>4186</v>
      </c>
      <c r="H3363" s="13">
        <v>1236</v>
      </c>
      <c r="I3363" s="14">
        <v>2940</v>
      </c>
      <c r="J3363" s="15" t="str">
        <f>_xlfn.XLOOKUP(C3363,'0. Master Data Group Name'!B:B,'0. Master Data Group Name'!C:C)</f>
        <v>EQP-LAWPACK1</v>
      </c>
      <c r="K3363" s="16">
        <f>IFERROR(ROUNDDOWN(_xlfn.XLOOKUP(E3363,[2]All!$B:$B,[2]All!$K:$K),0),"")</f>
        <v>217</v>
      </c>
      <c r="L3363" s="16">
        <f t="shared" si="104"/>
        <v>195.3</v>
      </c>
      <c r="M3363" s="16">
        <f t="shared" si="105"/>
        <v>238.70000000000002</v>
      </c>
    </row>
    <row r="3364" spans="2:13" x14ac:dyDescent="0.3">
      <c r="B3364" s="10">
        <v>31</v>
      </c>
      <c r="C3364" s="11" t="s">
        <v>836</v>
      </c>
      <c r="D3364" s="11" t="s">
        <v>4185</v>
      </c>
      <c r="E3364" s="11">
        <v>12228</v>
      </c>
      <c r="F3364" s="17">
        <v>45323.669282407398</v>
      </c>
      <c r="G3364" s="14" t="s">
        <v>4187</v>
      </c>
      <c r="H3364" s="13">
        <v>915</v>
      </c>
      <c r="I3364" s="14">
        <v>99999</v>
      </c>
      <c r="J3364" s="15" t="str">
        <f>_xlfn.XLOOKUP(C3364,'0. Master Data Group Name'!B:B,'0. Master Data Group Name'!C:C)</f>
        <v>SW-COMAS-PACKL</v>
      </c>
      <c r="K3364" s="16">
        <f>IFERROR(ROUNDDOWN(_xlfn.XLOOKUP(E3364,[2]All!$B:$B,[2]All!$K:$K),0),"")</f>
        <v>100</v>
      </c>
      <c r="L3364" s="16">
        <f t="shared" si="104"/>
        <v>90</v>
      </c>
      <c r="M3364" s="16">
        <f t="shared" si="105"/>
        <v>110.00000000000001</v>
      </c>
    </row>
    <row r="3365" spans="2:13" x14ac:dyDescent="0.3">
      <c r="B3365" s="10">
        <v>31</v>
      </c>
      <c r="C3365" s="11" t="s">
        <v>836</v>
      </c>
      <c r="D3365" s="11" t="s">
        <v>4185</v>
      </c>
      <c r="E3365" s="11">
        <v>99999</v>
      </c>
      <c r="F3365" s="17">
        <v>45324.630752314799</v>
      </c>
      <c r="G3365" s="14" t="s">
        <v>4188</v>
      </c>
      <c r="H3365" s="13">
        <v>0</v>
      </c>
      <c r="I3365" s="14">
        <v>12228</v>
      </c>
      <c r="J3365" s="15" t="str">
        <f>_xlfn.XLOOKUP(C3365,'0. Master Data Group Name'!B:B,'0. Master Data Group Name'!C:C)</f>
        <v>SW-COMAS-PACKL</v>
      </c>
      <c r="K3365" s="16" t="str">
        <f>IFERROR(ROUNDDOWN(_xlfn.XLOOKUP(E3365,[2]All!$B:$B,[2]All!$K:$K),0),"")</f>
        <v/>
      </c>
      <c r="L3365" s="16" t="str">
        <f t="shared" si="104"/>
        <v/>
      </c>
      <c r="M3365" s="16" t="str">
        <f t="shared" si="105"/>
        <v/>
      </c>
    </row>
    <row r="3366" spans="2:13" x14ac:dyDescent="0.3">
      <c r="B3366" s="10">
        <v>36</v>
      </c>
      <c r="C3366" s="11" t="s">
        <v>3480</v>
      </c>
      <c r="D3366" s="11" t="s">
        <v>4185</v>
      </c>
      <c r="E3366" s="11">
        <v>99999</v>
      </c>
      <c r="F3366" s="17">
        <v>45323.885370370401</v>
      </c>
      <c r="G3366" s="14" t="s">
        <v>4189</v>
      </c>
      <c r="H3366" s="13">
        <v>0</v>
      </c>
      <c r="I3366" s="14">
        <v>2670</v>
      </c>
      <c r="J3366" s="15" t="str">
        <f>_xlfn.XLOOKUP(C3366,'0. Master Data Group Name'!B:B,'0. Master Data Group Name'!C:C)</f>
        <v>EQP-LAWPACK2</v>
      </c>
      <c r="K3366" s="16" t="str">
        <f>IFERROR(ROUNDDOWN(_xlfn.XLOOKUP(E3366,[2]All!$B:$B,[2]All!$K:$K),0),"")</f>
        <v/>
      </c>
      <c r="L3366" s="16" t="str">
        <f t="shared" si="104"/>
        <v/>
      </c>
      <c r="M3366" s="16" t="str">
        <f t="shared" si="105"/>
        <v/>
      </c>
    </row>
    <row r="3367" spans="2:13" x14ac:dyDescent="0.3">
      <c r="B3367" s="10">
        <v>36</v>
      </c>
      <c r="C3367" s="11" t="s">
        <v>3480</v>
      </c>
      <c r="D3367" s="11" t="s">
        <v>4190</v>
      </c>
      <c r="E3367" s="11">
        <v>2666</v>
      </c>
      <c r="F3367" s="17">
        <v>45324.298506944397</v>
      </c>
      <c r="G3367" s="14" t="s">
        <v>4191</v>
      </c>
      <c r="H3367" s="13">
        <v>710</v>
      </c>
      <c r="I3367" s="14">
        <v>99999</v>
      </c>
      <c r="J3367" s="15" t="str">
        <f>_xlfn.XLOOKUP(C3367,'0. Master Data Group Name'!B:B,'0. Master Data Group Name'!C:C)</f>
        <v>EQP-LAWPACK2</v>
      </c>
      <c r="K3367" s="16">
        <f>IFERROR(ROUNDDOWN(_xlfn.XLOOKUP(E3367,[2]All!$B:$B,[2]All!$K:$K),0),"")</f>
        <v>217</v>
      </c>
      <c r="L3367" s="16">
        <f t="shared" si="104"/>
        <v>195.3</v>
      </c>
      <c r="M3367" s="16">
        <f t="shared" si="105"/>
        <v>238.70000000000002</v>
      </c>
    </row>
    <row r="3368" spans="2:13" x14ac:dyDescent="0.3">
      <c r="B3368" s="10">
        <v>42</v>
      </c>
      <c r="C3368" s="11" t="s">
        <v>3433</v>
      </c>
      <c r="D3368" s="11" t="s">
        <v>4190</v>
      </c>
      <c r="E3368" s="11">
        <v>99999</v>
      </c>
      <c r="F3368" s="17">
        <v>45323.509837963</v>
      </c>
      <c r="G3368" s="14" t="s">
        <v>4192</v>
      </c>
      <c r="H3368" s="13">
        <v>0</v>
      </c>
      <c r="I3368" s="14">
        <v>12258</v>
      </c>
      <c r="J3368" s="15" t="str">
        <f>_xlfn.XLOOKUP(C3368,'0. Master Data Group Name'!B:B,'0. Master Data Group Name'!C:C)</f>
        <v>SW-RISER-PACK</v>
      </c>
      <c r="K3368" s="16" t="str">
        <f>IFERROR(ROUNDDOWN(_xlfn.XLOOKUP(E3368,[2]All!$B:$B,[2]All!$K:$K),0),"")</f>
        <v/>
      </c>
      <c r="L3368" s="16" t="str">
        <f t="shared" si="104"/>
        <v/>
      </c>
      <c r="M3368" s="16" t="str">
        <f t="shared" si="105"/>
        <v/>
      </c>
    </row>
    <row r="3369" spans="2:13" x14ac:dyDescent="0.3">
      <c r="B3369" s="10">
        <v>42</v>
      </c>
      <c r="C3369" s="11" t="s">
        <v>3433</v>
      </c>
      <c r="D3369" s="11" t="s">
        <v>4190</v>
      </c>
      <c r="E3369" s="11">
        <v>20006</v>
      </c>
      <c r="F3369" s="17">
        <v>45327.329594907402</v>
      </c>
      <c r="G3369" s="14" t="s">
        <v>4193</v>
      </c>
      <c r="H3369" s="13">
        <v>1</v>
      </c>
      <c r="I3369" s="14">
        <v>99999</v>
      </c>
      <c r="J3369" s="15" t="str">
        <f>_xlfn.XLOOKUP(C3369,'0. Master Data Group Name'!B:B,'0. Master Data Group Name'!C:C)</f>
        <v>SW-RISER-PACK</v>
      </c>
      <c r="K3369" s="16">
        <f>IFERROR(ROUNDDOWN(_xlfn.XLOOKUP(E3369,[2]All!$B:$B,[2]All!$K:$K),0),"")</f>
        <v>300</v>
      </c>
      <c r="L3369" s="16">
        <f t="shared" si="104"/>
        <v>270</v>
      </c>
      <c r="M3369" s="16">
        <f t="shared" si="105"/>
        <v>330</v>
      </c>
    </row>
    <row r="3370" spans="2:13" x14ac:dyDescent="0.3">
      <c r="B3370" s="10">
        <v>42</v>
      </c>
      <c r="C3370" s="11" t="s">
        <v>3433</v>
      </c>
      <c r="D3370" s="11" t="s">
        <v>4190</v>
      </c>
      <c r="E3370" s="11">
        <v>99999</v>
      </c>
      <c r="F3370" s="17">
        <v>45327.3303703704</v>
      </c>
      <c r="G3370" s="14" t="s">
        <v>4194</v>
      </c>
      <c r="H3370" s="13">
        <v>0</v>
      </c>
      <c r="I3370" s="14">
        <v>20006</v>
      </c>
      <c r="J3370" s="15" t="str">
        <f>_xlfn.XLOOKUP(C3370,'0. Master Data Group Name'!B:B,'0. Master Data Group Name'!C:C)</f>
        <v>SW-RISER-PACK</v>
      </c>
      <c r="K3370" s="16" t="str">
        <f>IFERROR(ROUNDDOWN(_xlfn.XLOOKUP(E3370,[2]All!$B:$B,[2]All!$K:$K),0),"")</f>
        <v/>
      </c>
      <c r="L3370" s="16" t="str">
        <f t="shared" si="104"/>
        <v/>
      </c>
      <c r="M3370" s="16" t="str">
        <f t="shared" si="105"/>
        <v/>
      </c>
    </row>
    <row r="3371" spans="2:13" x14ac:dyDescent="0.3">
      <c r="B3371" s="10">
        <v>42</v>
      </c>
      <c r="C3371" s="11" t="s">
        <v>3433</v>
      </c>
      <c r="D3371" s="11" t="s">
        <v>4190</v>
      </c>
      <c r="E3371" s="11">
        <v>20006</v>
      </c>
      <c r="F3371" s="17">
        <v>45327.338842592602</v>
      </c>
      <c r="G3371" s="14" t="s">
        <v>4195</v>
      </c>
      <c r="H3371" s="13">
        <v>337</v>
      </c>
      <c r="I3371" s="14">
        <v>99999</v>
      </c>
      <c r="J3371" s="15" t="str">
        <f>_xlfn.XLOOKUP(C3371,'0. Master Data Group Name'!B:B,'0. Master Data Group Name'!C:C)</f>
        <v>SW-RISER-PACK</v>
      </c>
      <c r="K3371" s="16">
        <f>IFERROR(ROUNDDOWN(_xlfn.XLOOKUP(E3371,[2]All!$B:$B,[2]All!$K:$K),0),"")</f>
        <v>300</v>
      </c>
      <c r="L3371" s="16">
        <f t="shared" si="104"/>
        <v>270</v>
      </c>
      <c r="M3371" s="16">
        <f t="shared" si="105"/>
        <v>330</v>
      </c>
    </row>
    <row r="3372" spans="2:13" x14ac:dyDescent="0.3">
      <c r="B3372" s="10">
        <v>42</v>
      </c>
      <c r="C3372" s="11" t="s">
        <v>3433</v>
      </c>
      <c r="D3372" s="11" t="s">
        <v>4190</v>
      </c>
      <c r="E3372" s="11">
        <v>88888</v>
      </c>
      <c r="F3372" s="17">
        <v>45327.486377314803</v>
      </c>
      <c r="G3372" s="14" t="s">
        <v>4196</v>
      </c>
      <c r="H3372" s="13">
        <v>0</v>
      </c>
      <c r="I3372" s="14">
        <v>20006</v>
      </c>
      <c r="J3372" s="15" t="str">
        <f>_xlfn.XLOOKUP(C3372,'0. Master Data Group Name'!B:B,'0. Master Data Group Name'!C:C)</f>
        <v>SW-RISER-PACK</v>
      </c>
      <c r="K3372" s="16" t="str">
        <f>IFERROR(ROUNDDOWN(_xlfn.XLOOKUP(E3372,[2]All!$B:$B,[2]All!$K:$K),0),"")</f>
        <v/>
      </c>
      <c r="L3372" s="16" t="str">
        <f t="shared" si="104"/>
        <v/>
      </c>
      <c r="M3372" s="16" t="str">
        <f t="shared" si="105"/>
        <v/>
      </c>
    </row>
    <row r="3373" spans="2:13" x14ac:dyDescent="0.3">
      <c r="B3373" s="10">
        <v>31</v>
      </c>
      <c r="C3373" s="11" t="s">
        <v>836</v>
      </c>
      <c r="D3373" s="11" t="s">
        <v>4190</v>
      </c>
      <c r="E3373" s="11">
        <v>12228</v>
      </c>
      <c r="F3373" s="17">
        <v>45324.631018518499</v>
      </c>
      <c r="G3373" s="14" t="s">
        <v>4197</v>
      </c>
      <c r="H3373" s="13">
        <v>503</v>
      </c>
      <c r="I3373" s="14">
        <v>99999</v>
      </c>
      <c r="J3373" s="15" t="str">
        <f>_xlfn.XLOOKUP(C3373,'0. Master Data Group Name'!B:B,'0. Master Data Group Name'!C:C)</f>
        <v>SW-COMAS-PACKL</v>
      </c>
      <c r="K3373" s="16">
        <f>IFERROR(ROUNDDOWN(_xlfn.XLOOKUP(E3373,[2]All!$B:$B,[2]All!$K:$K),0),"")</f>
        <v>100</v>
      </c>
      <c r="L3373" s="16">
        <f t="shared" si="104"/>
        <v>90</v>
      </c>
      <c r="M3373" s="16">
        <f t="shared" si="105"/>
        <v>110.00000000000001</v>
      </c>
    </row>
    <row r="3374" spans="2:13" x14ac:dyDescent="0.3">
      <c r="B3374" s="10">
        <v>31</v>
      </c>
      <c r="C3374" s="11" t="s">
        <v>836</v>
      </c>
      <c r="D3374" s="11" t="s">
        <v>4190</v>
      </c>
      <c r="E3374" s="11">
        <v>88888</v>
      </c>
      <c r="F3374" s="17">
        <v>45327.529293981497</v>
      </c>
      <c r="G3374" s="14" t="s">
        <v>4198</v>
      </c>
      <c r="H3374" s="13">
        <v>0</v>
      </c>
      <c r="I3374" s="14">
        <v>12228</v>
      </c>
      <c r="J3374" s="15" t="str">
        <f>_xlfn.XLOOKUP(C3374,'0. Master Data Group Name'!B:B,'0. Master Data Group Name'!C:C)</f>
        <v>SW-COMAS-PACKL</v>
      </c>
      <c r="K3374" s="16" t="str">
        <f>IFERROR(ROUNDDOWN(_xlfn.XLOOKUP(E3374,[2]All!$B:$B,[2]All!$K:$K),0),"")</f>
        <v/>
      </c>
      <c r="L3374" s="16" t="str">
        <f t="shared" si="104"/>
        <v/>
      </c>
      <c r="M3374" s="16" t="str">
        <f t="shared" si="105"/>
        <v/>
      </c>
    </row>
    <row r="3375" spans="2:13" x14ac:dyDescent="0.3">
      <c r="B3375" s="10">
        <v>31</v>
      </c>
      <c r="C3375" s="11" t="s">
        <v>836</v>
      </c>
      <c r="D3375" s="11" t="s">
        <v>4190</v>
      </c>
      <c r="E3375" s="11">
        <v>12258</v>
      </c>
      <c r="F3375" s="17">
        <v>45327.529490740701</v>
      </c>
      <c r="G3375" s="14" t="s">
        <v>4199</v>
      </c>
      <c r="H3375" s="13">
        <v>186</v>
      </c>
      <c r="I3375" s="14">
        <v>88888</v>
      </c>
      <c r="J3375" s="15" t="str">
        <f>_xlfn.XLOOKUP(C3375,'0. Master Data Group Name'!B:B,'0. Master Data Group Name'!C:C)</f>
        <v>SW-COMAS-PACKL</v>
      </c>
      <c r="K3375" s="16">
        <f>IFERROR(ROUNDDOWN(_xlfn.XLOOKUP(E3375,[2]All!$B:$B,[2]All!$K:$K),0),"")</f>
        <v>69</v>
      </c>
      <c r="L3375" s="16">
        <f t="shared" si="104"/>
        <v>62.1</v>
      </c>
      <c r="M3375" s="16">
        <f t="shared" si="105"/>
        <v>75.900000000000006</v>
      </c>
    </row>
    <row r="3376" spans="2:13" x14ac:dyDescent="0.3">
      <c r="B3376" s="10">
        <v>31</v>
      </c>
      <c r="C3376" s="11" t="s">
        <v>836</v>
      </c>
      <c r="D3376" s="11" t="s">
        <v>4190</v>
      </c>
      <c r="E3376" s="11">
        <v>99999</v>
      </c>
      <c r="F3376" s="17">
        <v>45327.626967592601</v>
      </c>
      <c r="G3376" s="14" t="s">
        <v>4200</v>
      </c>
      <c r="H3376" s="13">
        <v>0</v>
      </c>
      <c r="I3376" s="14">
        <v>12258</v>
      </c>
      <c r="J3376" s="15" t="str">
        <f>_xlfn.XLOOKUP(C3376,'0. Master Data Group Name'!B:B,'0. Master Data Group Name'!C:C)</f>
        <v>SW-COMAS-PACKL</v>
      </c>
      <c r="K3376" s="16" t="str">
        <f>IFERROR(ROUNDDOWN(_xlfn.XLOOKUP(E3376,[2]All!$B:$B,[2]All!$K:$K),0),"")</f>
        <v/>
      </c>
      <c r="L3376" s="16" t="str">
        <f t="shared" si="104"/>
        <v/>
      </c>
      <c r="M3376" s="16" t="str">
        <f t="shared" si="105"/>
        <v/>
      </c>
    </row>
    <row r="3377" spans="2:13" x14ac:dyDescent="0.3">
      <c r="B3377" s="10">
        <v>42</v>
      </c>
      <c r="C3377" s="11" t="s">
        <v>3433</v>
      </c>
      <c r="D3377" s="11" t="s">
        <v>4190</v>
      </c>
      <c r="E3377" s="11">
        <v>14358</v>
      </c>
      <c r="F3377" s="17">
        <v>45327.486944444398</v>
      </c>
      <c r="G3377" s="14" t="s">
        <v>4201</v>
      </c>
      <c r="H3377" s="13">
        <v>620</v>
      </c>
      <c r="I3377" s="14">
        <v>88888</v>
      </c>
      <c r="J3377" s="15" t="str">
        <f>_xlfn.XLOOKUP(C3377,'0. Master Data Group Name'!B:B,'0. Master Data Group Name'!C:C)</f>
        <v>SW-RISER-PACK</v>
      </c>
      <c r="K3377" s="16">
        <f>IFERROR(ROUNDDOWN(_xlfn.XLOOKUP(E3377,[2]All!$B:$B,[2]All!$K:$K),0),"")</f>
        <v>300</v>
      </c>
      <c r="L3377" s="16">
        <f t="shared" si="104"/>
        <v>270</v>
      </c>
      <c r="M3377" s="16">
        <f t="shared" si="105"/>
        <v>330</v>
      </c>
    </row>
    <row r="3378" spans="2:13" x14ac:dyDescent="0.3">
      <c r="B3378" s="10">
        <v>31</v>
      </c>
      <c r="C3378" s="11" t="s">
        <v>836</v>
      </c>
      <c r="D3378" s="11" t="s">
        <v>4117</v>
      </c>
      <c r="E3378" s="11">
        <v>88888</v>
      </c>
      <c r="F3378" s="17">
        <v>45307.616099537001</v>
      </c>
      <c r="G3378" s="14" t="s">
        <v>4202</v>
      </c>
      <c r="H3378" s="13">
        <v>0</v>
      </c>
      <c r="I3378" s="14">
        <v>88888</v>
      </c>
      <c r="J3378" s="15" t="str">
        <f>_xlfn.XLOOKUP(C3378,'0. Master Data Group Name'!B:B,'0. Master Data Group Name'!C:C)</f>
        <v>SW-COMAS-PACKL</v>
      </c>
      <c r="K3378" s="16" t="str">
        <f>IFERROR(ROUNDDOWN(_xlfn.XLOOKUP(E3378,[2]All!$B:$B,[2]All!$K:$K),0),"")</f>
        <v/>
      </c>
      <c r="L3378" s="16" t="str">
        <f t="shared" si="104"/>
        <v/>
      </c>
      <c r="M3378" s="16" t="str">
        <f t="shared" si="105"/>
        <v/>
      </c>
    </row>
    <row r="3379" spans="2:13" x14ac:dyDescent="0.3">
      <c r="B3379" s="10">
        <v>20</v>
      </c>
      <c r="C3379" s="11" t="s">
        <v>13</v>
      </c>
      <c r="D3379" s="11" t="s">
        <v>4203</v>
      </c>
      <c r="E3379" s="11">
        <v>1064</v>
      </c>
      <c r="F3379" s="17">
        <v>45327.915069444403</v>
      </c>
      <c r="G3379" s="14" t="s">
        <v>4204</v>
      </c>
      <c r="H3379" s="13">
        <v>217</v>
      </c>
      <c r="I3379" s="14">
        <v>99999</v>
      </c>
      <c r="J3379" s="15" t="str">
        <f>_xlfn.XLOOKUP(C3379,'0. Master Data Group Name'!B:B,'0. Master Data Group Name'!C:C)</f>
        <v>EQP-LAWPACK1</v>
      </c>
      <c r="K3379" s="16">
        <f>IFERROR(ROUNDDOWN(_xlfn.XLOOKUP(E3379,[2]All!$B:$B,[2]All!$K:$K),0),"")</f>
        <v>269</v>
      </c>
      <c r="L3379" s="16">
        <f t="shared" si="104"/>
        <v>242.1</v>
      </c>
      <c r="M3379" s="16">
        <f t="shared" si="105"/>
        <v>295.90000000000003</v>
      </c>
    </row>
    <row r="3380" spans="2:13" x14ac:dyDescent="0.3">
      <c r="B3380" s="10">
        <v>42</v>
      </c>
      <c r="C3380" s="11" t="s">
        <v>3433</v>
      </c>
      <c r="D3380" s="11" t="s">
        <v>4203</v>
      </c>
      <c r="E3380" s="11">
        <v>99999</v>
      </c>
      <c r="F3380" s="17">
        <v>45327.682719907403</v>
      </c>
      <c r="G3380" s="14" t="s">
        <v>4205</v>
      </c>
      <c r="H3380" s="13">
        <v>0</v>
      </c>
      <c r="I3380" s="14">
        <v>14358</v>
      </c>
      <c r="J3380" s="15" t="str">
        <f>_xlfn.XLOOKUP(C3380,'0. Master Data Group Name'!B:B,'0. Master Data Group Name'!C:C)</f>
        <v>SW-RISER-PACK</v>
      </c>
      <c r="K3380" s="16" t="str">
        <f>IFERROR(ROUNDDOWN(_xlfn.XLOOKUP(E3380,[2]All!$B:$B,[2]All!$K:$K),0),"")</f>
        <v/>
      </c>
      <c r="L3380" s="16" t="str">
        <f t="shared" si="104"/>
        <v/>
      </c>
      <c r="M3380" s="16" t="str">
        <f t="shared" si="105"/>
        <v/>
      </c>
    </row>
    <row r="3381" spans="2:13" x14ac:dyDescent="0.3">
      <c r="B3381" s="10">
        <v>20</v>
      </c>
      <c r="C3381" s="11" t="s">
        <v>13</v>
      </c>
      <c r="D3381" s="11" t="s">
        <v>4117</v>
      </c>
      <c r="E3381" s="11">
        <v>2670</v>
      </c>
      <c r="F3381" s="17">
        <v>45307.554340277798</v>
      </c>
      <c r="G3381" s="14" t="s">
        <v>4206</v>
      </c>
      <c r="H3381" s="13">
        <v>1928</v>
      </c>
      <c r="I3381" s="14">
        <v>2670</v>
      </c>
      <c r="J3381" s="15" t="str">
        <f>_xlfn.XLOOKUP(C3381,'0. Master Data Group Name'!B:B,'0. Master Data Group Name'!C:C)</f>
        <v>EQP-LAWPACK1</v>
      </c>
      <c r="K3381" s="16">
        <f>IFERROR(ROUNDDOWN(_xlfn.XLOOKUP(E3381,[2]All!$B:$B,[2]All!$K:$K),0),"")</f>
        <v>217</v>
      </c>
      <c r="L3381" s="16">
        <f t="shared" si="104"/>
        <v>195.3</v>
      </c>
      <c r="M3381" s="16">
        <f t="shared" si="105"/>
        <v>238.70000000000002</v>
      </c>
    </row>
    <row r="3382" spans="2:13" x14ac:dyDescent="0.3">
      <c r="B3382" s="10">
        <v>31</v>
      </c>
      <c r="C3382" s="11" t="s">
        <v>836</v>
      </c>
      <c r="D3382" s="11" t="s">
        <v>4203</v>
      </c>
      <c r="E3382" s="11">
        <v>12258</v>
      </c>
      <c r="F3382" s="17">
        <v>45327.627777777801</v>
      </c>
      <c r="G3382" s="14" t="s">
        <v>4207</v>
      </c>
      <c r="H3382" s="13">
        <v>455</v>
      </c>
      <c r="I3382" s="14">
        <v>99999</v>
      </c>
      <c r="J3382" s="15" t="str">
        <f>_xlfn.XLOOKUP(C3382,'0. Master Data Group Name'!B:B,'0. Master Data Group Name'!C:C)</f>
        <v>SW-COMAS-PACKL</v>
      </c>
      <c r="K3382" s="16">
        <f>IFERROR(ROUNDDOWN(_xlfn.XLOOKUP(E3382,[2]All!$B:$B,[2]All!$K:$K),0),"")</f>
        <v>69</v>
      </c>
      <c r="L3382" s="16">
        <f t="shared" si="104"/>
        <v>62.1</v>
      </c>
      <c r="M3382" s="16">
        <f t="shared" si="105"/>
        <v>75.900000000000006</v>
      </c>
    </row>
    <row r="3383" spans="2:13" x14ac:dyDescent="0.3">
      <c r="B3383" s="10">
        <v>42</v>
      </c>
      <c r="C3383" s="11" t="s">
        <v>3433</v>
      </c>
      <c r="D3383" s="11" t="s">
        <v>4203</v>
      </c>
      <c r="E3383" s="11">
        <v>14328</v>
      </c>
      <c r="F3383" s="17">
        <v>45328.334351851903</v>
      </c>
      <c r="G3383" s="14" t="s">
        <v>4208</v>
      </c>
      <c r="H3383" s="13">
        <v>630</v>
      </c>
      <c r="I3383" s="14">
        <v>99999</v>
      </c>
      <c r="J3383" s="15" t="str">
        <f>_xlfn.XLOOKUP(C3383,'0. Master Data Group Name'!B:B,'0. Master Data Group Name'!C:C)</f>
        <v>SW-RISER-PACK</v>
      </c>
      <c r="K3383" s="16">
        <f>IFERROR(ROUNDDOWN(_xlfn.XLOOKUP(E3383,[2]All!$B:$B,[2]All!$K:$K),0),"")</f>
        <v>300</v>
      </c>
      <c r="L3383" s="16">
        <f t="shared" si="104"/>
        <v>270</v>
      </c>
      <c r="M3383" s="16">
        <f t="shared" si="105"/>
        <v>330</v>
      </c>
    </row>
    <row r="3384" spans="2:13" x14ac:dyDescent="0.3">
      <c r="B3384" s="10">
        <v>31</v>
      </c>
      <c r="C3384" s="11" t="s">
        <v>836</v>
      </c>
      <c r="D3384" s="11" t="s">
        <v>4203</v>
      </c>
      <c r="E3384" s="11">
        <v>12228</v>
      </c>
      <c r="F3384" s="17">
        <v>45328.426099536999</v>
      </c>
      <c r="G3384" s="14" t="s">
        <v>4209</v>
      </c>
      <c r="H3384" s="13">
        <v>273</v>
      </c>
      <c r="I3384" s="14">
        <v>12258</v>
      </c>
      <c r="J3384" s="15" t="str">
        <f>_xlfn.XLOOKUP(C3384,'0. Master Data Group Name'!B:B,'0. Master Data Group Name'!C:C)</f>
        <v>SW-COMAS-PACKL</v>
      </c>
      <c r="K3384" s="16">
        <f>IFERROR(ROUNDDOWN(_xlfn.XLOOKUP(E3384,[2]All!$B:$B,[2]All!$K:$K),0),"")</f>
        <v>100</v>
      </c>
      <c r="L3384" s="16">
        <f t="shared" si="104"/>
        <v>90</v>
      </c>
      <c r="M3384" s="16">
        <f t="shared" si="105"/>
        <v>110.00000000000001</v>
      </c>
    </row>
    <row r="3385" spans="2:13" x14ac:dyDescent="0.3">
      <c r="B3385" s="10">
        <v>31</v>
      </c>
      <c r="C3385" s="11" t="s">
        <v>836</v>
      </c>
      <c r="D3385" s="11" t="s">
        <v>4203</v>
      </c>
      <c r="E3385" s="11">
        <v>99999</v>
      </c>
      <c r="F3385" s="17">
        <v>45328.627222222203</v>
      </c>
      <c r="G3385" s="14" t="s">
        <v>4210</v>
      </c>
      <c r="H3385" s="13">
        <v>0</v>
      </c>
      <c r="I3385" s="14">
        <v>12228</v>
      </c>
      <c r="J3385" s="15" t="str">
        <f>_xlfn.XLOOKUP(C3385,'0. Master Data Group Name'!B:B,'0. Master Data Group Name'!C:C)</f>
        <v>SW-COMAS-PACKL</v>
      </c>
      <c r="K3385" s="16" t="str">
        <f>IFERROR(ROUNDDOWN(_xlfn.XLOOKUP(E3385,[2]All!$B:$B,[2]All!$K:$K),0),"")</f>
        <v/>
      </c>
      <c r="L3385" s="16" t="str">
        <f t="shared" si="104"/>
        <v/>
      </c>
      <c r="M3385" s="16" t="str">
        <f t="shared" si="105"/>
        <v/>
      </c>
    </row>
    <row r="3386" spans="2:13" x14ac:dyDescent="0.3">
      <c r="B3386" s="10">
        <v>31</v>
      </c>
      <c r="C3386" s="11" t="s">
        <v>836</v>
      </c>
      <c r="D3386" s="11" t="s">
        <v>4203</v>
      </c>
      <c r="E3386" s="11">
        <v>12228</v>
      </c>
      <c r="F3386" s="17">
        <v>45328.627685185202</v>
      </c>
      <c r="G3386" s="14" t="s">
        <v>4211</v>
      </c>
      <c r="H3386" s="13">
        <v>96</v>
      </c>
      <c r="I3386" s="14">
        <v>99999</v>
      </c>
      <c r="J3386" s="15" t="str">
        <f>_xlfn.XLOOKUP(C3386,'0. Master Data Group Name'!B:B,'0. Master Data Group Name'!C:C)</f>
        <v>SW-COMAS-PACKL</v>
      </c>
      <c r="K3386" s="16">
        <f>IFERROR(ROUNDDOWN(_xlfn.XLOOKUP(E3386,[2]All!$B:$B,[2]All!$K:$K),0),"")</f>
        <v>100</v>
      </c>
      <c r="L3386" s="16">
        <f t="shared" si="104"/>
        <v>90</v>
      </c>
      <c r="M3386" s="16">
        <f t="shared" si="105"/>
        <v>110.00000000000001</v>
      </c>
    </row>
    <row r="3387" spans="2:13" x14ac:dyDescent="0.3">
      <c r="B3387" s="10">
        <v>36</v>
      </c>
      <c r="C3387" s="11" t="s">
        <v>3480</v>
      </c>
      <c r="D3387" s="11" t="s">
        <v>4212</v>
      </c>
      <c r="E3387" s="11">
        <v>7940</v>
      </c>
      <c r="F3387" s="17">
        <v>45327.312037037002</v>
      </c>
      <c r="G3387" s="14" t="s">
        <v>4213</v>
      </c>
      <c r="H3387" s="13">
        <v>989</v>
      </c>
      <c r="I3387" s="14">
        <v>7940</v>
      </c>
      <c r="J3387" s="15" t="str">
        <f>_xlfn.XLOOKUP(C3387,'0. Master Data Group Name'!B:B,'0. Master Data Group Name'!C:C)</f>
        <v>EQP-LAWPACK2</v>
      </c>
      <c r="K3387" s="16">
        <f>IFERROR(ROUNDDOWN(_xlfn.XLOOKUP(E3387,[2]All!$B:$B,[2]All!$K:$K),0),"")</f>
        <v>188</v>
      </c>
      <c r="L3387" s="16">
        <f t="shared" si="104"/>
        <v>169.20000000000002</v>
      </c>
      <c r="M3387" s="16">
        <f t="shared" si="105"/>
        <v>206.8</v>
      </c>
    </row>
    <row r="3388" spans="2:13" x14ac:dyDescent="0.3">
      <c r="B3388" s="10">
        <v>42</v>
      </c>
      <c r="C3388" s="11" t="s">
        <v>3433</v>
      </c>
      <c r="D3388" s="11" t="s">
        <v>4212</v>
      </c>
      <c r="E3388" s="11">
        <v>99999</v>
      </c>
      <c r="F3388" s="17">
        <v>45328.592476851903</v>
      </c>
      <c r="G3388" s="14" t="s">
        <v>4214</v>
      </c>
      <c r="H3388" s="13">
        <v>0</v>
      </c>
      <c r="I3388" s="14">
        <v>14328</v>
      </c>
      <c r="J3388" s="15" t="str">
        <f>_xlfn.XLOOKUP(C3388,'0. Master Data Group Name'!B:B,'0. Master Data Group Name'!C:C)</f>
        <v>SW-RISER-PACK</v>
      </c>
      <c r="K3388" s="16" t="str">
        <f>IFERROR(ROUNDDOWN(_xlfn.XLOOKUP(E3388,[2]All!$B:$B,[2]All!$K:$K),0),"")</f>
        <v/>
      </c>
      <c r="L3388" s="16" t="str">
        <f t="shared" si="104"/>
        <v/>
      </c>
      <c r="M3388" s="16" t="str">
        <f t="shared" si="105"/>
        <v/>
      </c>
    </row>
    <row r="3389" spans="2:13" x14ac:dyDescent="0.3">
      <c r="B3389" s="10">
        <v>31</v>
      </c>
      <c r="C3389" s="11" t="s">
        <v>836</v>
      </c>
      <c r="D3389" s="11" t="s">
        <v>4212</v>
      </c>
      <c r="E3389" s="11">
        <v>99999</v>
      </c>
      <c r="F3389" s="17">
        <v>45328.701296296298</v>
      </c>
      <c r="G3389" s="14" t="s">
        <v>4215</v>
      </c>
      <c r="H3389" s="13">
        <v>0</v>
      </c>
      <c r="I3389" s="14">
        <v>12228</v>
      </c>
      <c r="J3389" s="15" t="str">
        <f>_xlfn.XLOOKUP(C3389,'0. Master Data Group Name'!B:B,'0. Master Data Group Name'!C:C)</f>
        <v>SW-COMAS-PACKL</v>
      </c>
      <c r="K3389" s="16" t="str">
        <f>IFERROR(ROUNDDOWN(_xlfn.XLOOKUP(E3389,[2]All!$B:$B,[2]All!$K:$K),0),"")</f>
        <v/>
      </c>
      <c r="L3389" s="16" t="str">
        <f t="shared" si="104"/>
        <v/>
      </c>
      <c r="M3389" s="16" t="str">
        <f t="shared" si="105"/>
        <v/>
      </c>
    </row>
    <row r="3390" spans="2:13" x14ac:dyDescent="0.3">
      <c r="B3390" s="10">
        <v>42</v>
      </c>
      <c r="C3390" s="11" t="s">
        <v>3433</v>
      </c>
      <c r="D3390" s="11" t="s">
        <v>4212</v>
      </c>
      <c r="E3390" s="11">
        <v>14828</v>
      </c>
      <c r="F3390" s="17">
        <v>45329.3494444444</v>
      </c>
      <c r="G3390" s="14" t="s">
        <v>4216</v>
      </c>
      <c r="H3390" s="13">
        <v>99</v>
      </c>
      <c r="I3390" s="14">
        <v>99999</v>
      </c>
      <c r="J3390" s="15" t="str">
        <f>_xlfn.XLOOKUP(C3390,'0. Master Data Group Name'!B:B,'0. Master Data Group Name'!C:C)</f>
        <v>SW-RISER-PACK</v>
      </c>
      <c r="K3390" s="16">
        <f>IFERROR(ROUNDDOWN(_xlfn.XLOOKUP(E3390,[2]All!$B:$B,[2]All!$K:$K),0),"")</f>
        <v>333</v>
      </c>
      <c r="L3390" s="16">
        <f t="shared" si="104"/>
        <v>299.7</v>
      </c>
      <c r="M3390" s="16">
        <f t="shared" si="105"/>
        <v>366.3</v>
      </c>
    </row>
    <row r="3391" spans="2:13" x14ac:dyDescent="0.3">
      <c r="B3391" s="10">
        <v>31</v>
      </c>
      <c r="C3391" s="11" t="s">
        <v>836</v>
      </c>
      <c r="D3391" s="11" t="s">
        <v>4212</v>
      </c>
      <c r="E3391" s="11">
        <v>88888</v>
      </c>
      <c r="F3391" s="17">
        <v>45329.409837963001</v>
      </c>
      <c r="G3391" s="14" t="s">
        <v>4217</v>
      </c>
      <c r="H3391" s="13">
        <v>0</v>
      </c>
      <c r="I3391" s="14">
        <v>99999</v>
      </c>
      <c r="J3391" s="15" t="str">
        <f>_xlfn.XLOOKUP(C3391,'0. Master Data Group Name'!B:B,'0. Master Data Group Name'!C:C)</f>
        <v>SW-COMAS-PACKL</v>
      </c>
      <c r="K3391" s="16" t="str">
        <f>IFERROR(ROUNDDOWN(_xlfn.XLOOKUP(E3391,[2]All!$B:$B,[2]All!$K:$K),0),"")</f>
        <v/>
      </c>
      <c r="L3391" s="16" t="str">
        <f t="shared" si="104"/>
        <v/>
      </c>
      <c r="M3391" s="16" t="str">
        <f t="shared" si="105"/>
        <v/>
      </c>
    </row>
    <row r="3392" spans="2:13" x14ac:dyDescent="0.3">
      <c r="B3392" s="10">
        <v>31</v>
      </c>
      <c r="C3392" s="11" t="s">
        <v>836</v>
      </c>
      <c r="D3392" s="11" t="s">
        <v>4212</v>
      </c>
      <c r="E3392" s="11">
        <v>99999</v>
      </c>
      <c r="F3392" s="17">
        <v>45329.639710648102</v>
      </c>
      <c r="G3392" s="14" t="s">
        <v>4218</v>
      </c>
      <c r="H3392" s="13">
        <v>0</v>
      </c>
      <c r="I3392" s="14">
        <v>88888</v>
      </c>
      <c r="J3392" s="15" t="str">
        <f>_xlfn.XLOOKUP(C3392,'0. Master Data Group Name'!B:B,'0. Master Data Group Name'!C:C)</f>
        <v>SW-COMAS-PACKL</v>
      </c>
      <c r="K3392" s="16" t="str">
        <f>IFERROR(ROUNDDOWN(_xlfn.XLOOKUP(E3392,[2]All!$B:$B,[2]All!$K:$K),0),"")</f>
        <v/>
      </c>
      <c r="L3392" s="16" t="str">
        <f t="shared" si="104"/>
        <v/>
      </c>
      <c r="M3392" s="16" t="str">
        <f t="shared" si="105"/>
        <v/>
      </c>
    </row>
    <row r="3393" spans="2:13" x14ac:dyDescent="0.3">
      <c r="B3393" s="10">
        <v>20</v>
      </c>
      <c r="C3393" s="11" t="s">
        <v>13</v>
      </c>
      <c r="D3393" s="11" t="s">
        <v>4190</v>
      </c>
      <c r="E3393" s="11">
        <v>27905</v>
      </c>
      <c r="F3393" s="17">
        <v>45323.801157407397</v>
      </c>
      <c r="G3393" s="14" t="s">
        <v>4219</v>
      </c>
      <c r="H3393" s="13">
        <v>72</v>
      </c>
      <c r="I3393" s="14">
        <v>27905</v>
      </c>
      <c r="J3393" s="15" t="str">
        <f>_xlfn.XLOOKUP(C3393,'0. Master Data Group Name'!B:B,'0. Master Data Group Name'!C:C)</f>
        <v>EQP-LAWPACK1</v>
      </c>
      <c r="K3393" s="16">
        <f>IFERROR(ROUNDDOWN(_xlfn.XLOOKUP(E3393,[2]All!$B:$B,[2]All!$K:$K),0),"")</f>
        <v>260</v>
      </c>
      <c r="L3393" s="16">
        <f t="shared" si="104"/>
        <v>234</v>
      </c>
      <c r="M3393" s="16">
        <f t="shared" si="105"/>
        <v>286</v>
      </c>
    </row>
    <row r="3394" spans="2:13" x14ac:dyDescent="0.3">
      <c r="B3394" s="10">
        <v>31</v>
      </c>
      <c r="C3394" s="11" t="s">
        <v>836</v>
      </c>
      <c r="D3394" s="11" t="s">
        <v>4220</v>
      </c>
      <c r="E3394" s="11">
        <v>99999</v>
      </c>
      <c r="F3394" s="17">
        <v>45329.743344907401</v>
      </c>
      <c r="G3394" s="14" t="s">
        <v>4221</v>
      </c>
      <c r="H3394" s="13">
        <v>0</v>
      </c>
      <c r="I3394" s="14">
        <v>88888</v>
      </c>
      <c r="J3394" s="15" t="str">
        <f>_xlfn.XLOOKUP(C3394,'0. Master Data Group Name'!B:B,'0. Master Data Group Name'!C:C)</f>
        <v>SW-COMAS-PACKL</v>
      </c>
      <c r="K3394" s="16" t="str">
        <f>IFERROR(ROUNDDOWN(_xlfn.XLOOKUP(E3394,[2]All!$B:$B,[2]All!$K:$K),0),"")</f>
        <v/>
      </c>
      <c r="L3394" s="16" t="str">
        <f t="shared" si="104"/>
        <v/>
      </c>
      <c r="M3394" s="16" t="str">
        <f t="shared" si="105"/>
        <v/>
      </c>
    </row>
    <row r="3395" spans="2:13" x14ac:dyDescent="0.3">
      <c r="B3395" s="10">
        <v>36</v>
      </c>
      <c r="C3395" s="11" t="s">
        <v>3480</v>
      </c>
      <c r="D3395" s="11" t="s">
        <v>4220</v>
      </c>
      <c r="E3395" s="11">
        <v>6661</v>
      </c>
      <c r="F3395" s="17">
        <v>45329.294618055603</v>
      </c>
      <c r="G3395" s="14" t="s">
        <v>4222</v>
      </c>
      <c r="H3395" s="13">
        <v>1126</v>
      </c>
      <c r="I3395" s="14">
        <v>7940</v>
      </c>
      <c r="J3395" s="15" t="str">
        <f>_xlfn.XLOOKUP(C3395,'0. Master Data Group Name'!B:B,'0. Master Data Group Name'!C:C)</f>
        <v>EQP-LAWPACK2</v>
      </c>
      <c r="K3395" s="16">
        <f>IFERROR(ROUNDDOWN(_xlfn.XLOOKUP(E3395,[2]All!$B:$B,[2]All!$K:$K),0),"")</f>
        <v>352</v>
      </c>
      <c r="L3395" s="16">
        <f t="shared" si="104"/>
        <v>316.8</v>
      </c>
      <c r="M3395" s="16">
        <f t="shared" si="105"/>
        <v>387.20000000000005</v>
      </c>
    </row>
    <row r="3396" spans="2:13" x14ac:dyDescent="0.3">
      <c r="B3396" s="10">
        <v>42</v>
      </c>
      <c r="C3396" s="11" t="s">
        <v>3433</v>
      </c>
      <c r="D3396" s="11" t="s">
        <v>4220</v>
      </c>
      <c r="E3396" s="11">
        <v>14801</v>
      </c>
      <c r="F3396" s="17">
        <v>45329.5940625</v>
      </c>
      <c r="G3396" s="14" t="s">
        <v>4223</v>
      </c>
      <c r="H3396" s="13">
        <v>432</v>
      </c>
      <c r="I3396" s="14">
        <v>14828</v>
      </c>
      <c r="J3396" s="15" t="str">
        <f>_xlfn.XLOOKUP(C3396,'0. Master Data Group Name'!B:B,'0. Master Data Group Name'!C:C)</f>
        <v>SW-RISER-PACK</v>
      </c>
      <c r="K3396" s="16">
        <f>IFERROR(ROUNDDOWN(_xlfn.XLOOKUP(E3396,[2]All!$B:$B,[2]All!$K:$K),0),"")</f>
        <v>333</v>
      </c>
      <c r="L3396" s="16">
        <f t="shared" ref="L3396:L3459" si="106">IFERROR(K3396*0.9,"")</f>
        <v>299.7</v>
      </c>
      <c r="M3396" s="16">
        <f t="shared" ref="M3396:M3459" si="107">IFERROR(K3396*1.1,"")</f>
        <v>366.3</v>
      </c>
    </row>
    <row r="3397" spans="2:13" x14ac:dyDescent="0.3">
      <c r="B3397" s="10">
        <v>42</v>
      </c>
      <c r="C3397" s="11" t="s">
        <v>3433</v>
      </c>
      <c r="D3397" s="11" t="s">
        <v>4220</v>
      </c>
      <c r="E3397" s="11">
        <v>14858</v>
      </c>
      <c r="F3397" s="17">
        <v>45330.356689814798</v>
      </c>
      <c r="G3397" s="14" t="s">
        <v>4224</v>
      </c>
      <c r="H3397" s="13">
        <v>389</v>
      </c>
      <c r="I3397" s="14">
        <v>14801</v>
      </c>
      <c r="J3397" s="15" t="str">
        <f>_xlfn.XLOOKUP(C3397,'0. Master Data Group Name'!B:B,'0. Master Data Group Name'!C:C)</f>
        <v>SW-RISER-PACK</v>
      </c>
      <c r="K3397" s="16">
        <f>IFERROR(ROUNDDOWN(_xlfn.XLOOKUP(E3397,[2]All!$B:$B,[2]All!$K:$K),0),"")</f>
        <v>303</v>
      </c>
      <c r="L3397" s="16">
        <f t="shared" si="106"/>
        <v>272.7</v>
      </c>
      <c r="M3397" s="16">
        <f t="shared" si="107"/>
        <v>333.3</v>
      </c>
    </row>
    <row r="3398" spans="2:13" x14ac:dyDescent="0.3">
      <c r="B3398" s="10">
        <v>31</v>
      </c>
      <c r="C3398" s="11" t="s">
        <v>836</v>
      </c>
      <c r="D3398" s="11" t="s">
        <v>4220</v>
      </c>
      <c r="E3398" s="11">
        <v>99999</v>
      </c>
      <c r="F3398" s="17">
        <v>45330.317002314798</v>
      </c>
      <c r="G3398" s="14" t="s">
        <v>4225</v>
      </c>
      <c r="H3398" s="13">
        <v>0</v>
      </c>
      <c r="I3398" s="14">
        <v>88888</v>
      </c>
      <c r="J3398" s="15" t="str">
        <f>_xlfn.XLOOKUP(C3398,'0. Master Data Group Name'!B:B,'0. Master Data Group Name'!C:C)</f>
        <v>SW-COMAS-PACKL</v>
      </c>
      <c r="K3398" s="16" t="str">
        <f>IFERROR(ROUNDDOWN(_xlfn.XLOOKUP(E3398,[2]All!$B:$B,[2]All!$K:$K),0),"")</f>
        <v/>
      </c>
      <c r="L3398" s="16" t="str">
        <f t="shared" si="106"/>
        <v/>
      </c>
      <c r="M3398" s="16" t="str">
        <f t="shared" si="107"/>
        <v/>
      </c>
    </row>
    <row r="3399" spans="2:13" x14ac:dyDescent="0.3">
      <c r="B3399" s="10">
        <v>31</v>
      </c>
      <c r="C3399" s="11" t="s">
        <v>836</v>
      </c>
      <c r="D3399" s="11" t="s">
        <v>4220</v>
      </c>
      <c r="E3399" s="11">
        <v>88888</v>
      </c>
      <c r="F3399" s="17">
        <v>45330.497083333299</v>
      </c>
      <c r="G3399" s="14" t="s">
        <v>4226</v>
      </c>
      <c r="H3399" s="13">
        <v>0</v>
      </c>
      <c r="I3399" s="14">
        <v>99999</v>
      </c>
      <c r="J3399" s="15" t="str">
        <f>_xlfn.XLOOKUP(C3399,'0. Master Data Group Name'!B:B,'0. Master Data Group Name'!C:C)</f>
        <v>SW-COMAS-PACKL</v>
      </c>
      <c r="K3399" s="16" t="str">
        <f>IFERROR(ROUNDDOWN(_xlfn.XLOOKUP(E3399,[2]All!$B:$B,[2]All!$K:$K),0),"")</f>
        <v/>
      </c>
      <c r="L3399" s="16" t="str">
        <f t="shared" si="106"/>
        <v/>
      </c>
      <c r="M3399" s="16" t="str">
        <f t="shared" si="107"/>
        <v/>
      </c>
    </row>
    <row r="3400" spans="2:13" x14ac:dyDescent="0.3">
      <c r="B3400" s="10">
        <v>42</v>
      </c>
      <c r="C3400" s="11" t="s">
        <v>3433</v>
      </c>
      <c r="D3400" s="11" t="s">
        <v>4220</v>
      </c>
      <c r="E3400" s="11">
        <v>20006</v>
      </c>
      <c r="F3400" s="17">
        <v>45330.463692129597</v>
      </c>
      <c r="G3400" s="14" t="s">
        <v>4227</v>
      </c>
      <c r="H3400" s="13">
        <v>265</v>
      </c>
      <c r="I3400" s="14">
        <v>14858</v>
      </c>
      <c r="J3400" s="15" t="str">
        <f>_xlfn.XLOOKUP(C3400,'0. Master Data Group Name'!B:B,'0. Master Data Group Name'!C:C)</f>
        <v>SW-RISER-PACK</v>
      </c>
      <c r="K3400" s="16">
        <f>IFERROR(ROUNDDOWN(_xlfn.XLOOKUP(E3400,[2]All!$B:$B,[2]All!$K:$K),0),"")</f>
        <v>300</v>
      </c>
      <c r="L3400" s="16">
        <f t="shared" si="106"/>
        <v>270</v>
      </c>
      <c r="M3400" s="16">
        <f t="shared" si="107"/>
        <v>330</v>
      </c>
    </row>
    <row r="3401" spans="2:13" x14ac:dyDescent="0.3">
      <c r="B3401" s="10">
        <v>36</v>
      </c>
      <c r="C3401" s="11" t="s">
        <v>3480</v>
      </c>
      <c r="D3401" s="11" t="s">
        <v>4220</v>
      </c>
      <c r="E3401" s="11">
        <v>2661</v>
      </c>
      <c r="F3401" s="17">
        <v>45330.3284375</v>
      </c>
      <c r="G3401" s="14" t="s">
        <v>4228</v>
      </c>
      <c r="H3401" s="13">
        <v>742</v>
      </c>
      <c r="I3401" s="14">
        <v>6661</v>
      </c>
      <c r="J3401" s="15" t="str">
        <f>_xlfn.XLOOKUP(C3401,'0. Master Data Group Name'!B:B,'0. Master Data Group Name'!C:C)</f>
        <v>EQP-LAWPACK2</v>
      </c>
      <c r="K3401" s="16">
        <f>IFERROR(ROUNDDOWN(_xlfn.XLOOKUP(E3401,[2]All!$B:$B,[2]All!$K:$K),0),"")</f>
        <v>217</v>
      </c>
      <c r="L3401" s="16">
        <f t="shared" si="106"/>
        <v>195.3</v>
      </c>
      <c r="M3401" s="16">
        <f t="shared" si="107"/>
        <v>238.70000000000002</v>
      </c>
    </row>
    <row r="3402" spans="2:13" x14ac:dyDescent="0.3">
      <c r="B3402" s="10">
        <v>36</v>
      </c>
      <c r="C3402" s="11" t="s">
        <v>3480</v>
      </c>
      <c r="D3402" s="11" t="s">
        <v>4220</v>
      </c>
      <c r="E3402" s="11">
        <v>6661</v>
      </c>
      <c r="F3402" s="17">
        <v>45330.627847222197</v>
      </c>
      <c r="G3402" s="14" t="s">
        <v>4229</v>
      </c>
      <c r="H3402" s="13">
        <v>0</v>
      </c>
      <c r="I3402" s="14">
        <v>2661</v>
      </c>
      <c r="J3402" s="15" t="str">
        <f>_xlfn.XLOOKUP(C3402,'0. Master Data Group Name'!B:B,'0. Master Data Group Name'!C:C)</f>
        <v>EQP-LAWPACK2</v>
      </c>
      <c r="K3402" s="16">
        <f>IFERROR(ROUNDDOWN(_xlfn.XLOOKUP(E3402,[2]All!$B:$B,[2]All!$K:$K),0),"")</f>
        <v>352</v>
      </c>
      <c r="L3402" s="16">
        <f t="shared" si="106"/>
        <v>316.8</v>
      </c>
      <c r="M3402" s="16">
        <f t="shared" si="107"/>
        <v>387.20000000000005</v>
      </c>
    </row>
    <row r="3403" spans="2:13" x14ac:dyDescent="0.3">
      <c r="B3403" s="10">
        <v>31</v>
      </c>
      <c r="C3403" s="11" t="s">
        <v>836</v>
      </c>
      <c r="D3403" s="11" t="s">
        <v>4220</v>
      </c>
      <c r="E3403" s="11">
        <v>12258</v>
      </c>
      <c r="F3403" s="17">
        <v>45330.4973032407</v>
      </c>
      <c r="G3403" s="14" t="s">
        <v>4230</v>
      </c>
      <c r="H3403" s="13">
        <v>221</v>
      </c>
      <c r="I3403" s="14">
        <v>88888</v>
      </c>
      <c r="J3403" s="15" t="str">
        <f>_xlfn.XLOOKUP(C3403,'0. Master Data Group Name'!B:B,'0. Master Data Group Name'!C:C)</f>
        <v>SW-COMAS-PACKL</v>
      </c>
      <c r="K3403" s="16">
        <f>IFERROR(ROUNDDOWN(_xlfn.XLOOKUP(E3403,[2]All!$B:$B,[2]All!$K:$K),0),"")</f>
        <v>69</v>
      </c>
      <c r="L3403" s="16">
        <f t="shared" si="106"/>
        <v>62.1</v>
      </c>
      <c r="M3403" s="16">
        <f t="shared" si="107"/>
        <v>75.900000000000006</v>
      </c>
    </row>
    <row r="3404" spans="2:13" x14ac:dyDescent="0.3">
      <c r="B3404" s="10">
        <v>31</v>
      </c>
      <c r="C3404" s="11" t="s">
        <v>836</v>
      </c>
      <c r="D3404" s="11" t="s">
        <v>4220</v>
      </c>
      <c r="E3404" s="11">
        <v>99999</v>
      </c>
      <c r="F3404" s="17">
        <v>45330.628993055601</v>
      </c>
      <c r="G3404" s="14" t="s">
        <v>4231</v>
      </c>
      <c r="H3404" s="13">
        <v>0</v>
      </c>
      <c r="I3404" s="14">
        <v>12258</v>
      </c>
      <c r="J3404" s="15" t="str">
        <f>_xlfn.XLOOKUP(C3404,'0. Master Data Group Name'!B:B,'0. Master Data Group Name'!C:C)</f>
        <v>SW-COMAS-PACKL</v>
      </c>
      <c r="K3404" s="16" t="str">
        <f>IFERROR(ROUNDDOWN(_xlfn.XLOOKUP(E3404,[2]All!$B:$B,[2]All!$K:$K),0),"")</f>
        <v/>
      </c>
      <c r="L3404" s="16" t="str">
        <f t="shared" si="106"/>
        <v/>
      </c>
      <c r="M3404" s="16" t="str">
        <f t="shared" si="107"/>
        <v/>
      </c>
    </row>
    <row r="3405" spans="2:13" x14ac:dyDescent="0.3">
      <c r="B3405" s="10">
        <v>36</v>
      </c>
      <c r="C3405" s="11" t="s">
        <v>3480</v>
      </c>
      <c r="D3405" s="11" t="s">
        <v>4079</v>
      </c>
      <c r="E3405" s="11">
        <v>6661</v>
      </c>
      <c r="F3405" s="17">
        <v>45307.300312500003</v>
      </c>
      <c r="G3405" s="14" t="s">
        <v>4232</v>
      </c>
      <c r="H3405" s="13">
        <v>1400</v>
      </c>
      <c r="I3405" s="14">
        <v>6670</v>
      </c>
      <c r="J3405" s="15" t="str">
        <f>_xlfn.XLOOKUP(C3405,'0. Master Data Group Name'!B:B,'0. Master Data Group Name'!C:C)</f>
        <v>EQP-LAWPACK2</v>
      </c>
      <c r="K3405" s="16">
        <f>IFERROR(ROUNDDOWN(_xlfn.XLOOKUP(E3405,[2]All!$B:$B,[2]All!$K:$K),0),"")</f>
        <v>352</v>
      </c>
      <c r="L3405" s="16">
        <f t="shared" si="106"/>
        <v>316.8</v>
      </c>
      <c r="M3405" s="16">
        <f t="shared" si="107"/>
        <v>387.20000000000005</v>
      </c>
    </row>
    <row r="3406" spans="2:13" x14ac:dyDescent="0.3">
      <c r="B3406" s="10">
        <v>20</v>
      </c>
      <c r="C3406" s="11" t="s">
        <v>13</v>
      </c>
      <c r="D3406" s="11" t="s">
        <v>4233</v>
      </c>
      <c r="E3406" s="11">
        <v>27205</v>
      </c>
      <c r="F3406" s="17">
        <v>45330.5219560185</v>
      </c>
      <c r="G3406" s="14" t="s">
        <v>4234</v>
      </c>
      <c r="H3406" s="13">
        <v>2138</v>
      </c>
      <c r="I3406" s="14">
        <v>99999</v>
      </c>
      <c r="J3406" s="15" t="str">
        <f>_xlfn.XLOOKUP(C3406,'0. Master Data Group Name'!B:B,'0. Master Data Group Name'!C:C)</f>
        <v>EQP-LAWPACK1</v>
      </c>
      <c r="K3406" s="16">
        <f>IFERROR(ROUNDDOWN(_xlfn.XLOOKUP(E3406,[2]All!$B:$B,[2]All!$K:$K),0),"")</f>
        <v>260</v>
      </c>
      <c r="L3406" s="16">
        <f t="shared" si="106"/>
        <v>234</v>
      </c>
      <c r="M3406" s="16">
        <f t="shared" si="107"/>
        <v>286</v>
      </c>
    </row>
    <row r="3407" spans="2:13" x14ac:dyDescent="0.3">
      <c r="B3407" s="10">
        <v>20</v>
      </c>
      <c r="C3407" s="11" t="s">
        <v>13</v>
      </c>
      <c r="D3407" s="11" t="s">
        <v>4233</v>
      </c>
      <c r="E3407" s="11">
        <v>27905</v>
      </c>
      <c r="F3407" s="17">
        <v>45331.296319444402</v>
      </c>
      <c r="G3407" s="14" t="s">
        <v>4235</v>
      </c>
      <c r="H3407" s="13">
        <v>1200</v>
      </c>
      <c r="I3407" s="14">
        <v>27905</v>
      </c>
      <c r="J3407" s="15" t="str">
        <f>_xlfn.XLOOKUP(C3407,'0. Master Data Group Name'!B:B,'0. Master Data Group Name'!C:C)</f>
        <v>EQP-LAWPACK1</v>
      </c>
      <c r="K3407" s="16">
        <f>IFERROR(ROUNDDOWN(_xlfn.XLOOKUP(E3407,[2]All!$B:$B,[2]All!$K:$K),0),"")</f>
        <v>260</v>
      </c>
      <c r="L3407" s="16">
        <f t="shared" si="106"/>
        <v>234</v>
      </c>
      <c r="M3407" s="16">
        <f t="shared" si="107"/>
        <v>286</v>
      </c>
    </row>
    <row r="3408" spans="2:13" x14ac:dyDescent="0.3">
      <c r="B3408" s="10">
        <v>20</v>
      </c>
      <c r="C3408" s="11" t="s">
        <v>13</v>
      </c>
      <c r="D3408" s="11" t="s">
        <v>4233</v>
      </c>
      <c r="E3408" s="11">
        <v>27805</v>
      </c>
      <c r="F3408" s="17">
        <v>45331.717974537001</v>
      </c>
      <c r="G3408" s="14" t="s">
        <v>4236</v>
      </c>
      <c r="H3408" s="13">
        <v>1199</v>
      </c>
      <c r="I3408" s="14">
        <v>27805</v>
      </c>
      <c r="J3408" s="15" t="str">
        <f>_xlfn.XLOOKUP(C3408,'0. Master Data Group Name'!B:B,'0. Master Data Group Name'!C:C)</f>
        <v>EQP-LAWPACK1</v>
      </c>
      <c r="K3408" s="16">
        <f>IFERROR(ROUNDDOWN(_xlfn.XLOOKUP(E3408,[2]All!$B:$B,[2]All!$K:$K),0),"")</f>
        <v>260</v>
      </c>
      <c r="L3408" s="16">
        <f t="shared" si="106"/>
        <v>234</v>
      </c>
      <c r="M3408" s="16">
        <f t="shared" si="107"/>
        <v>286</v>
      </c>
    </row>
    <row r="3409" spans="2:13" x14ac:dyDescent="0.3">
      <c r="B3409" s="10">
        <v>20</v>
      </c>
      <c r="C3409" s="11" t="s">
        <v>13</v>
      </c>
      <c r="D3409" s="11" t="s">
        <v>4233</v>
      </c>
      <c r="E3409" s="11">
        <v>27805</v>
      </c>
      <c r="F3409" s="17">
        <v>45331.718472222201</v>
      </c>
      <c r="G3409" s="14" t="s">
        <v>4237</v>
      </c>
      <c r="H3409" s="13">
        <v>1199</v>
      </c>
      <c r="I3409" s="14">
        <v>27805</v>
      </c>
      <c r="J3409" s="15" t="str">
        <f>_xlfn.XLOOKUP(C3409,'0. Master Data Group Name'!B:B,'0. Master Data Group Name'!C:C)</f>
        <v>EQP-LAWPACK1</v>
      </c>
      <c r="K3409" s="16">
        <f>IFERROR(ROUNDDOWN(_xlfn.XLOOKUP(E3409,[2]All!$B:$B,[2]All!$K:$K),0),"")</f>
        <v>260</v>
      </c>
      <c r="L3409" s="16">
        <f t="shared" si="106"/>
        <v>234</v>
      </c>
      <c r="M3409" s="16">
        <f t="shared" si="107"/>
        <v>286</v>
      </c>
    </row>
    <row r="3410" spans="2:13" x14ac:dyDescent="0.3">
      <c r="B3410" s="10">
        <v>20</v>
      </c>
      <c r="C3410" s="11" t="s">
        <v>13</v>
      </c>
      <c r="D3410" s="11" t="s">
        <v>4233</v>
      </c>
      <c r="E3410" s="11">
        <v>27405</v>
      </c>
      <c r="F3410" s="17">
        <v>45331.718969907401</v>
      </c>
      <c r="G3410" s="14" t="s">
        <v>4238</v>
      </c>
      <c r="H3410" s="13">
        <v>0</v>
      </c>
      <c r="I3410" s="14">
        <v>27805</v>
      </c>
      <c r="J3410" s="15" t="str">
        <f>_xlfn.XLOOKUP(C3410,'0. Master Data Group Name'!B:B,'0. Master Data Group Name'!C:C)</f>
        <v>EQP-LAWPACK1</v>
      </c>
      <c r="K3410" s="16">
        <f>IFERROR(ROUNDDOWN(_xlfn.XLOOKUP(E3410,[2]All!$B:$B,[2]All!$K:$K),0),"")</f>
        <v>260</v>
      </c>
      <c r="L3410" s="16">
        <f t="shared" si="106"/>
        <v>234</v>
      </c>
      <c r="M3410" s="16">
        <f t="shared" si="107"/>
        <v>286</v>
      </c>
    </row>
    <row r="3411" spans="2:13" x14ac:dyDescent="0.3">
      <c r="B3411" s="10">
        <v>20</v>
      </c>
      <c r="C3411" s="11" t="s">
        <v>13</v>
      </c>
      <c r="D3411" s="11" t="s">
        <v>4233</v>
      </c>
      <c r="E3411" s="11">
        <v>27405</v>
      </c>
      <c r="F3411" s="17">
        <v>45331.718993055598</v>
      </c>
      <c r="G3411" s="14" t="s">
        <v>4239</v>
      </c>
      <c r="H3411" s="13">
        <v>2</v>
      </c>
      <c r="I3411" s="14">
        <v>27805</v>
      </c>
      <c r="J3411" s="15" t="str">
        <f>_xlfn.XLOOKUP(C3411,'0. Master Data Group Name'!B:B,'0. Master Data Group Name'!C:C)</f>
        <v>EQP-LAWPACK1</v>
      </c>
      <c r="K3411" s="16">
        <f>IFERROR(ROUNDDOWN(_xlfn.XLOOKUP(E3411,[2]All!$B:$B,[2]All!$K:$K),0),"")</f>
        <v>260</v>
      </c>
      <c r="L3411" s="16">
        <f t="shared" si="106"/>
        <v>234</v>
      </c>
      <c r="M3411" s="16">
        <f t="shared" si="107"/>
        <v>286</v>
      </c>
    </row>
    <row r="3412" spans="2:13" x14ac:dyDescent="0.3">
      <c r="B3412" s="10">
        <v>31</v>
      </c>
      <c r="C3412" s="11" t="s">
        <v>836</v>
      </c>
      <c r="D3412" s="11" t="s">
        <v>4079</v>
      </c>
      <c r="E3412" s="11">
        <v>12258</v>
      </c>
      <c r="F3412" s="17">
        <v>45307.616770833301</v>
      </c>
      <c r="G3412" s="14" t="s">
        <v>4241</v>
      </c>
      <c r="H3412" s="13">
        <v>448</v>
      </c>
      <c r="I3412" s="14">
        <v>88888</v>
      </c>
      <c r="J3412" s="15" t="str">
        <f>_xlfn.XLOOKUP(C3412,'0. Master Data Group Name'!B:B,'0. Master Data Group Name'!C:C)</f>
        <v>SW-COMAS-PACKL</v>
      </c>
      <c r="K3412" s="16">
        <f>IFERROR(ROUNDDOWN(_xlfn.XLOOKUP(E3412,[2]All!$B:$B,[2]All!$K:$K),0),"")</f>
        <v>69</v>
      </c>
      <c r="L3412" s="16">
        <f t="shared" si="106"/>
        <v>62.1</v>
      </c>
      <c r="M3412" s="16">
        <f t="shared" si="107"/>
        <v>75.900000000000006</v>
      </c>
    </row>
    <row r="3413" spans="2:13" x14ac:dyDescent="0.3">
      <c r="B3413" s="10">
        <v>42</v>
      </c>
      <c r="C3413" s="11" t="s">
        <v>3433</v>
      </c>
      <c r="D3413" s="11" t="s">
        <v>4079</v>
      </c>
      <c r="E3413" s="11">
        <v>14358</v>
      </c>
      <c r="F3413" s="17">
        <v>45307.4788541667</v>
      </c>
      <c r="G3413" s="14" t="s">
        <v>4242</v>
      </c>
      <c r="H3413" s="13">
        <v>881</v>
      </c>
      <c r="I3413" s="14">
        <v>12228</v>
      </c>
      <c r="J3413" s="15" t="str">
        <f>_xlfn.XLOOKUP(C3413,'0. Master Data Group Name'!B:B,'0. Master Data Group Name'!C:C)</f>
        <v>SW-RISER-PACK</v>
      </c>
      <c r="K3413" s="16">
        <f>IFERROR(ROUNDDOWN(_xlfn.XLOOKUP(E3413,[2]All!$B:$B,[2]All!$K:$K),0),"")</f>
        <v>300</v>
      </c>
      <c r="L3413" s="16">
        <f t="shared" si="106"/>
        <v>270</v>
      </c>
      <c r="M3413" s="16">
        <f t="shared" si="107"/>
        <v>330</v>
      </c>
    </row>
    <row r="3414" spans="2:13" x14ac:dyDescent="0.3">
      <c r="B3414" s="10">
        <v>31</v>
      </c>
      <c r="C3414" s="11" t="s">
        <v>836</v>
      </c>
      <c r="D3414" s="11" t="s">
        <v>4079</v>
      </c>
      <c r="E3414" s="11">
        <v>88888</v>
      </c>
      <c r="F3414" s="17">
        <v>45308.3113773148</v>
      </c>
      <c r="G3414" s="14" t="s">
        <v>4243</v>
      </c>
      <c r="H3414" s="13">
        <v>1</v>
      </c>
      <c r="I3414" s="14">
        <v>12258</v>
      </c>
      <c r="J3414" s="15" t="str">
        <f>_xlfn.XLOOKUP(C3414,'0. Master Data Group Name'!B:B,'0. Master Data Group Name'!C:C)</f>
        <v>SW-COMAS-PACKL</v>
      </c>
      <c r="K3414" s="16" t="str">
        <f>IFERROR(ROUNDDOWN(_xlfn.XLOOKUP(E3414,[2]All!$B:$B,[2]All!$K:$K),0),"")</f>
        <v/>
      </c>
      <c r="L3414" s="16" t="str">
        <f t="shared" si="106"/>
        <v/>
      </c>
      <c r="M3414" s="16" t="str">
        <f t="shared" si="107"/>
        <v/>
      </c>
    </row>
    <row r="3415" spans="2:13" x14ac:dyDescent="0.3">
      <c r="B3415" s="10">
        <v>31</v>
      </c>
      <c r="C3415" s="11" t="s">
        <v>836</v>
      </c>
      <c r="D3415" s="11" t="s">
        <v>4240</v>
      </c>
      <c r="E3415" s="11">
        <v>12258</v>
      </c>
      <c r="F3415" s="17">
        <v>45330.629201388903</v>
      </c>
      <c r="G3415" s="14" t="s">
        <v>4244</v>
      </c>
      <c r="H3415" s="13">
        <v>282</v>
      </c>
      <c r="I3415" s="14">
        <v>99999</v>
      </c>
      <c r="J3415" s="15" t="str">
        <f>_xlfn.XLOOKUP(C3415,'0. Master Data Group Name'!B:B,'0. Master Data Group Name'!C:C)</f>
        <v>SW-COMAS-PACKL</v>
      </c>
      <c r="K3415" s="16">
        <f>IFERROR(ROUNDDOWN(_xlfn.XLOOKUP(E3415,[2]All!$B:$B,[2]All!$K:$K),0),"")</f>
        <v>69</v>
      </c>
      <c r="L3415" s="16">
        <f t="shared" si="106"/>
        <v>62.1</v>
      </c>
      <c r="M3415" s="16">
        <f t="shared" si="107"/>
        <v>75.900000000000006</v>
      </c>
    </row>
    <row r="3416" spans="2:13" x14ac:dyDescent="0.3">
      <c r="B3416" s="10">
        <v>20</v>
      </c>
      <c r="C3416" s="11" t="s">
        <v>13</v>
      </c>
      <c r="D3416" s="11" t="s">
        <v>4240</v>
      </c>
      <c r="E3416" s="11">
        <v>27805</v>
      </c>
      <c r="F3416" s="17">
        <v>45334.272835648102</v>
      </c>
      <c r="G3416" s="14" t="s">
        <v>4245</v>
      </c>
      <c r="H3416" s="13">
        <v>1199</v>
      </c>
      <c r="I3416" s="14">
        <v>99999</v>
      </c>
      <c r="J3416" s="15" t="str">
        <f>_xlfn.XLOOKUP(C3416,'0. Master Data Group Name'!B:B,'0. Master Data Group Name'!C:C)</f>
        <v>EQP-LAWPACK1</v>
      </c>
      <c r="K3416" s="16">
        <f>IFERROR(ROUNDDOWN(_xlfn.XLOOKUP(E3416,[2]All!$B:$B,[2]All!$K:$K),0),"")</f>
        <v>260</v>
      </c>
      <c r="L3416" s="16">
        <f t="shared" si="106"/>
        <v>234</v>
      </c>
      <c r="M3416" s="16">
        <f t="shared" si="107"/>
        <v>286</v>
      </c>
    </row>
    <row r="3417" spans="2:13" x14ac:dyDescent="0.3">
      <c r="B3417" s="10">
        <v>31</v>
      </c>
      <c r="C3417" s="11" t="s">
        <v>836</v>
      </c>
      <c r="D3417" s="11" t="s">
        <v>4240</v>
      </c>
      <c r="E3417" s="11">
        <v>12258</v>
      </c>
      <c r="F3417" s="17">
        <v>45334.266875000001</v>
      </c>
      <c r="G3417" s="14" t="s">
        <v>4246</v>
      </c>
      <c r="H3417" s="13">
        <v>0</v>
      </c>
      <c r="I3417" s="14">
        <v>99999</v>
      </c>
      <c r="J3417" s="15" t="str">
        <f>_xlfn.XLOOKUP(C3417,'0. Master Data Group Name'!B:B,'0. Master Data Group Name'!C:C)</f>
        <v>SW-COMAS-PACKL</v>
      </c>
      <c r="K3417" s="16">
        <f>IFERROR(ROUNDDOWN(_xlfn.XLOOKUP(E3417,[2]All!$B:$B,[2]All!$K:$K),0),"")</f>
        <v>69</v>
      </c>
      <c r="L3417" s="16">
        <f t="shared" si="106"/>
        <v>62.1</v>
      </c>
      <c r="M3417" s="16">
        <f t="shared" si="107"/>
        <v>75.900000000000006</v>
      </c>
    </row>
    <row r="3418" spans="2:13" x14ac:dyDescent="0.3">
      <c r="B3418" s="10">
        <v>42</v>
      </c>
      <c r="C3418" s="11" t="s">
        <v>3433</v>
      </c>
      <c r="D3418" s="11" t="s">
        <v>4240</v>
      </c>
      <c r="E3418" s="11">
        <v>14358</v>
      </c>
      <c r="F3418" s="17">
        <v>45330.548472222203</v>
      </c>
      <c r="G3418" s="14" t="s">
        <v>4247</v>
      </c>
      <c r="H3418" s="13">
        <v>675</v>
      </c>
      <c r="I3418" s="14">
        <v>14358</v>
      </c>
      <c r="J3418" s="15" t="str">
        <f>_xlfn.XLOOKUP(C3418,'0. Master Data Group Name'!B:B,'0. Master Data Group Name'!C:C)</f>
        <v>SW-RISER-PACK</v>
      </c>
      <c r="K3418" s="16">
        <f>IFERROR(ROUNDDOWN(_xlfn.XLOOKUP(E3418,[2]All!$B:$B,[2]All!$K:$K),0),"")</f>
        <v>300</v>
      </c>
      <c r="L3418" s="16">
        <f t="shared" si="106"/>
        <v>270</v>
      </c>
      <c r="M3418" s="16">
        <f t="shared" si="107"/>
        <v>330</v>
      </c>
    </row>
    <row r="3419" spans="2:13" x14ac:dyDescent="0.3">
      <c r="B3419" s="10">
        <v>20</v>
      </c>
      <c r="C3419" s="11" t="s">
        <v>13</v>
      </c>
      <c r="D3419" s="11" t="s">
        <v>4240</v>
      </c>
      <c r="E3419" s="11">
        <v>2675</v>
      </c>
      <c r="F3419" s="17">
        <v>45334.311261574097</v>
      </c>
      <c r="G3419" s="14" t="s">
        <v>4248</v>
      </c>
      <c r="H3419" s="13">
        <v>326</v>
      </c>
      <c r="I3419" s="14">
        <v>2675</v>
      </c>
      <c r="J3419" s="15" t="str">
        <f>_xlfn.XLOOKUP(C3419,'0. Master Data Group Name'!B:B,'0. Master Data Group Name'!C:C)</f>
        <v>EQP-LAWPACK1</v>
      </c>
      <c r="K3419" s="16">
        <f>IFERROR(ROUNDDOWN(_xlfn.XLOOKUP(E3419,[2]All!$B:$B,[2]All!$K:$K),0),"")</f>
        <v>217</v>
      </c>
      <c r="L3419" s="16">
        <f t="shared" si="106"/>
        <v>195.3</v>
      </c>
      <c r="M3419" s="16">
        <f t="shared" si="107"/>
        <v>238.70000000000002</v>
      </c>
    </row>
    <row r="3420" spans="2:13" x14ac:dyDescent="0.3">
      <c r="B3420" s="10">
        <v>42</v>
      </c>
      <c r="C3420" s="11" t="s">
        <v>3433</v>
      </c>
      <c r="D3420" s="11" t="s">
        <v>4240</v>
      </c>
      <c r="E3420" s="11">
        <v>88888</v>
      </c>
      <c r="F3420" s="17">
        <v>45334.348935185197</v>
      </c>
      <c r="G3420" s="14" t="s">
        <v>4249</v>
      </c>
      <c r="H3420" s="13">
        <v>4</v>
      </c>
      <c r="I3420" s="14">
        <v>14358</v>
      </c>
      <c r="J3420" s="15" t="str">
        <f>_xlfn.XLOOKUP(C3420,'0. Master Data Group Name'!B:B,'0. Master Data Group Name'!C:C)</f>
        <v>SW-RISER-PACK</v>
      </c>
      <c r="K3420" s="16" t="str">
        <f>IFERROR(ROUNDDOWN(_xlfn.XLOOKUP(E3420,[2]All!$B:$B,[2]All!$K:$K),0),"")</f>
        <v/>
      </c>
      <c r="L3420" s="16" t="str">
        <f t="shared" si="106"/>
        <v/>
      </c>
      <c r="M3420" s="16" t="str">
        <f t="shared" si="107"/>
        <v/>
      </c>
    </row>
    <row r="3421" spans="2:13" x14ac:dyDescent="0.3">
      <c r="B3421" s="10">
        <v>20</v>
      </c>
      <c r="C3421" s="11" t="s">
        <v>13</v>
      </c>
      <c r="D3421" s="11" t="s">
        <v>4240</v>
      </c>
      <c r="E3421" s="11">
        <v>2670</v>
      </c>
      <c r="F3421" s="17">
        <v>45334.444756944402</v>
      </c>
      <c r="G3421" s="14" t="s">
        <v>4250</v>
      </c>
      <c r="H3421" s="13">
        <v>326</v>
      </c>
      <c r="I3421" s="14">
        <v>2670</v>
      </c>
      <c r="J3421" s="15" t="str">
        <f>_xlfn.XLOOKUP(C3421,'0. Master Data Group Name'!B:B,'0. Master Data Group Name'!C:C)</f>
        <v>EQP-LAWPACK1</v>
      </c>
      <c r="K3421" s="16">
        <f>IFERROR(ROUNDDOWN(_xlfn.XLOOKUP(E3421,[2]All!$B:$B,[2]All!$K:$K),0),"")</f>
        <v>217</v>
      </c>
      <c r="L3421" s="16">
        <f t="shared" si="106"/>
        <v>195.3</v>
      </c>
      <c r="M3421" s="16">
        <f t="shared" si="107"/>
        <v>238.70000000000002</v>
      </c>
    </row>
    <row r="3422" spans="2:13" x14ac:dyDescent="0.3">
      <c r="B3422" s="10">
        <v>31</v>
      </c>
      <c r="C3422" s="11" t="s">
        <v>836</v>
      </c>
      <c r="D3422" s="11" t="s">
        <v>4240</v>
      </c>
      <c r="E3422" s="11">
        <v>88888</v>
      </c>
      <c r="F3422" s="17">
        <v>45334.337083333303</v>
      </c>
      <c r="G3422" s="14" t="s">
        <v>4251</v>
      </c>
      <c r="H3422" s="13">
        <v>0</v>
      </c>
      <c r="I3422" s="14">
        <v>12258</v>
      </c>
      <c r="J3422" s="15" t="str">
        <f>_xlfn.XLOOKUP(C3422,'0. Master Data Group Name'!B:B,'0. Master Data Group Name'!C:C)</f>
        <v>SW-COMAS-PACKL</v>
      </c>
      <c r="K3422" s="16" t="str">
        <f>IFERROR(ROUNDDOWN(_xlfn.XLOOKUP(E3422,[2]All!$B:$B,[2]All!$K:$K),0),"")</f>
        <v/>
      </c>
      <c r="L3422" s="16" t="str">
        <f t="shared" si="106"/>
        <v/>
      </c>
      <c r="M3422" s="16" t="str">
        <f t="shared" si="107"/>
        <v/>
      </c>
    </row>
    <row r="3423" spans="2:13" x14ac:dyDescent="0.3">
      <c r="B3423" s="10">
        <v>42</v>
      </c>
      <c r="C3423" s="11" t="s">
        <v>3433</v>
      </c>
      <c r="D3423" s="11" t="s">
        <v>4079</v>
      </c>
      <c r="E3423" s="11">
        <v>88888</v>
      </c>
      <c r="F3423" s="17">
        <v>45308.338750000003</v>
      </c>
      <c r="G3423" s="14" t="s">
        <v>4252</v>
      </c>
      <c r="H3423" s="13">
        <v>1</v>
      </c>
      <c r="I3423" s="14">
        <v>14358</v>
      </c>
      <c r="J3423" s="15" t="str">
        <f>_xlfn.XLOOKUP(C3423,'0. Master Data Group Name'!B:B,'0. Master Data Group Name'!C:C)</f>
        <v>SW-RISER-PACK</v>
      </c>
      <c r="K3423" s="16" t="str">
        <f>IFERROR(ROUNDDOWN(_xlfn.XLOOKUP(E3423,[2]All!$B:$B,[2]All!$K:$K),0),"")</f>
        <v/>
      </c>
      <c r="L3423" s="16" t="str">
        <f t="shared" si="106"/>
        <v/>
      </c>
      <c r="M3423" s="16" t="str">
        <f t="shared" si="107"/>
        <v/>
      </c>
    </row>
    <row r="3424" spans="2:13" x14ac:dyDescent="0.3">
      <c r="B3424" s="10">
        <v>20</v>
      </c>
      <c r="C3424" s="11" t="s">
        <v>13</v>
      </c>
      <c r="D3424" s="11" t="s">
        <v>4240</v>
      </c>
      <c r="E3424" s="11">
        <v>24970</v>
      </c>
      <c r="F3424" s="17">
        <v>45334.662071759303</v>
      </c>
      <c r="G3424" s="14" t="s">
        <v>4253</v>
      </c>
      <c r="H3424" s="13">
        <v>1477</v>
      </c>
      <c r="I3424" s="14">
        <v>24970</v>
      </c>
      <c r="J3424" s="15" t="str">
        <f>_xlfn.XLOOKUP(C3424,'0. Master Data Group Name'!B:B,'0. Master Data Group Name'!C:C)</f>
        <v>EQP-LAWPACK1</v>
      </c>
      <c r="K3424" s="16">
        <f>IFERROR(ROUNDDOWN(_xlfn.XLOOKUP(E3424,[2]All!$B:$B,[2]All!$K:$K),0),"")</f>
        <v>364</v>
      </c>
      <c r="L3424" s="16">
        <f t="shared" si="106"/>
        <v>327.60000000000002</v>
      </c>
      <c r="M3424" s="16">
        <f t="shared" si="107"/>
        <v>400.40000000000003</v>
      </c>
    </row>
    <row r="3425" spans="2:13" x14ac:dyDescent="0.3">
      <c r="B3425" s="10">
        <v>20</v>
      </c>
      <c r="C3425" s="11" t="s">
        <v>13</v>
      </c>
      <c r="D3425" s="11" t="s">
        <v>4240</v>
      </c>
      <c r="E3425" s="11">
        <v>7940</v>
      </c>
      <c r="F3425" s="17">
        <v>45334.879317129598</v>
      </c>
      <c r="G3425" s="14" t="s">
        <v>4254</v>
      </c>
      <c r="H3425" s="13">
        <v>715</v>
      </c>
      <c r="I3425" s="14">
        <v>7940</v>
      </c>
      <c r="J3425" s="15" t="str">
        <f>_xlfn.XLOOKUP(C3425,'0. Master Data Group Name'!B:B,'0. Master Data Group Name'!C:C)</f>
        <v>EQP-LAWPACK1</v>
      </c>
      <c r="K3425" s="16">
        <f>IFERROR(ROUNDDOWN(_xlfn.XLOOKUP(E3425,[2]All!$B:$B,[2]All!$K:$K),0),"")</f>
        <v>188</v>
      </c>
      <c r="L3425" s="16">
        <f t="shared" si="106"/>
        <v>169.20000000000002</v>
      </c>
      <c r="M3425" s="16">
        <f t="shared" si="107"/>
        <v>206.8</v>
      </c>
    </row>
    <row r="3426" spans="2:13" x14ac:dyDescent="0.3">
      <c r="B3426" s="10">
        <v>20</v>
      </c>
      <c r="C3426" s="11" t="s">
        <v>13</v>
      </c>
      <c r="D3426" s="11" t="s">
        <v>4255</v>
      </c>
      <c r="E3426" s="11">
        <v>99999</v>
      </c>
      <c r="F3426" s="17">
        <v>45334.982314814799</v>
      </c>
      <c r="G3426" s="14" t="s">
        <v>4256</v>
      </c>
      <c r="H3426" s="13">
        <v>0</v>
      </c>
      <c r="I3426" s="14">
        <v>99999</v>
      </c>
      <c r="J3426" s="15" t="str">
        <f>_xlfn.XLOOKUP(C3426,'0. Master Data Group Name'!B:B,'0. Master Data Group Name'!C:C)</f>
        <v>EQP-LAWPACK1</v>
      </c>
      <c r="K3426" s="16" t="str">
        <f>IFERROR(ROUNDDOWN(_xlfn.XLOOKUP(E3426,[2]All!$B:$B,[2]All!$K:$K),0),"")</f>
        <v/>
      </c>
      <c r="L3426" s="16" t="str">
        <f t="shared" si="106"/>
        <v/>
      </c>
      <c r="M3426" s="16" t="str">
        <f t="shared" si="107"/>
        <v/>
      </c>
    </row>
    <row r="3427" spans="2:13" x14ac:dyDescent="0.3">
      <c r="B3427" s="10">
        <v>31</v>
      </c>
      <c r="C3427" s="11" t="s">
        <v>836</v>
      </c>
      <c r="D3427" s="11" t="s">
        <v>4255</v>
      </c>
      <c r="E3427" s="11">
        <v>2675</v>
      </c>
      <c r="F3427" s="17">
        <v>45334.675833333298</v>
      </c>
      <c r="G3427" s="14" t="s">
        <v>4257</v>
      </c>
      <c r="H3427" s="13">
        <v>376</v>
      </c>
      <c r="I3427" s="14">
        <v>2675</v>
      </c>
      <c r="J3427" s="15" t="str">
        <f>_xlfn.XLOOKUP(C3427,'0. Master Data Group Name'!B:B,'0. Master Data Group Name'!C:C)</f>
        <v>SW-COMAS-PACKL</v>
      </c>
      <c r="K3427" s="16">
        <f>IFERROR(ROUNDDOWN(_xlfn.XLOOKUP(E3427,[2]All!$B:$B,[2]All!$K:$K),0),"")</f>
        <v>217</v>
      </c>
      <c r="L3427" s="16">
        <f t="shared" si="106"/>
        <v>195.3</v>
      </c>
      <c r="M3427" s="16">
        <f t="shared" si="107"/>
        <v>238.70000000000002</v>
      </c>
    </row>
    <row r="3428" spans="2:13" x14ac:dyDescent="0.3">
      <c r="B3428" s="10">
        <v>42</v>
      </c>
      <c r="C3428" s="11" t="s">
        <v>3433</v>
      </c>
      <c r="D3428" s="11" t="s">
        <v>4255</v>
      </c>
      <c r="E3428" s="11">
        <v>14358</v>
      </c>
      <c r="F3428" s="17">
        <v>45334.628298611096</v>
      </c>
      <c r="G3428" s="14" t="s">
        <v>4258</v>
      </c>
      <c r="H3428" s="13">
        <v>1398</v>
      </c>
      <c r="I3428" s="14">
        <v>88888</v>
      </c>
      <c r="J3428" s="15" t="str">
        <f>_xlfn.XLOOKUP(C3428,'0. Master Data Group Name'!B:B,'0. Master Data Group Name'!C:C)</f>
        <v>SW-RISER-PACK</v>
      </c>
      <c r="K3428" s="16">
        <f>IFERROR(ROUNDDOWN(_xlfn.XLOOKUP(E3428,[2]All!$B:$B,[2]All!$K:$K),0),"")</f>
        <v>300</v>
      </c>
      <c r="L3428" s="16">
        <f t="shared" si="106"/>
        <v>270</v>
      </c>
      <c r="M3428" s="16">
        <f t="shared" si="107"/>
        <v>330</v>
      </c>
    </row>
    <row r="3429" spans="2:13" x14ac:dyDescent="0.3">
      <c r="B3429" s="10">
        <v>20</v>
      </c>
      <c r="C3429" s="11" t="s">
        <v>13</v>
      </c>
      <c r="D3429" s="11" t="s">
        <v>4255</v>
      </c>
      <c r="E3429" s="11">
        <v>2941</v>
      </c>
      <c r="F3429" s="17">
        <v>45335.2901388889</v>
      </c>
      <c r="G3429" s="14" t="s">
        <v>4259</v>
      </c>
      <c r="H3429" s="13">
        <v>1523</v>
      </c>
      <c r="I3429" s="14">
        <v>2941</v>
      </c>
      <c r="J3429" s="15" t="str">
        <f>_xlfn.XLOOKUP(C3429,'0. Master Data Group Name'!B:B,'0. Master Data Group Name'!C:C)</f>
        <v>EQP-LAWPACK1</v>
      </c>
      <c r="K3429" s="16">
        <f>IFERROR(ROUNDDOWN(_xlfn.XLOOKUP(E3429,[2]All!$B:$B,[2]All!$K:$K),0),"")</f>
        <v>217</v>
      </c>
      <c r="L3429" s="16">
        <f t="shared" si="106"/>
        <v>195.3</v>
      </c>
      <c r="M3429" s="16">
        <f t="shared" si="107"/>
        <v>238.70000000000002</v>
      </c>
    </row>
    <row r="3430" spans="2:13" x14ac:dyDescent="0.3">
      <c r="B3430" s="10">
        <v>42</v>
      </c>
      <c r="C3430" s="11" t="s">
        <v>3433</v>
      </c>
      <c r="D3430" s="11" t="s">
        <v>4260</v>
      </c>
      <c r="E3430" s="11">
        <v>2991</v>
      </c>
      <c r="F3430" s="17">
        <v>45336.339131944398</v>
      </c>
      <c r="G3430" s="14" t="s">
        <v>4261</v>
      </c>
      <c r="H3430" s="13">
        <v>318</v>
      </c>
      <c r="I3430" s="14">
        <v>14328</v>
      </c>
      <c r="J3430" s="15" t="str">
        <f>_xlfn.XLOOKUP(C3430,'0. Master Data Group Name'!B:B,'0. Master Data Group Name'!C:C)</f>
        <v>SW-RISER-PACK</v>
      </c>
      <c r="K3430" s="16">
        <f>IFERROR(ROUNDDOWN(_xlfn.XLOOKUP(E3430,[2]All!$B:$B,[2]All!$K:$K),0),"")</f>
        <v>217</v>
      </c>
      <c r="L3430" s="16">
        <f t="shared" si="106"/>
        <v>195.3</v>
      </c>
      <c r="M3430" s="16">
        <f t="shared" si="107"/>
        <v>238.70000000000002</v>
      </c>
    </row>
    <row r="3431" spans="2:13" x14ac:dyDescent="0.3">
      <c r="B3431" s="10">
        <v>20</v>
      </c>
      <c r="C3431" s="11" t="s">
        <v>13</v>
      </c>
      <c r="D3431" s="11" t="s">
        <v>4262</v>
      </c>
      <c r="E3431" s="11">
        <v>1164</v>
      </c>
      <c r="F3431" s="17">
        <v>45336.6508680556</v>
      </c>
      <c r="G3431" s="14" t="s">
        <v>4263</v>
      </c>
      <c r="H3431" s="13">
        <v>852</v>
      </c>
      <c r="I3431" s="14">
        <v>99999</v>
      </c>
      <c r="J3431" s="15" t="str">
        <f>_xlfn.XLOOKUP(C3431,'0. Master Data Group Name'!B:B,'0. Master Data Group Name'!C:C)</f>
        <v>EQP-LAWPACK1</v>
      </c>
      <c r="K3431" s="16">
        <f>IFERROR(ROUNDDOWN(_xlfn.XLOOKUP(E3431,[2]All!$B:$B,[2]All!$K:$K),0),"")</f>
        <v>269</v>
      </c>
      <c r="L3431" s="16">
        <f t="shared" si="106"/>
        <v>242.1</v>
      </c>
      <c r="M3431" s="16">
        <f t="shared" si="107"/>
        <v>295.90000000000003</v>
      </c>
    </row>
    <row r="3432" spans="2:13" x14ac:dyDescent="0.3">
      <c r="B3432" s="10">
        <v>42</v>
      </c>
      <c r="C3432" s="11" t="s">
        <v>3433</v>
      </c>
      <c r="D3432" s="11" t="s">
        <v>4262</v>
      </c>
      <c r="E3432" s="11">
        <v>2675</v>
      </c>
      <c r="F3432" s="17">
        <v>45336.494594907403</v>
      </c>
      <c r="G3432" s="14" t="s">
        <v>4264</v>
      </c>
      <c r="H3432" s="13">
        <v>370</v>
      </c>
      <c r="I3432" s="14">
        <v>2991</v>
      </c>
      <c r="J3432" s="15" t="str">
        <f>_xlfn.XLOOKUP(C3432,'0. Master Data Group Name'!B:B,'0. Master Data Group Name'!C:C)</f>
        <v>SW-RISER-PACK</v>
      </c>
      <c r="K3432" s="16">
        <f>IFERROR(ROUNDDOWN(_xlfn.XLOOKUP(E3432,[2]All!$B:$B,[2]All!$K:$K),0),"")</f>
        <v>217</v>
      </c>
      <c r="L3432" s="16">
        <f t="shared" si="106"/>
        <v>195.3</v>
      </c>
      <c r="M3432" s="16">
        <f t="shared" si="107"/>
        <v>238.70000000000002</v>
      </c>
    </row>
    <row r="3433" spans="2:13" x14ac:dyDescent="0.3">
      <c r="B3433" s="10">
        <v>42</v>
      </c>
      <c r="C3433" s="11" t="s">
        <v>3433</v>
      </c>
      <c r="D3433" s="11" t="s">
        <v>4262</v>
      </c>
      <c r="E3433" s="11">
        <v>88888</v>
      </c>
      <c r="F3433" s="17">
        <v>45337.3507060185</v>
      </c>
      <c r="G3433" s="14" t="s">
        <v>4265</v>
      </c>
      <c r="H3433" s="13">
        <v>2</v>
      </c>
      <c r="I3433" s="14">
        <v>2675</v>
      </c>
      <c r="J3433" s="15" t="str">
        <f>_xlfn.XLOOKUP(C3433,'0. Master Data Group Name'!B:B,'0. Master Data Group Name'!C:C)</f>
        <v>SW-RISER-PACK</v>
      </c>
      <c r="K3433" s="16" t="str">
        <f>IFERROR(ROUNDDOWN(_xlfn.XLOOKUP(E3433,[2]All!$B:$B,[2]All!$K:$K),0),"")</f>
        <v/>
      </c>
      <c r="L3433" s="16" t="str">
        <f t="shared" si="106"/>
        <v/>
      </c>
      <c r="M3433" s="16" t="str">
        <f t="shared" si="107"/>
        <v/>
      </c>
    </row>
    <row r="3434" spans="2:13" x14ac:dyDescent="0.3">
      <c r="B3434" s="10">
        <v>20</v>
      </c>
      <c r="C3434" s="11" t="s">
        <v>13</v>
      </c>
      <c r="D3434" s="11" t="s">
        <v>4262</v>
      </c>
      <c r="E3434" s="11">
        <v>2661</v>
      </c>
      <c r="F3434" s="17">
        <v>45337.308067129597</v>
      </c>
      <c r="G3434" s="14" t="s">
        <v>4266</v>
      </c>
      <c r="H3434" s="13">
        <v>70</v>
      </c>
      <c r="I3434" s="14">
        <v>2661</v>
      </c>
      <c r="J3434" s="15" t="str">
        <f>_xlfn.XLOOKUP(C3434,'0. Master Data Group Name'!B:B,'0. Master Data Group Name'!C:C)</f>
        <v>EQP-LAWPACK1</v>
      </c>
      <c r="K3434" s="16">
        <f>IFERROR(ROUNDDOWN(_xlfn.XLOOKUP(E3434,[2]All!$B:$B,[2]All!$K:$K),0),"")</f>
        <v>217</v>
      </c>
      <c r="L3434" s="16">
        <f t="shared" si="106"/>
        <v>195.3</v>
      </c>
      <c r="M3434" s="16">
        <f t="shared" si="107"/>
        <v>238.70000000000002</v>
      </c>
    </row>
    <row r="3435" spans="2:13" x14ac:dyDescent="0.3">
      <c r="B3435" s="10">
        <v>42</v>
      </c>
      <c r="C3435" s="11" t="s">
        <v>3433</v>
      </c>
      <c r="D3435" s="11" t="s">
        <v>4262</v>
      </c>
      <c r="E3435" s="11">
        <v>12228</v>
      </c>
      <c r="F3435" s="17">
        <v>45337.389374999999</v>
      </c>
      <c r="G3435" s="14" t="s">
        <v>4267</v>
      </c>
      <c r="H3435" s="13">
        <v>132</v>
      </c>
      <c r="I3435" s="14">
        <v>88888</v>
      </c>
      <c r="J3435" s="15" t="str">
        <f>_xlfn.XLOOKUP(C3435,'0. Master Data Group Name'!B:B,'0. Master Data Group Name'!C:C)</f>
        <v>SW-RISER-PACK</v>
      </c>
      <c r="K3435" s="16">
        <f>IFERROR(ROUNDDOWN(_xlfn.XLOOKUP(E3435,[2]All!$B:$B,[2]All!$K:$K),0),"")</f>
        <v>100</v>
      </c>
      <c r="L3435" s="16">
        <f t="shared" si="106"/>
        <v>90</v>
      </c>
      <c r="M3435" s="16">
        <f t="shared" si="107"/>
        <v>110.00000000000001</v>
      </c>
    </row>
    <row r="3436" spans="2:13" x14ac:dyDescent="0.3">
      <c r="B3436" s="10">
        <v>42</v>
      </c>
      <c r="C3436" s="11" t="s">
        <v>3433</v>
      </c>
      <c r="D3436" s="11" t="s">
        <v>4262</v>
      </c>
      <c r="E3436" s="11">
        <v>12228</v>
      </c>
      <c r="F3436" s="17">
        <v>45337.520821759303</v>
      </c>
      <c r="G3436" s="14" t="s">
        <v>4268</v>
      </c>
      <c r="H3436" s="13">
        <v>4</v>
      </c>
      <c r="I3436" s="14">
        <v>88888</v>
      </c>
      <c r="J3436" s="15" t="str">
        <f>_xlfn.XLOOKUP(C3436,'0. Master Data Group Name'!B:B,'0. Master Data Group Name'!C:C)</f>
        <v>SW-RISER-PACK</v>
      </c>
      <c r="K3436" s="16">
        <f>IFERROR(ROUNDDOWN(_xlfn.XLOOKUP(E3436,[2]All!$B:$B,[2]All!$K:$K),0),"")</f>
        <v>100</v>
      </c>
      <c r="L3436" s="16">
        <f t="shared" si="106"/>
        <v>90</v>
      </c>
      <c r="M3436" s="16">
        <f t="shared" si="107"/>
        <v>110.00000000000001</v>
      </c>
    </row>
    <row r="3437" spans="2:13" x14ac:dyDescent="0.3">
      <c r="B3437" s="10">
        <v>42</v>
      </c>
      <c r="C3437" s="11" t="s">
        <v>3433</v>
      </c>
      <c r="D3437" s="11" t="s">
        <v>4262</v>
      </c>
      <c r="E3437" s="11">
        <v>88888</v>
      </c>
      <c r="F3437" s="17">
        <v>45337.522025462997</v>
      </c>
      <c r="G3437" s="14" t="s">
        <v>4269</v>
      </c>
      <c r="H3437" s="13">
        <v>0</v>
      </c>
      <c r="I3437" s="14">
        <v>12228</v>
      </c>
      <c r="J3437" s="15" t="str">
        <f>_xlfn.XLOOKUP(C3437,'0. Master Data Group Name'!B:B,'0. Master Data Group Name'!C:C)</f>
        <v>SW-RISER-PACK</v>
      </c>
      <c r="K3437" s="16" t="str">
        <f>IFERROR(ROUNDDOWN(_xlfn.XLOOKUP(E3437,[2]All!$B:$B,[2]All!$K:$K),0),"")</f>
        <v/>
      </c>
      <c r="L3437" s="16" t="str">
        <f t="shared" si="106"/>
        <v/>
      </c>
      <c r="M3437" s="16" t="str">
        <f t="shared" si="107"/>
        <v/>
      </c>
    </row>
    <row r="3438" spans="2:13" x14ac:dyDescent="0.3">
      <c r="B3438" s="10">
        <v>42</v>
      </c>
      <c r="C3438" s="11" t="s">
        <v>3433</v>
      </c>
      <c r="D3438" s="11" t="s">
        <v>4262</v>
      </c>
      <c r="E3438" s="11">
        <v>88888</v>
      </c>
      <c r="F3438" s="17">
        <v>45337.513726851903</v>
      </c>
      <c r="G3438" s="14" t="s">
        <v>4270</v>
      </c>
      <c r="H3438" s="13">
        <v>0</v>
      </c>
      <c r="I3438" s="14">
        <v>12228</v>
      </c>
      <c r="J3438" s="15" t="str">
        <f>_xlfn.XLOOKUP(C3438,'0. Master Data Group Name'!B:B,'0. Master Data Group Name'!C:C)</f>
        <v>SW-RISER-PACK</v>
      </c>
      <c r="K3438" s="16" t="str">
        <f>IFERROR(ROUNDDOWN(_xlfn.XLOOKUP(E3438,[2]All!$B:$B,[2]All!$K:$K),0),"")</f>
        <v/>
      </c>
      <c r="L3438" s="16" t="str">
        <f t="shared" si="106"/>
        <v/>
      </c>
      <c r="M3438" s="16" t="str">
        <f t="shared" si="107"/>
        <v/>
      </c>
    </row>
    <row r="3439" spans="2:13" x14ac:dyDescent="0.3">
      <c r="B3439" s="10">
        <v>42</v>
      </c>
      <c r="C3439" s="11" t="s">
        <v>3433</v>
      </c>
      <c r="D3439" s="11" t="s">
        <v>4262</v>
      </c>
      <c r="E3439" s="11">
        <v>12228</v>
      </c>
      <c r="F3439" s="17">
        <v>45337.531331018501</v>
      </c>
      <c r="G3439" s="14" t="s">
        <v>4271</v>
      </c>
      <c r="H3439" s="13">
        <v>144</v>
      </c>
      <c r="I3439" s="14">
        <v>88888</v>
      </c>
      <c r="J3439" s="15" t="str">
        <f>_xlfn.XLOOKUP(C3439,'0. Master Data Group Name'!B:B,'0. Master Data Group Name'!C:C)</f>
        <v>SW-RISER-PACK</v>
      </c>
      <c r="K3439" s="16">
        <f>IFERROR(ROUNDDOWN(_xlfn.XLOOKUP(E3439,[2]All!$B:$B,[2]All!$K:$K),0),"")</f>
        <v>100</v>
      </c>
      <c r="L3439" s="16">
        <f t="shared" si="106"/>
        <v>90</v>
      </c>
      <c r="M3439" s="16">
        <f t="shared" si="107"/>
        <v>110.00000000000001</v>
      </c>
    </row>
    <row r="3440" spans="2:13" x14ac:dyDescent="0.3">
      <c r="B3440" s="10">
        <v>20</v>
      </c>
      <c r="C3440" s="11" t="s">
        <v>13</v>
      </c>
      <c r="D3440" s="11" t="s">
        <v>4272</v>
      </c>
      <c r="E3440" s="11">
        <v>1067</v>
      </c>
      <c r="F3440" s="17">
        <v>45337.689872685201</v>
      </c>
      <c r="G3440" s="14" t="s">
        <v>4273</v>
      </c>
      <c r="H3440" s="13">
        <v>1406</v>
      </c>
      <c r="I3440" s="14">
        <v>99999</v>
      </c>
      <c r="J3440" s="15" t="str">
        <f>_xlfn.XLOOKUP(C3440,'0. Master Data Group Name'!B:B,'0. Master Data Group Name'!C:C)</f>
        <v>EQP-LAWPACK1</v>
      </c>
      <c r="K3440" s="16">
        <f>IFERROR(ROUNDDOWN(_xlfn.XLOOKUP(E3440,[2]All!$B:$B,[2]All!$K:$K),0),"")</f>
        <v>269</v>
      </c>
      <c r="L3440" s="16">
        <f t="shared" si="106"/>
        <v>242.1</v>
      </c>
      <c r="M3440" s="16">
        <f t="shared" si="107"/>
        <v>295.90000000000003</v>
      </c>
    </row>
    <row r="3441" spans="2:13" x14ac:dyDescent="0.3">
      <c r="B3441" s="10">
        <v>36</v>
      </c>
      <c r="C3441" s="11" t="s">
        <v>3480</v>
      </c>
      <c r="D3441" s="11" t="s">
        <v>4272</v>
      </c>
      <c r="E3441" s="11">
        <v>2661</v>
      </c>
      <c r="F3441" s="17">
        <v>45330.6280555556</v>
      </c>
      <c r="G3441" s="14" t="s">
        <v>4274</v>
      </c>
      <c r="H3441" s="13">
        <v>859</v>
      </c>
      <c r="I3441" s="14">
        <v>2661</v>
      </c>
      <c r="J3441" s="15" t="str">
        <f>_xlfn.XLOOKUP(C3441,'0. Master Data Group Name'!B:B,'0. Master Data Group Name'!C:C)</f>
        <v>EQP-LAWPACK2</v>
      </c>
      <c r="K3441" s="16">
        <f>IFERROR(ROUNDDOWN(_xlfn.XLOOKUP(E3441,[2]All!$B:$B,[2]All!$K:$K),0),"")</f>
        <v>217</v>
      </c>
      <c r="L3441" s="16">
        <f t="shared" si="106"/>
        <v>195.3</v>
      </c>
      <c r="M3441" s="16">
        <f t="shared" si="107"/>
        <v>238.70000000000002</v>
      </c>
    </row>
    <row r="3442" spans="2:13" x14ac:dyDescent="0.3">
      <c r="B3442" s="10">
        <v>20</v>
      </c>
      <c r="C3442" s="11" t="s">
        <v>13</v>
      </c>
      <c r="D3442" s="11" t="s">
        <v>4276</v>
      </c>
      <c r="E3442" s="11">
        <v>27405</v>
      </c>
      <c r="F3442" s="17">
        <v>45341.449525463002</v>
      </c>
      <c r="G3442" s="14" t="s">
        <v>4277</v>
      </c>
      <c r="H3442" s="13">
        <v>2943</v>
      </c>
      <c r="I3442" s="14">
        <v>27405</v>
      </c>
      <c r="J3442" s="15" t="str">
        <f>_xlfn.XLOOKUP(C3442,'0. Master Data Group Name'!B:B,'0. Master Data Group Name'!C:C)</f>
        <v>EQP-LAWPACK1</v>
      </c>
      <c r="K3442" s="16">
        <f>IFERROR(ROUNDDOWN(_xlfn.XLOOKUP(E3442,[2]All!$B:$B,[2]All!$K:$K),0),"")</f>
        <v>260</v>
      </c>
      <c r="L3442" s="16">
        <f t="shared" si="106"/>
        <v>234</v>
      </c>
      <c r="M3442" s="16">
        <f t="shared" si="107"/>
        <v>286</v>
      </c>
    </row>
    <row r="3443" spans="2:13" x14ac:dyDescent="0.3">
      <c r="B3443" s="10">
        <v>20</v>
      </c>
      <c r="C3443" s="11" t="s">
        <v>13</v>
      </c>
      <c r="D3443" s="11" t="s">
        <v>4260</v>
      </c>
      <c r="E3443" s="11">
        <v>2661</v>
      </c>
      <c r="F3443" s="17">
        <v>45335.610833333303</v>
      </c>
      <c r="G3443" s="14" t="s">
        <v>4278</v>
      </c>
      <c r="H3443" s="13">
        <v>1669</v>
      </c>
      <c r="I3443" s="14">
        <v>99999</v>
      </c>
      <c r="J3443" s="15" t="str">
        <f>_xlfn.XLOOKUP(C3443,'0. Master Data Group Name'!B:B,'0. Master Data Group Name'!C:C)</f>
        <v>EQP-LAWPACK1</v>
      </c>
      <c r="K3443" s="16">
        <f>IFERROR(ROUNDDOWN(_xlfn.XLOOKUP(E3443,[2]All!$B:$B,[2]All!$K:$K),0),"")</f>
        <v>217</v>
      </c>
      <c r="L3443" s="16">
        <f t="shared" si="106"/>
        <v>195.3</v>
      </c>
      <c r="M3443" s="16">
        <f t="shared" si="107"/>
        <v>238.70000000000002</v>
      </c>
    </row>
    <row r="3444" spans="2:13" x14ac:dyDescent="0.3">
      <c r="B3444" s="10">
        <v>42</v>
      </c>
      <c r="C3444" s="11" t="s">
        <v>3433</v>
      </c>
      <c r="D3444" s="11" t="s">
        <v>4260</v>
      </c>
      <c r="E3444" s="11">
        <v>14328</v>
      </c>
      <c r="F3444" s="17">
        <v>45335.585289351897</v>
      </c>
      <c r="G3444" s="14" t="s">
        <v>4279</v>
      </c>
      <c r="H3444" s="13">
        <v>612</v>
      </c>
      <c r="I3444" s="14">
        <v>14358</v>
      </c>
      <c r="J3444" s="15" t="str">
        <f>_xlfn.XLOOKUP(C3444,'0. Master Data Group Name'!B:B,'0. Master Data Group Name'!C:C)</f>
        <v>SW-RISER-PACK</v>
      </c>
      <c r="K3444" s="16">
        <f>IFERROR(ROUNDDOWN(_xlfn.XLOOKUP(E3444,[2]All!$B:$B,[2]All!$K:$K),0),"")</f>
        <v>300</v>
      </c>
      <c r="L3444" s="16">
        <f t="shared" si="106"/>
        <v>270</v>
      </c>
      <c r="M3444" s="16">
        <f t="shared" si="107"/>
        <v>330</v>
      </c>
    </row>
    <row r="3445" spans="2:13" x14ac:dyDescent="0.3">
      <c r="B3445" s="10">
        <v>42</v>
      </c>
      <c r="C3445" s="11" t="s">
        <v>3433</v>
      </c>
      <c r="D3445" s="11" t="s">
        <v>4275</v>
      </c>
      <c r="E3445" s="11">
        <v>14328</v>
      </c>
      <c r="F3445" s="17">
        <v>45341.367800925902</v>
      </c>
      <c r="G3445" s="14" t="s">
        <v>4280</v>
      </c>
      <c r="H3445" s="13">
        <v>3</v>
      </c>
      <c r="I3445" s="14">
        <v>88888</v>
      </c>
      <c r="J3445" s="15" t="str">
        <f>_xlfn.XLOOKUP(C3445,'0. Master Data Group Name'!B:B,'0. Master Data Group Name'!C:C)</f>
        <v>SW-RISER-PACK</v>
      </c>
      <c r="K3445" s="16">
        <f>IFERROR(ROUNDDOWN(_xlfn.XLOOKUP(E3445,[2]All!$B:$B,[2]All!$K:$K),0),"")</f>
        <v>300</v>
      </c>
      <c r="L3445" s="16">
        <f t="shared" si="106"/>
        <v>270</v>
      </c>
      <c r="M3445" s="16">
        <f t="shared" si="107"/>
        <v>330</v>
      </c>
    </row>
    <row r="3446" spans="2:13" x14ac:dyDescent="0.3">
      <c r="B3446" s="10">
        <v>31</v>
      </c>
      <c r="C3446" s="11" t="s">
        <v>836</v>
      </c>
      <c r="D3446" s="11" t="s">
        <v>4275</v>
      </c>
      <c r="E3446" s="11">
        <v>12228</v>
      </c>
      <c r="F3446" s="17">
        <v>45341.258634259299</v>
      </c>
      <c r="G3446" s="14" t="s">
        <v>4281</v>
      </c>
      <c r="H3446" s="13">
        <v>0</v>
      </c>
      <c r="I3446" s="14">
        <v>2991</v>
      </c>
      <c r="J3446" s="15" t="str">
        <f>_xlfn.XLOOKUP(C3446,'0. Master Data Group Name'!B:B,'0. Master Data Group Name'!C:C)</f>
        <v>SW-COMAS-PACKL</v>
      </c>
      <c r="K3446" s="16">
        <f>IFERROR(ROUNDDOWN(_xlfn.XLOOKUP(E3446,[2]All!$B:$B,[2]All!$K:$K),0),"")</f>
        <v>100</v>
      </c>
      <c r="L3446" s="16">
        <f t="shared" si="106"/>
        <v>90</v>
      </c>
      <c r="M3446" s="16">
        <f t="shared" si="107"/>
        <v>110.00000000000001</v>
      </c>
    </row>
    <row r="3447" spans="2:13" x14ac:dyDescent="0.3">
      <c r="B3447" s="10">
        <v>42</v>
      </c>
      <c r="C3447" s="11" t="s">
        <v>3433</v>
      </c>
      <c r="D3447" s="11" t="s">
        <v>4276</v>
      </c>
      <c r="E3447" s="11">
        <v>14328</v>
      </c>
      <c r="F3447" s="17">
        <v>45341.527407407397</v>
      </c>
      <c r="G3447" s="14" t="s">
        <v>4282</v>
      </c>
      <c r="H3447" s="13">
        <v>493</v>
      </c>
      <c r="I3447" s="14">
        <v>88888</v>
      </c>
      <c r="J3447" s="15" t="str">
        <f>_xlfn.XLOOKUP(C3447,'0. Master Data Group Name'!B:B,'0. Master Data Group Name'!C:C)</f>
        <v>SW-RISER-PACK</v>
      </c>
      <c r="K3447" s="16">
        <f>IFERROR(ROUNDDOWN(_xlfn.XLOOKUP(E3447,[2]All!$B:$B,[2]All!$K:$K),0),"")</f>
        <v>300</v>
      </c>
      <c r="L3447" s="16">
        <f t="shared" si="106"/>
        <v>270</v>
      </c>
      <c r="M3447" s="16">
        <f t="shared" si="107"/>
        <v>330</v>
      </c>
    </row>
    <row r="3448" spans="2:13" x14ac:dyDescent="0.3">
      <c r="B3448" s="10">
        <v>42</v>
      </c>
      <c r="C3448" s="11" t="s">
        <v>3433</v>
      </c>
      <c r="D3448" s="11" t="s">
        <v>4276</v>
      </c>
      <c r="E3448" s="11">
        <v>14358</v>
      </c>
      <c r="F3448" s="17">
        <v>45342.365497685198</v>
      </c>
      <c r="G3448" s="14" t="s">
        <v>4283</v>
      </c>
      <c r="H3448" s="13">
        <v>526</v>
      </c>
      <c r="I3448" s="14">
        <v>14328</v>
      </c>
      <c r="J3448" s="15" t="str">
        <f>_xlfn.XLOOKUP(C3448,'0. Master Data Group Name'!B:B,'0. Master Data Group Name'!C:C)</f>
        <v>SW-RISER-PACK</v>
      </c>
      <c r="K3448" s="16">
        <f>IFERROR(ROUNDDOWN(_xlfn.XLOOKUP(E3448,[2]All!$B:$B,[2]All!$K:$K),0),"")</f>
        <v>300</v>
      </c>
      <c r="L3448" s="16">
        <f t="shared" si="106"/>
        <v>270</v>
      </c>
      <c r="M3448" s="16">
        <f t="shared" si="107"/>
        <v>330</v>
      </c>
    </row>
    <row r="3449" spans="2:13" x14ac:dyDescent="0.3">
      <c r="B3449" s="10">
        <v>31</v>
      </c>
      <c r="C3449" s="11" t="s">
        <v>836</v>
      </c>
      <c r="D3449" s="11" t="s">
        <v>4276</v>
      </c>
      <c r="E3449" s="11">
        <v>12258</v>
      </c>
      <c r="F3449" s="17">
        <v>45341.779212963003</v>
      </c>
      <c r="G3449" s="14" t="s">
        <v>4284</v>
      </c>
      <c r="H3449" s="13">
        <v>229</v>
      </c>
      <c r="I3449" s="14">
        <v>12228</v>
      </c>
      <c r="J3449" s="15" t="str">
        <f>_xlfn.XLOOKUP(C3449,'0. Master Data Group Name'!B:B,'0. Master Data Group Name'!C:C)</f>
        <v>SW-COMAS-PACKL</v>
      </c>
      <c r="K3449" s="16">
        <f>IFERROR(ROUNDDOWN(_xlfn.XLOOKUP(E3449,[2]All!$B:$B,[2]All!$K:$K),0),"")</f>
        <v>69</v>
      </c>
      <c r="L3449" s="16">
        <f t="shared" si="106"/>
        <v>62.1</v>
      </c>
      <c r="M3449" s="16">
        <f t="shared" si="107"/>
        <v>75.900000000000006</v>
      </c>
    </row>
    <row r="3450" spans="2:13" x14ac:dyDescent="0.3">
      <c r="B3450" s="10">
        <v>31</v>
      </c>
      <c r="C3450" s="11" t="s">
        <v>836</v>
      </c>
      <c r="D3450" s="11" t="s">
        <v>4276</v>
      </c>
      <c r="E3450" s="11">
        <v>12228</v>
      </c>
      <c r="F3450" s="17">
        <v>45342.6330787037</v>
      </c>
      <c r="G3450" s="14" t="s">
        <v>4285</v>
      </c>
      <c r="H3450" s="13">
        <v>111</v>
      </c>
      <c r="I3450" s="14">
        <v>12258</v>
      </c>
      <c r="J3450" s="15" t="str">
        <f>_xlfn.XLOOKUP(C3450,'0. Master Data Group Name'!B:B,'0. Master Data Group Name'!C:C)</f>
        <v>SW-COMAS-PACKL</v>
      </c>
      <c r="K3450" s="16">
        <f>IFERROR(ROUNDDOWN(_xlfn.XLOOKUP(E3450,[2]All!$B:$B,[2]All!$K:$K),0),"")</f>
        <v>100</v>
      </c>
      <c r="L3450" s="16">
        <f t="shared" si="106"/>
        <v>90</v>
      </c>
      <c r="M3450" s="16">
        <f t="shared" si="107"/>
        <v>110.00000000000001</v>
      </c>
    </row>
    <row r="3451" spans="2:13" x14ac:dyDescent="0.3">
      <c r="B3451" s="10">
        <v>20</v>
      </c>
      <c r="C3451" s="11" t="s">
        <v>13</v>
      </c>
      <c r="D3451" s="11" t="s">
        <v>4276</v>
      </c>
      <c r="E3451" s="11">
        <v>2941</v>
      </c>
      <c r="F3451" s="17">
        <v>45342.357905092598</v>
      </c>
      <c r="G3451" s="14" t="s">
        <v>4286</v>
      </c>
      <c r="H3451" s="13">
        <v>1934</v>
      </c>
      <c r="I3451" s="14">
        <v>2941</v>
      </c>
      <c r="J3451" s="15" t="str">
        <f>_xlfn.XLOOKUP(C3451,'0. Master Data Group Name'!B:B,'0. Master Data Group Name'!C:C)</f>
        <v>EQP-LAWPACK1</v>
      </c>
      <c r="K3451" s="16">
        <f>IFERROR(ROUNDDOWN(_xlfn.XLOOKUP(E3451,[2]All!$B:$B,[2]All!$K:$K),0),"")</f>
        <v>217</v>
      </c>
      <c r="L3451" s="16">
        <f t="shared" si="106"/>
        <v>195.3</v>
      </c>
      <c r="M3451" s="16">
        <f t="shared" si="107"/>
        <v>238.70000000000002</v>
      </c>
    </row>
    <row r="3452" spans="2:13" x14ac:dyDescent="0.3">
      <c r="B3452" s="10">
        <v>42</v>
      </c>
      <c r="C3452" s="11" t="s">
        <v>3433</v>
      </c>
      <c r="D3452" s="11" t="s">
        <v>4275</v>
      </c>
      <c r="E3452" s="11">
        <v>14328</v>
      </c>
      <c r="F3452" s="17">
        <v>45341.375081018501</v>
      </c>
      <c r="G3452" s="14" t="s">
        <v>4287</v>
      </c>
      <c r="H3452" s="13">
        <v>6</v>
      </c>
      <c r="I3452" s="14">
        <v>88888</v>
      </c>
      <c r="J3452" s="15" t="str">
        <f>_xlfn.XLOOKUP(C3452,'0. Master Data Group Name'!B:B,'0. Master Data Group Name'!C:C)</f>
        <v>SW-RISER-PACK</v>
      </c>
      <c r="K3452" s="16">
        <f>IFERROR(ROUNDDOWN(_xlfn.XLOOKUP(E3452,[2]All!$B:$B,[2]All!$K:$K),0),"")</f>
        <v>300</v>
      </c>
      <c r="L3452" s="16">
        <f t="shared" si="106"/>
        <v>270</v>
      </c>
      <c r="M3452" s="16">
        <f t="shared" si="107"/>
        <v>330</v>
      </c>
    </row>
    <row r="3453" spans="2:13" x14ac:dyDescent="0.3">
      <c r="B3453" s="10">
        <v>20</v>
      </c>
      <c r="C3453" s="11" t="s">
        <v>13</v>
      </c>
      <c r="D3453" s="11" t="s">
        <v>4288</v>
      </c>
      <c r="E3453" s="11">
        <v>2661</v>
      </c>
      <c r="F3453" s="17">
        <v>45342.802268518499</v>
      </c>
      <c r="G3453" s="14" t="s">
        <v>4289</v>
      </c>
      <c r="H3453" s="13">
        <v>700</v>
      </c>
      <c r="I3453" s="14">
        <v>99999</v>
      </c>
      <c r="J3453" s="15" t="str">
        <f>_xlfn.XLOOKUP(C3453,'0. Master Data Group Name'!B:B,'0. Master Data Group Name'!C:C)</f>
        <v>EQP-LAWPACK1</v>
      </c>
      <c r="K3453" s="16">
        <f>IFERROR(ROUNDDOWN(_xlfn.XLOOKUP(E3453,[2]All!$B:$B,[2]All!$K:$K),0),"")</f>
        <v>217</v>
      </c>
      <c r="L3453" s="16">
        <f t="shared" si="106"/>
        <v>195.3</v>
      </c>
      <c r="M3453" s="16">
        <f t="shared" si="107"/>
        <v>238.70000000000002</v>
      </c>
    </row>
    <row r="3454" spans="2:13" x14ac:dyDescent="0.3">
      <c r="B3454" s="10">
        <v>36</v>
      </c>
      <c r="C3454" s="11" t="s">
        <v>3480</v>
      </c>
      <c r="D3454" s="11" t="s">
        <v>4288</v>
      </c>
      <c r="E3454" s="11">
        <v>2991</v>
      </c>
      <c r="F3454" s="17">
        <v>45342.3055902778</v>
      </c>
      <c r="G3454" s="14" t="s">
        <v>4290</v>
      </c>
      <c r="H3454" s="13">
        <v>744</v>
      </c>
      <c r="I3454" s="14">
        <v>2675</v>
      </c>
      <c r="J3454" s="15" t="str">
        <f>_xlfn.XLOOKUP(C3454,'0. Master Data Group Name'!B:B,'0. Master Data Group Name'!C:C)</f>
        <v>EQP-LAWPACK2</v>
      </c>
      <c r="K3454" s="16">
        <f>IFERROR(ROUNDDOWN(_xlfn.XLOOKUP(E3454,[2]All!$B:$B,[2]All!$K:$K),0),"")</f>
        <v>217</v>
      </c>
      <c r="L3454" s="16">
        <f t="shared" si="106"/>
        <v>195.3</v>
      </c>
      <c r="M3454" s="16">
        <f t="shared" si="107"/>
        <v>238.70000000000002</v>
      </c>
    </row>
    <row r="3455" spans="2:13" x14ac:dyDescent="0.3">
      <c r="B3455" s="10">
        <v>42</v>
      </c>
      <c r="C3455" s="11" t="s">
        <v>3433</v>
      </c>
      <c r="D3455" s="11" t="s">
        <v>4288</v>
      </c>
      <c r="E3455" s="11">
        <v>12228</v>
      </c>
      <c r="F3455" s="17">
        <v>45342.550949074102</v>
      </c>
      <c r="G3455" s="14" t="s">
        <v>4291</v>
      </c>
      <c r="H3455" s="13">
        <v>106</v>
      </c>
      <c r="I3455" s="14">
        <v>14358</v>
      </c>
      <c r="J3455" s="15" t="str">
        <f>_xlfn.XLOOKUP(C3455,'0. Master Data Group Name'!B:B,'0. Master Data Group Name'!C:C)</f>
        <v>SW-RISER-PACK</v>
      </c>
      <c r="K3455" s="16">
        <f>IFERROR(ROUNDDOWN(_xlfn.XLOOKUP(E3455,[2]All!$B:$B,[2]All!$K:$K),0),"")</f>
        <v>100</v>
      </c>
      <c r="L3455" s="16">
        <f t="shared" si="106"/>
        <v>90</v>
      </c>
      <c r="M3455" s="16">
        <f t="shared" si="107"/>
        <v>110.00000000000001</v>
      </c>
    </row>
    <row r="3456" spans="2:13" x14ac:dyDescent="0.3">
      <c r="B3456" s="10">
        <v>42</v>
      </c>
      <c r="C3456" s="11" t="s">
        <v>3433</v>
      </c>
      <c r="D3456" s="11" t="s">
        <v>4288</v>
      </c>
      <c r="E3456" s="11">
        <v>88888</v>
      </c>
      <c r="F3456" s="17">
        <v>45343.433020833298</v>
      </c>
      <c r="G3456" s="14" t="s">
        <v>4292</v>
      </c>
      <c r="H3456" s="13">
        <v>0</v>
      </c>
      <c r="I3456" s="14">
        <v>12228</v>
      </c>
      <c r="J3456" s="15" t="str">
        <f>_xlfn.XLOOKUP(C3456,'0. Master Data Group Name'!B:B,'0. Master Data Group Name'!C:C)</f>
        <v>SW-RISER-PACK</v>
      </c>
      <c r="K3456" s="16" t="str">
        <f>IFERROR(ROUNDDOWN(_xlfn.XLOOKUP(E3456,[2]All!$B:$B,[2]All!$K:$K),0),"")</f>
        <v/>
      </c>
      <c r="L3456" s="16" t="str">
        <f t="shared" si="106"/>
        <v/>
      </c>
      <c r="M3456" s="16" t="str">
        <f t="shared" si="107"/>
        <v/>
      </c>
    </row>
    <row r="3457" spans="2:13" x14ac:dyDescent="0.3">
      <c r="B3457" s="10">
        <v>42</v>
      </c>
      <c r="C3457" s="11" t="s">
        <v>3433</v>
      </c>
      <c r="D3457" s="11" t="s">
        <v>4288</v>
      </c>
      <c r="E3457" s="11">
        <v>12228</v>
      </c>
      <c r="F3457" s="17">
        <v>45343.437337962998</v>
      </c>
      <c r="G3457" s="14" t="s">
        <v>4293</v>
      </c>
      <c r="H3457" s="13">
        <v>0</v>
      </c>
      <c r="I3457" s="14">
        <v>88888</v>
      </c>
      <c r="J3457" s="15" t="str">
        <f>_xlfn.XLOOKUP(C3457,'0. Master Data Group Name'!B:B,'0. Master Data Group Name'!C:C)</f>
        <v>SW-RISER-PACK</v>
      </c>
      <c r="K3457" s="16">
        <f>IFERROR(ROUNDDOWN(_xlfn.XLOOKUP(E3457,[2]All!$B:$B,[2]All!$K:$K),0),"")</f>
        <v>100</v>
      </c>
      <c r="L3457" s="16">
        <f t="shared" si="106"/>
        <v>90</v>
      </c>
      <c r="M3457" s="16">
        <f t="shared" si="107"/>
        <v>110.00000000000001</v>
      </c>
    </row>
    <row r="3458" spans="2:13" x14ac:dyDescent="0.3">
      <c r="B3458" s="10">
        <v>31</v>
      </c>
      <c r="C3458" s="11" t="s">
        <v>836</v>
      </c>
      <c r="D3458" s="11" t="s">
        <v>4288</v>
      </c>
      <c r="E3458" s="11">
        <v>99999</v>
      </c>
      <c r="F3458" s="17">
        <v>45342.683738425898</v>
      </c>
      <c r="G3458" s="14" t="s">
        <v>4294</v>
      </c>
      <c r="H3458" s="13">
        <v>0</v>
      </c>
      <c r="I3458" s="14">
        <v>12228</v>
      </c>
      <c r="J3458" s="15" t="str">
        <f>_xlfn.XLOOKUP(C3458,'0. Master Data Group Name'!B:B,'0. Master Data Group Name'!C:C)</f>
        <v>SW-COMAS-PACKL</v>
      </c>
      <c r="K3458" s="16" t="str">
        <f>IFERROR(ROUNDDOWN(_xlfn.XLOOKUP(E3458,[2]All!$B:$B,[2]All!$K:$K),0),"")</f>
        <v/>
      </c>
      <c r="L3458" s="16" t="str">
        <f t="shared" si="106"/>
        <v/>
      </c>
      <c r="M3458" s="16" t="str">
        <f t="shared" si="107"/>
        <v/>
      </c>
    </row>
    <row r="3459" spans="2:13" x14ac:dyDescent="0.3">
      <c r="B3459" s="10">
        <v>42</v>
      </c>
      <c r="C3459" s="11" t="s">
        <v>3433</v>
      </c>
      <c r="D3459" s="11" t="s">
        <v>4288</v>
      </c>
      <c r="E3459" s="11">
        <v>88888</v>
      </c>
      <c r="F3459" s="17">
        <v>45343.439907407403</v>
      </c>
      <c r="G3459" s="14" t="s">
        <v>4295</v>
      </c>
      <c r="H3459" s="13">
        <v>0</v>
      </c>
      <c r="I3459" s="14">
        <v>12228</v>
      </c>
      <c r="J3459" s="15" t="str">
        <f>_xlfn.XLOOKUP(C3459,'0. Master Data Group Name'!B:B,'0. Master Data Group Name'!C:C)</f>
        <v>SW-RISER-PACK</v>
      </c>
      <c r="K3459" s="16" t="str">
        <f>IFERROR(ROUNDDOWN(_xlfn.XLOOKUP(E3459,[2]All!$B:$B,[2]All!$K:$K),0),"")</f>
        <v/>
      </c>
      <c r="L3459" s="16" t="str">
        <f t="shared" si="106"/>
        <v/>
      </c>
      <c r="M3459" s="16" t="str">
        <f t="shared" si="107"/>
        <v/>
      </c>
    </row>
    <row r="3460" spans="2:13" x14ac:dyDescent="0.3">
      <c r="B3460" s="10">
        <v>42</v>
      </c>
      <c r="C3460" s="11" t="s">
        <v>3433</v>
      </c>
      <c r="D3460" s="11" t="s">
        <v>4275</v>
      </c>
      <c r="E3460" s="11">
        <v>88888</v>
      </c>
      <c r="F3460" s="17">
        <v>45341.369108796302</v>
      </c>
      <c r="G3460" s="14" t="s">
        <v>4296</v>
      </c>
      <c r="H3460" s="13">
        <v>0</v>
      </c>
      <c r="I3460" s="14">
        <v>14328</v>
      </c>
      <c r="J3460" s="15" t="str">
        <f>_xlfn.XLOOKUP(C3460,'0. Master Data Group Name'!B:B,'0. Master Data Group Name'!C:C)</f>
        <v>SW-RISER-PACK</v>
      </c>
      <c r="K3460" s="16" t="str">
        <f>IFERROR(ROUNDDOWN(_xlfn.XLOOKUP(E3460,[2]All!$B:$B,[2]All!$K:$K),0),"")</f>
        <v/>
      </c>
      <c r="L3460" s="16" t="str">
        <f t="shared" ref="L3460:L3523" si="108">IFERROR(K3460*0.9,"")</f>
        <v/>
      </c>
      <c r="M3460" s="16" t="str">
        <f t="shared" ref="M3460:M3523" si="109">IFERROR(K3460*1.1,"")</f>
        <v/>
      </c>
    </row>
    <row r="3461" spans="2:13" x14ac:dyDescent="0.3">
      <c r="B3461" s="10">
        <v>42</v>
      </c>
      <c r="C3461" s="11" t="s">
        <v>3433</v>
      </c>
      <c r="D3461" s="11" t="s">
        <v>4275</v>
      </c>
      <c r="E3461" s="11">
        <v>14328</v>
      </c>
      <c r="F3461" s="17">
        <v>45341.429432870398</v>
      </c>
      <c r="G3461" s="14" t="s">
        <v>4297</v>
      </c>
      <c r="H3461" s="13">
        <v>259</v>
      </c>
      <c r="I3461" s="14">
        <v>88888</v>
      </c>
      <c r="J3461" s="15" t="str">
        <f>_xlfn.XLOOKUP(C3461,'0. Master Data Group Name'!B:B,'0. Master Data Group Name'!C:C)</f>
        <v>SW-RISER-PACK</v>
      </c>
      <c r="K3461" s="16">
        <f>IFERROR(ROUNDDOWN(_xlfn.XLOOKUP(E3461,[2]All!$B:$B,[2]All!$K:$K),0),"")</f>
        <v>300</v>
      </c>
      <c r="L3461" s="16">
        <f t="shared" si="108"/>
        <v>270</v>
      </c>
      <c r="M3461" s="16">
        <f t="shared" si="109"/>
        <v>330</v>
      </c>
    </row>
    <row r="3462" spans="2:13" x14ac:dyDescent="0.3">
      <c r="B3462" s="10">
        <v>42</v>
      </c>
      <c r="C3462" s="11" t="s">
        <v>3433</v>
      </c>
      <c r="D3462" s="11" t="s">
        <v>4288</v>
      </c>
      <c r="E3462" s="11">
        <v>12228</v>
      </c>
      <c r="F3462" s="17">
        <v>45343.558379629598</v>
      </c>
      <c r="G3462" s="14" t="s">
        <v>4298</v>
      </c>
      <c r="H3462" s="13">
        <v>55</v>
      </c>
      <c r="I3462" s="14">
        <v>88888</v>
      </c>
      <c r="J3462" s="15" t="str">
        <f>_xlfn.XLOOKUP(C3462,'0. Master Data Group Name'!B:B,'0. Master Data Group Name'!C:C)</f>
        <v>SW-RISER-PACK</v>
      </c>
      <c r="K3462" s="16">
        <f>IFERROR(ROUNDDOWN(_xlfn.XLOOKUP(E3462,[2]All!$B:$B,[2]All!$K:$K),0),"")</f>
        <v>100</v>
      </c>
      <c r="L3462" s="16">
        <f t="shared" si="108"/>
        <v>90</v>
      </c>
      <c r="M3462" s="16">
        <f t="shared" si="109"/>
        <v>110.00000000000001</v>
      </c>
    </row>
    <row r="3463" spans="2:13" x14ac:dyDescent="0.3">
      <c r="B3463" s="10">
        <v>42</v>
      </c>
      <c r="C3463" s="11" t="s">
        <v>3433</v>
      </c>
      <c r="D3463" s="11" t="s">
        <v>4288</v>
      </c>
      <c r="E3463" s="11">
        <v>88888</v>
      </c>
      <c r="F3463" s="17">
        <v>45343.661655092597</v>
      </c>
      <c r="G3463" s="14" t="s">
        <v>4299</v>
      </c>
      <c r="H3463" s="13">
        <v>0</v>
      </c>
      <c r="I3463" s="14">
        <v>12228</v>
      </c>
      <c r="J3463" s="15" t="str">
        <f>_xlfn.XLOOKUP(C3463,'0. Master Data Group Name'!B:B,'0. Master Data Group Name'!C:C)</f>
        <v>SW-RISER-PACK</v>
      </c>
      <c r="K3463" s="16" t="str">
        <f>IFERROR(ROUNDDOWN(_xlfn.XLOOKUP(E3463,[2]All!$B:$B,[2]All!$K:$K),0),"")</f>
        <v/>
      </c>
      <c r="L3463" s="16" t="str">
        <f t="shared" si="108"/>
        <v/>
      </c>
      <c r="M3463" s="16" t="str">
        <f t="shared" si="109"/>
        <v/>
      </c>
    </row>
    <row r="3464" spans="2:13" x14ac:dyDescent="0.3">
      <c r="B3464" s="10">
        <v>20</v>
      </c>
      <c r="C3464" s="11" t="s">
        <v>13</v>
      </c>
      <c r="D3464" s="11" t="s">
        <v>4288</v>
      </c>
      <c r="E3464" s="11">
        <v>2670</v>
      </c>
      <c r="F3464" s="17">
        <v>45343.297500000001</v>
      </c>
      <c r="G3464" s="14" t="s">
        <v>4300</v>
      </c>
      <c r="H3464" s="13">
        <v>2184</v>
      </c>
      <c r="I3464" s="14">
        <v>2670</v>
      </c>
      <c r="J3464" s="15" t="str">
        <f>_xlfn.XLOOKUP(C3464,'0. Master Data Group Name'!B:B,'0. Master Data Group Name'!C:C)</f>
        <v>EQP-LAWPACK1</v>
      </c>
      <c r="K3464" s="16">
        <f>IFERROR(ROUNDDOWN(_xlfn.XLOOKUP(E3464,[2]All!$B:$B,[2]All!$K:$K),0),"")</f>
        <v>217</v>
      </c>
      <c r="L3464" s="16">
        <f t="shared" si="108"/>
        <v>195.3</v>
      </c>
      <c r="M3464" s="16">
        <f t="shared" si="109"/>
        <v>238.70000000000002</v>
      </c>
    </row>
    <row r="3465" spans="2:13" x14ac:dyDescent="0.3">
      <c r="B3465" s="10">
        <v>20</v>
      </c>
      <c r="C3465" s="11" t="s">
        <v>13</v>
      </c>
      <c r="D3465" s="11" t="s">
        <v>4275</v>
      </c>
      <c r="E3465" s="11">
        <v>27805</v>
      </c>
      <c r="F3465" s="17">
        <v>45341.346006944397</v>
      </c>
      <c r="G3465" s="14" t="s">
        <v>4302</v>
      </c>
      <c r="H3465" s="13">
        <v>349</v>
      </c>
      <c r="I3465" s="14">
        <v>27805</v>
      </c>
      <c r="J3465" s="15" t="str">
        <f>_xlfn.XLOOKUP(C3465,'0. Master Data Group Name'!B:B,'0. Master Data Group Name'!C:C)</f>
        <v>EQP-LAWPACK1</v>
      </c>
      <c r="K3465" s="16">
        <f>IFERROR(ROUNDDOWN(_xlfn.XLOOKUP(E3465,[2]All!$B:$B,[2]All!$K:$K),0),"")</f>
        <v>260</v>
      </c>
      <c r="L3465" s="16">
        <f t="shared" si="108"/>
        <v>234</v>
      </c>
      <c r="M3465" s="16">
        <f t="shared" si="109"/>
        <v>286</v>
      </c>
    </row>
    <row r="3466" spans="2:13" x14ac:dyDescent="0.3">
      <c r="B3466" s="10">
        <v>42</v>
      </c>
      <c r="C3466" s="11" t="s">
        <v>3433</v>
      </c>
      <c r="D3466" s="11" t="s">
        <v>4275</v>
      </c>
      <c r="E3466" s="11">
        <v>14328</v>
      </c>
      <c r="F3466" s="17">
        <v>45341.342870370398</v>
      </c>
      <c r="G3466" s="14" t="s">
        <v>4303</v>
      </c>
      <c r="H3466" s="13">
        <v>4</v>
      </c>
      <c r="I3466" s="14">
        <v>99999</v>
      </c>
      <c r="J3466" s="15" t="str">
        <f>_xlfn.XLOOKUP(C3466,'0. Master Data Group Name'!B:B,'0. Master Data Group Name'!C:C)</f>
        <v>SW-RISER-PACK</v>
      </c>
      <c r="K3466" s="16">
        <f>IFERROR(ROUNDDOWN(_xlfn.XLOOKUP(E3466,[2]All!$B:$B,[2]All!$K:$K),0),"")</f>
        <v>300</v>
      </c>
      <c r="L3466" s="16">
        <f t="shared" si="108"/>
        <v>270</v>
      </c>
      <c r="M3466" s="16">
        <f t="shared" si="109"/>
        <v>330</v>
      </c>
    </row>
    <row r="3467" spans="2:13" x14ac:dyDescent="0.3">
      <c r="B3467" s="10">
        <v>31</v>
      </c>
      <c r="C3467" s="11" t="s">
        <v>836</v>
      </c>
      <c r="D3467" s="11" t="s">
        <v>4260</v>
      </c>
      <c r="E3467" s="11">
        <v>2991</v>
      </c>
      <c r="F3467" s="17">
        <v>45335.423159722202</v>
      </c>
      <c r="G3467" s="14" t="s">
        <v>4304</v>
      </c>
      <c r="H3467" s="13">
        <v>705</v>
      </c>
      <c r="I3467" s="14">
        <v>2675</v>
      </c>
      <c r="J3467" s="15" t="str">
        <f>_xlfn.XLOOKUP(C3467,'0. Master Data Group Name'!B:B,'0. Master Data Group Name'!C:C)</f>
        <v>SW-COMAS-PACKL</v>
      </c>
      <c r="K3467" s="16">
        <f>IFERROR(ROUNDDOWN(_xlfn.XLOOKUP(E3467,[2]All!$B:$B,[2]All!$K:$K),0),"")</f>
        <v>217</v>
      </c>
      <c r="L3467" s="16">
        <f t="shared" si="108"/>
        <v>195.3</v>
      </c>
      <c r="M3467" s="16">
        <f t="shared" si="109"/>
        <v>238.70000000000002</v>
      </c>
    </row>
    <row r="3468" spans="2:13" x14ac:dyDescent="0.3">
      <c r="B3468" s="10">
        <v>42</v>
      </c>
      <c r="C3468" s="11" t="s">
        <v>3433</v>
      </c>
      <c r="D3468" s="11" t="s">
        <v>4275</v>
      </c>
      <c r="E3468" s="11">
        <v>88888</v>
      </c>
      <c r="F3468" s="17">
        <v>45341.344664351898</v>
      </c>
      <c r="G3468" s="14" t="s">
        <v>4305</v>
      </c>
      <c r="H3468" s="13">
        <v>0</v>
      </c>
      <c r="I3468" s="14">
        <v>14328</v>
      </c>
      <c r="J3468" s="15" t="str">
        <f>_xlfn.XLOOKUP(C3468,'0. Master Data Group Name'!B:B,'0. Master Data Group Name'!C:C)</f>
        <v>SW-RISER-PACK</v>
      </c>
      <c r="K3468" s="16" t="str">
        <f>IFERROR(ROUNDDOWN(_xlfn.XLOOKUP(E3468,[2]All!$B:$B,[2]All!$K:$K),0),"")</f>
        <v/>
      </c>
      <c r="L3468" s="16" t="str">
        <f t="shared" si="108"/>
        <v/>
      </c>
      <c r="M3468" s="16" t="str">
        <f t="shared" si="109"/>
        <v/>
      </c>
    </row>
    <row r="3469" spans="2:13" x14ac:dyDescent="0.3">
      <c r="B3469" s="10">
        <v>36</v>
      </c>
      <c r="C3469" s="11" t="s">
        <v>3480</v>
      </c>
      <c r="D3469" s="11" t="s">
        <v>4301</v>
      </c>
      <c r="E3469" s="11">
        <v>6670</v>
      </c>
      <c r="F3469" s="17">
        <v>45343.309270833299</v>
      </c>
      <c r="G3469" s="14" t="s">
        <v>4306</v>
      </c>
      <c r="H3469" s="13">
        <v>466</v>
      </c>
      <c r="I3469" s="14">
        <v>2991</v>
      </c>
      <c r="J3469" s="15" t="str">
        <f>_xlfn.XLOOKUP(C3469,'0. Master Data Group Name'!B:B,'0. Master Data Group Name'!C:C)</f>
        <v>EQP-LAWPACK2</v>
      </c>
      <c r="K3469" s="16">
        <f>IFERROR(ROUNDDOWN(_xlfn.XLOOKUP(E3469,[2]All!$B:$B,[2]All!$K:$K),0),"")</f>
        <v>352</v>
      </c>
      <c r="L3469" s="16">
        <f t="shared" si="108"/>
        <v>316.8</v>
      </c>
      <c r="M3469" s="16">
        <f t="shared" si="109"/>
        <v>387.20000000000005</v>
      </c>
    </row>
    <row r="3470" spans="2:13" x14ac:dyDescent="0.3">
      <c r="B3470" s="10">
        <v>20</v>
      </c>
      <c r="C3470" s="11" t="s">
        <v>13</v>
      </c>
      <c r="D3470" s="11" t="s">
        <v>4301</v>
      </c>
      <c r="E3470" s="11">
        <v>2993</v>
      </c>
      <c r="F3470" s="17">
        <v>45343.8292939815</v>
      </c>
      <c r="G3470" s="14" t="s">
        <v>4307</v>
      </c>
      <c r="H3470" s="13">
        <v>539</v>
      </c>
      <c r="I3470" s="14">
        <v>99999</v>
      </c>
      <c r="J3470" s="15" t="str">
        <f>_xlfn.XLOOKUP(C3470,'0. Master Data Group Name'!B:B,'0. Master Data Group Name'!C:C)</f>
        <v>EQP-LAWPACK1</v>
      </c>
      <c r="K3470" s="16">
        <f>IFERROR(ROUNDDOWN(_xlfn.XLOOKUP(E3470,[2]All!$B:$B,[2]All!$K:$K),0),"")</f>
        <v>217</v>
      </c>
      <c r="L3470" s="16">
        <f t="shared" si="108"/>
        <v>195.3</v>
      </c>
      <c r="M3470" s="16">
        <f t="shared" si="109"/>
        <v>238.70000000000002</v>
      </c>
    </row>
    <row r="3471" spans="2:13" x14ac:dyDescent="0.3">
      <c r="B3471" s="10">
        <v>42</v>
      </c>
      <c r="C3471" s="11" t="s">
        <v>3433</v>
      </c>
      <c r="D3471" s="11" t="s">
        <v>4301</v>
      </c>
      <c r="E3471" s="11">
        <v>99999</v>
      </c>
      <c r="F3471" s="17">
        <v>45343.662268518499</v>
      </c>
      <c r="G3471" s="14" t="s">
        <v>4308</v>
      </c>
      <c r="H3471" s="13">
        <v>1</v>
      </c>
      <c r="I3471" s="14">
        <v>99999</v>
      </c>
      <c r="J3471" s="15" t="str">
        <f>_xlfn.XLOOKUP(C3471,'0. Master Data Group Name'!B:B,'0. Master Data Group Name'!C:C)</f>
        <v>SW-RISER-PACK</v>
      </c>
      <c r="K3471" s="16" t="str">
        <f>IFERROR(ROUNDDOWN(_xlfn.XLOOKUP(E3471,[2]All!$B:$B,[2]All!$K:$K),0),"")</f>
        <v/>
      </c>
      <c r="L3471" s="16" t="str">
        <f t="shared" si="108"/>
        <v/>
      </c>
      <c r="M3471" s="16" t="str">
        <f t="shared" si="109"/>
        <v/>
      </c>
    </row>
    <row r="3472" spans="2:13" x14ac:dyDescent="0.3">
      <c r="B3472" s="10">
        <v>42</v>
      </c>
      <c r="C3472" s="11" t="s">
        <v>3433</v>
      </c>
      <c r="D3472" s="11" t="s">
        <v>4301</v>
      </c>
      <c r="E3472" s="11">
        <v>12228</v>
      </c>
      <c r="F3472" s="17">
        <v>45344.364872685197</v>
      </c>
      <c r="G3472" s="14" t="s">
        <v>4309</v>
      </c>
      <c r="H3472" s="13">
        <v>5</v>
      </c>
      <c r="I3472" s="14">
        <v>99999</v>
      </c>
      <c r="J3472" s="15" t="str">
        <f>_xlfn.XLOOKUP(C3472,'0. Master Data Group Name'!B:B,'0. Master Data Group Name'!C:C)</f>
        <v>SW-RISER-PACK</v>
      </c>
      <c r="K3472" s="16">
        <f>IFERROR(ROUNDDOWN(_xlfn.XLOOKUP(E3472,[2]All!$B:$B,[2]All!$K:$K),0),"")</f>
        <v>100</v>
      </c>
      <c r="L3472" s="16">
        <f t="shared" si="108"/>
        <v>90</v>
      </c>
      <c r="M3472" s="16">
        <f t="shared" si="109"/>
        <v>110.00000000000001</v>
      </c>
    </row>
    <row r="3473" spans="2:13" x14ac:dyDescent="0.3">
      <c r="B3473" s="10">
        <v>20</v>
      </c>
      <c r="C3473" s="11" t="s">
        <v>13</v>
      </c>
      <c r="D3473" s="11" t="s">
        <v>4301</v>
      </c>
      <c r="E3473" s="11">
        <v>2665</v>
      </c>
      <c r="F3473" s="17">
        <v>45344.2941782407</v>
      </c>
      <c r="G3473" s="14" t="s">
        <v>4310</v>
      </c>
      <c r="H3473" s="13">
        <v>606</v>
      </c>
      <c r="I3473" s="14">
        <v>2665</v>
      </c>
      <c r="J3473" s="15" t="str">
        <f>_xlfn.XLOOKUP(C3473,'0. Master Data Group Name'!B:B,'0. Master Data Group Name'!C:C)</f>
        <v>EQP-LAWPACK1</v>
      </c>
      <c r="K3473" s="16">
        <f>IFERROR(ROUNDDOWN(_xlfn.XLOOKUP(E3473,[2]All!$B:$B,[2]All!$K:$K),0),"")</f>
        <v>217</v>
      </c>
      <c r="L3473" s="16">
        <f t="shared" si="108"/>
        <v>195.3</v>
      </c>
      <c r="M3473" s="16">
        <f t="shared" si="109"/>
        <v>238.70000000000002</v>
      </c>
    </row>
    <row r="3474" spans="2:13" x14ac:dyDescent="0.3">
      <c r="B3474" s="10">
        <v>42</v>
      </c>
      <c r="C3474" s="11" t="s">
        <v>3433</v>
      </c>
      <c r="D3474" s="11" t="s">
        <v>4301</v>
      </c>
      <c r="E3474" s="11">
        <v>88888</v>
      </c>
      <c r="F3474" s="17">
        <v>45344.380393518499</v>
      </c>
      <c r="G3474" s="14" t="s">
        <v>4311</v>
      </c>
      <c r="H3474" s="13">
        <v>0</v>
      </c>
      <c r="I3474" s="14">
        <v>12228</v>
      </c>
      <c r="J3474" s="15" t="str">
        <f>_xlfn.XLOOKUP(C3474,'0. Master Data Group Name'!B:B,'0. Master Data Group Name'!C:C)</f>
        <v>SW-RISER-PACK</v>
      </c>
      <c r="K3474" s="16" t="str">
        <f>IFERROR(ROUNDDOWN(_xlfn.XLOOKUP(E3474,[2]All!$B:$B,[2]All!$K:$K),0),"")</f>
        <v/>
      </c>
      <c r="L3474" s="16" t="str">
        <f t="shared" si="108"/>
        <v/>
      </c>
      <c r="M3474" s="16" t="str">
        <f t="shared" si="109"/>
        <v/>
      </c>
    </row>
    <row r="3475" spans="2:13" x14ac:dyDescent="0.3">
      <c r="B3475" s="10">
        <v>42</v>
      </c>
      <c r="C3475" s="11" t="s">
        <v>3433</v>
      </c>
      <c r="D3475" s="11" t="s">
        <v>4301</v>
      </c>
      <c r="E3475" s="11">
        <v>12228</v>
      </c>
      <c r="F3475" s="17">
        <v>45344.4546990741</v>
      </c>
      <c r="G3475" s="14" t="s">
        <v>4312</v>
      </c>
      <c r="H3475" s="13">
        <v>66</v>
      </c>
      <c r="I3475" s="14">
        <v>88888</v>
      </c>
      <c r="J3475" s="15" t="str">
        <f>_xlfn.XLOOKUP(C3475,'0. Master Data Group Name'!B:B,'0. Master Data Group Name'!C:C)</f>
        <v>SW-RISER-PACK</v>
      </c>
      <c r="K3475" s="16">
        <f>IFERROR(ROUNDDOWN(_xlfn.XLOOKUP(E3475,[2]All!$B:$B,[2]All!$K:$K),0),"")</f>
        <v>100</v>
      </c>
      <c r="L3475" s="16">
        <f t="shared" si="108"/>
        <v>90</v>
      </c>
      <c r="M3475" s="16">
        <f t="shared" si="109"/>
        <v>110.00000000000001</v>
      </c>
    </row>
    <row r="3476" spans="2:13" x14ac:dyDescent="0.3">
      <c r="B3476" s="10">
        <v>20</v>
      </c>
      <c r="C3476" s="11" t="s">
        <v>13</v>
      </c>
      <c r="D3476" s="11" t="s">
        <v>4301</v>
      </c>
      <c r="E3476" s="11">
        <v>2993</v>
      </c>
      <c r="F3476" s="17">
        <v>45344.437604166698</v>
      </c>
      <c r="G3476" s="14" t="s">
        <v>4313</v>
      </c>
      <c r="H3476" s="13">
        <v>360</v>
      </c>
      <c r="I3476" s="14">
        <v>2993</v>
      </c>
      <c r="J3476" s="15" t="str">
        <f>_xlfn.XLOOKUP(C3476,'0. Master Data Group Name'!B:B,'0. Master Data Group Name'!C:C)</f>
        <v>EQP-LAWPACK1</v>
      </c>
      <c r="K3476" s="16">
        <f>IFERROR(ROUNDDOWN(_xlfn.XLOOKUP(E3476,[2]All!$B:$B,[2]All!$K:$K),0),"")</f>
        <v>217</v>
      </c>
      <c r="L3476" s="16">
        <f t="shared" si="108"/>
        <v>195.3</v>
      </c>
      <c r="M3476" s="16">
        <f t="shared" si="109"/>
        <v>238.70000000000002</v>
      </c>
    </row>
    <row r="3477" spans="2:13" x14ac:dyDescent="0.3">
      <c r="B3477" s="10">
        <v>42</v>
      </c>
      <c r="C3477" s="11" t="s">
        <v>3433</v>
      </c>
      <c r="D3477" s="11" t="s">
        <v>4275</v>
      </c>
      <c r="E3477" s="11">
        <v>88888</v>
      </c>
      <c r="F3477" s="17">
        <v>45341.376608796301</v>
      </c>
      <c r="G3477" s="14" t="s">
        <v>4314</v>
      </c>
      <c r="H3477" s="13">
        <v>0</v>
      </c>
      <c r="I3477" s="14">
        <v>14328</v>
      </c>
      <c r="J3477" s="15" t="str">
        <f>_xlfn.XLOOKUP(C3477,'0. Master Data Group Name'!B:B,'0. Master Data Group Name'!C:C)</f>
        <v>SW-RISER-PACK</v>
      </c>
      <c r="K3477" s="16" t="str">
        <f>IFERROR(ROUNDDOWN(_xlfn.XLOOKUP(E3477,[2]All!$B:$B,[2]All!$K:$K),0),"")</f>
        <v/>
      </c>
      <c r="L3477" s="16" t="str">
        <f t="shared" si="108"/>
        <v/>
      </c>
      <c r="M3477" s="16" t="str">
        <f t="shared" si="109"/>
        <v/>
      </c>
    </row>
    <row r="3478" spans="2:13" x14ac:dyDescent="0.3">
      <c r="B3478" s="10">
        <v>42</v>
      </c>
      <c r="C3478" s="11" t="s">
        <v>3433</v>
      </c>
      <c r="D3478" s="11" t="s">
        <v>4301</v>
      </c>
      <c r="E3478" s="11">
        <v>88888</v>
      </c>
      <c r="F3478" s="17">
        <v>45344.508634259299</v>
      </c>
      <c r="G3478" s="14" t="s">
        <v>4315</v>
      </c>
      <c r="H3478" s="13">
        <v>0</v>
      </c>
      <c r="I3478" s="14">
        <v>12228</v>
      </c>
      <c r="J3478" s="15" t="str">
        <f>_xlfn.XLOOKUP(C3478,'0. Master Data Group Name'!B:B,'0. Master Data Group Name'!C:C)</f>
        <v>SW-RISER-PACK</v>
      </c>
      <c r="K3478" s="16" t="str">
        <f>IFERROR(ROUNDDOWN(_xlfn.XLOOKUP(E3478,[2]All!$B:$B,[2]All!$K:$K),0),"")</f>
        <v/>
      </c>
      <c r="L3478" s="16" t="str">
        <f t="shared" si="108"/>
        <v/>
      </c>
      <c r="M3478" s="16" t="str">
        <f t="shared" si="109"/>
        <v/>
      </c>
    </row>
    <row r="3479" spans="2:13" x14ac:dyDescent="0.3">
      <c r="B3479" s="10">
        <v>42</v>
      </c>
      <c r="C3479" s="11" t="s">
        <v>3433</v>
      </c>
      <c r="D3479" s="11" t="s">
        <v>4301</v>
      </c>
      <c r="E3479" s="11">
        <v>12228</v>
      </c>
      <c r="F3479" s="17">
        <v>45344.535659722198</v>
      </c>
      <c r="G3479" s="14" t="s">
        <v>4316</v>
      </c>
      <c r="H3479" s="13">
        <v>140</v>
      </c>
      <c r="I3479" s="14">
        <v>88888</v>
      </c>
      <c r="J3479" s="15" t="str">
        <f>_xlfn.XLOOKUP(C3479,'0. Master Data Group Name'!B:B,'0. Master Data Group Name'!C:C)</f>
        <v>SW-RISER-PACK</v>
      </c>
      <c r="K3479" s="16">
        <f>IFERROR(ROUNDDOWN(_xlfn.XLOOKUP(E3479,[2]All!$B:$B,[2]All!$K:$K),0),"")</f>
        <v>100</v>
      </c>
      <c r="L3479" s="16">
        <f t="shared" si="108"/>
        <v>90</v>
      </c>
      <c r="M3479" s="16">
        <f t="shared" si="109"/>
        <v>110.00000000000001</v>
      </c>
    </row>
    <row r="3480" spans="2:13" x14ac:dyDescent="0.3">
      <c r="B3480" s="10">
        <v>36</v>
      </c>
      <c r="C3480" s="11" t="s">
        <v>3480</v>
      </c>
      <c r="D3480" s="11" t="s">
        <v>4301</v>
      </c>
      <c r="E3480" s="11">
        <v>42661</v>
      </c>
      <c r="F3480" s="17">
        <v>45344.293391203697</v>
      </c>
      <c r="G3480" s="14" t="s">
        <v>4317</v>
      </c>
      <c r="H3480" s="13">
        <v>990</v>
      </c>
      <c r="I3480" s="14">
        <v>6670</v>
      </c>
      <c r="J3480" s="15" t="str">
        <f>_xlfn.XLOOKUP(C3480,'0. Master Data Group Name'!B:B,'0. Master Data Group Name'!C:C)</f>
        <v>EQP-LAWPACK2</v>
      </c>
      <c r="K3480" s="16">
        <f>IFERROR(ROUNDDOWN(_xlfn.XLOOKUP(E3480,[2]All!$B:$B,[2]All!$K:$K),0),"")</f>
        <v>166</v>
      </c>
      <c r="L3480" s="16">
        <f t="shared" si="108"/>
        <v>149.4</v>
      </c>
      <c r="M3480" s="16">
        <f t="shared" si="109"/>
        <v>182.60000000000002</v>
      </c>
    </row>
    <row r="3481" spans="2:13" x14ac:dyDescent="0.3">
      <c r="B3481" s="10">
        <v>36</v>
      </c>
      <c r="C3481" s="11" t="s">
        <v>3480</v>
      </c>
      <c r="D3481" s="11" t="s">
        <v>4275</v>
      </c>
      <c r="E3481" s="11">
        <v>6670</v>
      </c>
      <c r="F3481" s="17">
        <v>45338.284421296303</v>
      </c>
      <c r="G3481" s="14" t="s">
        <v>4319</v>
      </c>
      <c r="H3481" s="13">
        <v>1025</v>
      </c>
      <c r="I3481" s="14">
        <v>2661</v>
      </c>
      <c r="J3481" s="15" t="str">
        <f>_xlfn.XLOOKUP(C3481,'0. Master Data Group Name'!B:B,'0. Master Data Group Name'!C:C)</f>
        <v>EQP-LAWPACK2</v>
      </c>
      <c r="K3481" s="16">
        <f>IFERROR(ROUNDDOWN(_xlfn.XLOOKUP(E3481,[2]All!$B:$B,[2]All!$K:$K),0),"")</f>
        <v>352</v>
      </c>
      <c r="L3481" s="16">
        <f t="shared" si="108"/>
        <v>316.8</v>
      </c>
      <c r="M3481" s="16">
        <f t="shared" si="109"/>
        <v>387.20000000000005</v>
      </c>
    </row>
    <row r="3482" spans="2:13" x14ac:dyDescent="0.3">
      <c r="B3482" s="10">
        <v>42</v>
      </c>
      <c r="C3482" s="11" t="s">
        <v>3433</v>
      </c>
      <c r="D3482" s="11" t="s">
        <v>4275</v>
      </c>
      <c r="E3482" s="11">
        <v>99999</v>
      </c>
      <c r="F3482" s="17">
        <v>45337.673194444404</v>
      </c>
      <c r="G3482" s="14" t="s">
        <v>4320</v>
      </c>
      <c r="H3482" s="13">
        <v>4</v>
      </c>
      <c r="I3482" s="14">
        <v>12228</v>
      </c>
      <c r="J3482" s="15" t="str">
        <f>_xlfn.XLOOKUP(C3482,'0. Master Data Group Name'!B:B,'0. Master Data Group Name'!C:C)</f>
        <v>SW-RISER-PACK</v>
      </c>
      <c r="K3482" s="16" t="str">
        <f>IFERROR(ROUNDDOWN(_xlfn.XLOOKUP(E3482,[2]All!$B:$B,[2]All!$K:$K),0),"")</f>
        <v/>
      </c>
      <c r="L3482" s="16" t="str">
        <f t="shared" si="108"/>
        <v/>
      </c>
      <c r="M3482" s="16" t="str">
        <f t="shared" si="109"/>
        <v/>
      </c>
    </row>
    <row r="3483" spans="2:13" x14ac:dyDescent="0.3">
      <c r="B3483" s="10">
        <v>31</v>
      </c>
      <c r="C3483" s="11" t="s">
        <v>836</v>
      </c>
      <c r="D3483" s="11" t="s">
        <v>4275</v>
      </c>
      <c r="E3483" s="11">
        <v>12228</v>
      </c>
      <c r="F3483" s="17">
        <v>45336.3041898148</v>
      </c>
      <c r="G3483" s="14" t="s">
        <v>4321</v>
      </c>
      <c r="H3483" s="13">
        <v>0</v>
      </c>
      <c r="I3483" s="14">
        <v>2991</v>
      </c>
      <c r="J3483" s="15" t="str">
        <f>_xlfn.XLOOKUP(C3483,'0. Master Data Group Name'!B:B,'0. Master Data Group Name'!C:C)</f>
        <v>SW-COMAS-PACKL</v>
      </c>
      <c r="K3483" s="16">
        <f>IFERROR(ROUNDDOWN(_xlfn.XLOOKUP(E3483,[2]All!$B:$B,[2]All!$K:$K),0),"")</f>
        <v>100</v>
      </c>
      <c r="L3483" s="16">
        <f t="shared" si="108"/>
        <v>90</v>
      </c>
      <c r="M3483" s="16">
        <f t="shared" si="109"/>
        <v>110.00000000000001</v>
      </c>
    </row>
    <row r="3484" spans="2:13" x14ac:dyDescent="0.3">
      <c r="B3484" s="10">
        <v>31</v>
      </c>
      <c r="C3484" s="11" t="s">
        <v>836</v>
      </c>
      <c r="D3484" s="11" t="s">
        <v>4275</v>
      </c>
      <c r="E3484" s="11">
        <v>12258</v>
      </c>
      <c r="F3484" s="17">
        <v>45341.7754166667</v>
      </c>
      <c r="G3484" s="14" t="s">
        <v>4322</v>
      </c>
      <c r="H3484" s="13">
        <v>0</v>
      </c>
      <c r="I3484" s="14">
        <v>12228</v>
      </c>
      <c r="J3484" s="15" t="str">
        <f>_xlfn.XLOOKUP(C3484,'0. Master Data Group Name'!B:B,'0. Master Data Group Name'!C:C)</f>
        <v>SW-COMAS-PACKL</v>
      </c>
      <c r="K3484" s="16">
        <f>IFERROR(ROUNDDOWN(_xlfn.XLOOKUP(E3484,[2]All!$B:$B,[2]All!$K:$K),0),"")</f>
        <v>69</v>
      </c>
      <c r="L3484" s="16">
        <f t="shared" si="108"/>
        <v>62.1</v>
      </c>
      <c r="M3484" s="16">
        <f t="shared" si="109"/>
        <v>75.900000000000006</v>
      </c>
    </row>
    <row r="3485" spans="2:13" x14ac:dyDescent="0.3">
      <c r="B3485" s="10">
        <v>20</v>
      </c>
      <c r="C3485" s="11" t="s">
        <v>13</v>
      </c>
      <c r="D3485" s="11" t="s">
        <v>4318</v>
      </c>
      <c r="E3485" s="11">
        <v>2661</v>
      </c>
      <c r="F3485" s="17">
        <v>45344.525405092601</v>
      </c>
      <c r="G3485" s="14" t="s">
        <v>4323</v>
      </c>
      <c r="H3485" s="13">
        <v>1947</v>
      </c>
      <c r="I3485" s="14">
        <v>99999</v>
      </c>
      <c r="J3485" s="15" t="str">
        <f>_xlfn.XLOOKUP(C3485,'0. Master Data Group Name'!B:B,'0. Master Data Group Name'!C:C)</f>
        <v>EQP-LAWPACK1</v>
      </c>
      <c r="K3485" s="16">
        <f>IFERROR(ROUNDDOWN(_xlfn.XLOOKUP(E3485,[2]All!$B:$B,[2]All!$K:$K),0),"")</f>
        <v>217</v>
      </c>
      <c r="L3485" s="16">
        <f t="shared" si="108"/>
        <v>195.3</v>
      </c>
      <c r="M3485" s="16">
        <f t="shared" si="109"/>
        <v>238.70000000000002</v>
      </c>
    </row>
    <row r="3486" spans="2:13" x14ac:dyDescent="0.3">
      <c r="B3486" s="10">
        <v>36</v>
      </c>
      <c r="C3486" s="11" t="s">
        <v>3480</v>
      </c>
      <c r="D3486" s="11" t="s">
        <v>4318</v>
      </c>
      <c r="E3486" s="11">
        <v>99999</v>
      </c>
      <c r="F3486" s="17">
        <v>45344.730138888903</v>
      </c>
      <c r="G3486" s="14" t="s">
        <v>4324</v>
      </c>
      <c r="H3486" s="13">
        <v>0</v>
      </c>
      <c r="I3486" s="14">
        <v>42661</v>
      </c>
      <c r="J3486" s="15" t="str">
        <f>_xlfn.XLOOKUP(C3486,'0. Master Data Group Name'!B:B,'0. Master Data Group Name'!C:C)</f>
        <v>EQP-LAWPACK2</v>
      </c>
      <c r="K3486" s="16" t="str">
        <f>IFERROR(ROUNDDOWN(_xlfn.XLOOKUP(E3486,[2]All!$B:$B,[2]All!$K:$K),0),"")</f>
        <v/>
      </c>
      <c r="L3486" s="16" t="str">
        <f t="shared" si="108"/>
        <v/>
      </c>
      <c r="M3486" s="16" t="str">
        <f t="shared" si="109"/>
        <v/>
      </c>
    </row>
    <row r="3487" spans="2:13" x14ac:dyDescent="0.3">
      <c r="B3487" s="10">
        <v>42</v>
      </c>
      <c r="C3487" s="11" t="s">
        <v>3433</v>
      </c>
      <c r="D3487" s="11" t="s">
        <v>4275</v>
      </c>
      <c r="E3487" s="11">
        <v>88888</v>
      </c>
      <c r="F3487" s="17">
        <v>45341.496874999997</v>
      </c>
      <c r="G3487" s="14" t="s">
        <v>4325</v>
      </c>
      <c r="H3487" s="13">
        <v>0</v>
      </c>
      <c r="I3487" s="14">
        <v>14328</v>
      </c>
      <c r="J3487" s="15" t="str">
        <f>_xlfn.XLOOKUP(C3487,'0. Master Data Group Name'!B:B,'0. Master Data Group Name'!C:C)</f>
        <v>SW-RISER-PACK</v>
      </c>
      <c r="K3487" s="16" t="str">
        <f>IFERROR(ROUNDDOWN(_xlfn.XLOOKUP(E3487,[2]All!$B:$B,[2]All!$K:$K),0),"")</f>
        <v/>
      </c>
      <c r="L3487" s="16" t="str">
        <f t="shared" si="108"/>
        <v/>
      </c>
      <c r="M3487" s="16" t="str">
        <f t="shared" si="109"/>
        <v/>
      </c>
    </row>
    <row r="3488" spans="2:13" x14ac:dyDescent="0.3">
      <c r="B3488" s="10">
        <v>36</v>
      </c>
      <c r="C3488" s="11" t="s">
        <v>3480</v>
      </c>
      <c r="D3488" s="11" t="s">
        <v>4326</v>
      </c>
      <c r="E3488" s="11">
        <v>6670</v>
      </c>
      <c r="F3488" s="17">
        <v>45345.304201388899</v>
      </c>
      <c r="G3488" s="14" t="s">
        <v>4327</v>
      </c>
      <c r="H3488" s="13">
        <v>1127</v>
      </c>
      <c r="I3488" s="14">
        <v>99999</v>
      </c>
      <c r="J3488" s="15" t="str">
        <f>_xlfn.XLOOKUP(C3488,'0. Master Data Group Name'!B:B,'0. Master Data Group Name'!C:C)</f>
        <v>EQP-LAWPACK2</v>
      </c>
      <c r="K3488" s="16">
        <f>IFERROR(ROUNDDOWN(_xlfn.XLOOKUP(E3488,[2]All!$B:$B,[2]All!$K:$K),0),"")</f>
        <v>352</v>
      </c>
      <c r="L3488" s="16">
        <f t="shared" si="108"/>
        <v>316.8</v>
      </c>
      <c r="M3488" s="16">
        <f t="shared" si="109"/>
        <v>387.20000000000005</v>
      </c>
    </row>
    <row r="3489" spans="2:13" x14ac:dyDescent="0.3">
      <c r="B3489" s="10">
        <v>36</v>
      </c>
      <c r="C3489" s="11" t="s">
        <v>3480</v>
      </c>
      <c r="D3489" s="11" t="s">
        <v>4276</v>
      </c>
      <c r="E3489" s="11">
        <v>2675</v>
      </c>
      <c r="F3489" s="17">
        <v>45341.286192129599</v>
      </c>
      <c r="G3489" s="14" t="s">
        <v>4328</v>
      </c>
      <c r="H3489" s="13">
        <v>721</v>
      </c>
      <c r="I3489" s="14">
        <v>6670</v>
      </c>
      <c r="J3489" s="15" t="str">
        <f>_xlfn.XLOOKUP(C3489,'0. Master Data Group Name'!B:B,'0. Master Data Group Name'!C:C)</f>
        <v>EQP-LAWPACK2</v>
      </c>
      <c r="K3489" s="16">
        <f>IFERROR(ROUNDDOWN(_xlfn.XLOOKUP(E3489,[2]All!$B:$B,[2]All!$K:$K),0),"")</f>
        <v>217</v>
      </c>
      <c r="L3489" s="16">
        <f t="shared" si="108"/>
        <v>195.3</v>
      </c>
      <c r="M3489" s="16">
        <f t="shared" si="109"/>
        <v>238.70000000000002</v>
      </c>
    </row>
    <row r="3490" spans="2:13" x14ac:dyDescent="0.3">
      <c r="B3490" s="10">
        <v>42</v>
      </c>
      <c r="C3490" s="11" t="s">
        <v>3433</v>
      </c>
      <c r="D3490" s="11" t="s">
        <v>4326</v>
      </c>
      <c r="E3490" s="11">
        <v>99999</v>
      </c>
      <c r="F3490" s="17">
        <v>45344.668888888897</v>
      </c>
      <c r="G3490" s="14" t="s">
        <v>4329</v>
      </c>
      <c r="H3490" s="13">
        <v>0</v>
      </c>
      <c r="I3490" s="14">
        <v>12228</v>
      </c>
      <c r="J3490" s="15" t="str">
        <f>_xlfn.XLOOKUP(C3490,'0. Master Data Group Name'!B:B,'0. Master Data Group Name'!C:C)</f>
        <v>SW-RISER-PACK</v>
      </c>
      <c r="K3490" s="16" t="str">
        <f>IFERROR(ROUNDDOWN(_xlfn.XLOOKUP(E3490,[2]All!$B:$B,[2]All!$K:$K),0),"")</f>
        <v/>
      </c>
      <c r="L3490" s="16" t="str">
        <f t="shared" si="108"/>
        <v/>
      </c>
      <c r="M3490" s="16" t="str">
        <f t="shared" si="109"/>
        <v/>
      </c>
    </row>
    <row r="3491" spans="2:13" x14ac:dyDescent="0.3">
      <c r="B3491" s="10">
        <v>42</v>
      </c>
      <c r="C3491" s="11" t="s">
        <v>3433</v>
      </c>
      <c r="D3491" s="11" t="s">
        <v>4326</v>
      </c>
      <c r="E3491" s="11">
        <v>1067</v>
      </c>
      <c r="F3491" s="17">
        <v>45348.425173611096</v>
      </c>
      <c r="G3491" s="14" t="s">
        <v>4330</v>
      </c>
      <c r="H3491" s="13">
        <v>12</v>
      </c>
      <c r="I3491" s="14">
        <v>99999</v>
      </c>
      <c r="J3491" s="15" t="str">
        <f>_xlfn.XLOOKUP(C3491,'0. Master Data Group Name'!B:B,'0. Master Data Group Name'!C:C)</f>
        <v>SW-RISER-PACK</v>
      </c>
      <c r="K3491" s="16">
        <f>IFERROR(ROUNDDOWN(_xlfn.XLOOKUP(E3491,[2]All!$B:$B,[2]All!$K:$K),0),"")</f>
        <v>269</v>
      </c>
      <c r="L3491" s="16">
        <f t="shared" si="108"/>
        <v>242.1</v>
      </c>
      <c r="M3491" s="16">
        <f t="shared" si="109"/>
        <v>295.90000000000003</v>
      </c>
    </row>
    <row r="3492" spans="2:13" x14ac:dyDescent="0.3">
      <c r="B3492" s="10">
        <v>20</v>
      </c>
      <c r="C3492" s="11" t="s">
        <v>13</v>
      </c>
      <c r="D3492" s="11" t="s">
        <v>4326</v>
      </c>
      <c r="E3492" s="11">
        <v>2991</v>
      </c>
      <c r="F3492" s="17">
        <v>45348.297407407401</v>
      </c>
      <c r="G3492" s="14" t="s">
        <v>4331</v>
      </c>
      <c r="H3492" s="13">
        <v>1330</v>
      </c>
      <c r="I3492" s="14">
        <v>2991</v>
      </c>
      <c r="J3492" s="15" t="str">
        <f>_xlfn.XLOOKUP(C3492,'0. Master Data Group Name'!B:B,'0. Master Data Group Name'!C:C)</f>
        <v>EQP-LAWPACK1</v>
      </c>
      <c r="K3492" s="16">
        <f>IFERROR(ROUNDDOWN(_xlfn.XLOOKUP(E3492,[2]All!$B:$B,[2]All!$K:$K),0),"")</f>
        <v>217</v>
      </c>
      <c r="L3492" s="16">
        <f t="shared" si="108"/>
        <v>195.3</v>
      </c>
      <c r="M3492" s="16">
        <f t="shared" si="109"/>
        <v>238.70000000000002</v>
      </c>
    </row>
    <row r="3493" spans="2:13" x14ac:dyDescent="0.3">
      <c r="B3493" s="10">
        <v>20</v>
      </c>
      <c r="C3493" s="11" t="s">
        <v>13</v>
      </c>
      <c r="D3493" s="11" t="s">
        <v>4326</v>
      </c>
      <c r="E3493" s="11">
        <v>2946</v>
      </c>
      <c r="F3493" s="17">
        <v>45348.608726851897</v>
      </c>
      <c r="G3493" s="14" t="s">
        <v>4332</v>
      </c>
      <c r="H3493" s="13">
        <v>612</v>
      </c>
      <c r="I3493" s="14">
        <v>2946</v>
      </c>
      <c r="J3493" s="15" t="str">
        <f>_xlfn.XLOOKUP(C3493,'0. Master Data Group Name'!B:B,'0. Master Data Group Name'!C:C)</f>
        <v>EQP-LAWPACK1</v>
      </c>
      <c r="K3493" s="16">
        <f>IFERROR(ROUNDDOWN(_xlfn.XLOOKUP(E3493,[2]All!$B:$B,[2]All!$K:$K),0),"")</f>
        <v>217</v>
      </c>
      <c r="L3493" s="16">
        <f t="shared" si="108"/>
        <v>195.3</v>
      </c>
      <c r="M3493" s="16">
        <f t="shared" si="109"/>
        <v>238.70000000000002</v>
      </c>
    </row>
    <row r="3494" spans="2:13" x14ac:dyDescent="0.3">
      <c r="B3494" s="10">
        <v>20</v>
      </c>
      <c r="C3494" s="11" t="s">
        <v>13</v>
      </c>
      <c r="D3494" s="11" t="s">
        <v>4333</v>
      </c>
      <c r="E3494" s="11">
        <v>7941</v>
      </c>
      <c r="F3494" s="17">
        <v>45348.754583333299</v>
      </c>
      <c r="G3494" s="14" t="s">
        <v>4334</v>
      </c>
      <c r="H3494" s="13">
        <v>1275</v>
      </c>
      <c r="I3494" s="14">
        <v>7941</v>
      </c>
      <c r="J3494" s="15" t="str">
        <f>_xlfn.XLOOKUP(C3494,'0. Master Data Group Name'!B:B,'0. Master Data Group Name'!C:C)</f>
        <v>EQP-LAWPACK1</v>
      </c>
      <c r="K3494" s="16">
        <f>IFERROR(ROUNDDOWN(_xlfn.XLOOKUP(E3494,[2]All!$B:$B,[2]All!$K:$K),0),"")</f>
        <v>349</v>
      </c>
      <c r="L3494" s="16">
        <f t="shared" si="108"/>
        <v>314.10000000000002</v>
      </c>
      <c r="M3494" s="16">
        <f t="shared" si="109"/>
        <v>383.90000000000003</v>
      </c>
    </row>
    <row r="3495" spans="2:13" x14ac:dyDescent="0.3">
      <c r="B3495" s="10">
        <v>36</v>
      </c>
      <c r="C3495" s="11" t="s">
        <v>3480</v>
      </c>
      <c r="D3495" s="11" t="s">
        <v>4333</v>
      </c>
      <c r="E3495" s="11">
        <v>2670</v>
      </c>
      <c r="F3495" s="17">
        <v>45348.2902777778</v>
      </c>
      <c r="G3495" s="14" t="s">
        <v>4335</v>
      </c>
      <c r="H3495" s="13">
        <v>742</v>
      </c>
      <c r="I3495" s="14">
        <v>6670</v>
      </c>
      <c r="J3495" s="15" t="str">
        <f>_xlfn.XLOOKUP(C3495,'0. Master Data Group Name'!B:B,'0. Master Data Group Name'!C:C)</f>
        <v>EQP-LAWPACK2</v>
      </c>
      <c r="K3495" s="16">
        <f>IFERROR(ROUNDDOWN(_xlfn.XLOOKUP(E3495,[2]All!$B:$B,[2]All!$K:$K),0),"")</f>
        <v>217</v>
      </c>
      <c r="L3495" s="16">
        <f t="shared" si="108"/>
        <v>195.3</v>
      </c>
      <c r="M3495" s="16">
        <f t="shared" si="109"/>
        <v>238.70000000000002</v>
      </c>
    </row>
    <row r="3496" spans="2:13" x14ac:dyDescent="0.3">
      <c r="B3496" s="10">
        <v>20</v>
      </c>
      <c r="C3496" s="11" t="s">
        <v>13</v>
      </c>
      <c r="D3496" s="11" t="s">
        <v>4333</v>
      </c>
      <c r="E3496" s="11">
        <v>99999</v>
      </c>
      <c r="F3496" s="17">
        <v>45349.007638888899</v>
      </c>
      <c r="G3496" s="14" t="s">
        <v>4336</v>
      </c>
      <c r="H3496" s="13">
        <v>0</v>
      </c>
      <c r="I3496" s="14">
        <v>99999</v>
      </c>
      <c r="J3496" s="15" t="str">
        <f>_xlfn.XLOOKUP(C3496,'0. Master Data Group Name'!B:B,'0. Master Data Group Name'!C:C)</f>
        <v>EQP-LAWPACK1</v>
      </c>
      <c r="K3496" s="16" t="str">
        <f>IFERROR(ROUNDDOWN(_xlfn.XLOOKUP(E3496,[2]All!$B:$B,[2]All!$K:$K),0),"")</f>
        <v/>
      </c>
      <c r="L3496" s="16" t="str">
        <f t="shared" si="108"/>
        <v/>
      </c>
      <c r="M3496" s="16" t="str">
        <f t="shared" si="109"/>
        <v/>
      </c>
    </row>
    <row r="3497" spans="2:13" x14ac:dyDescent="0.3">
      <c r="B3497" s="10">
        <v>31</v>
      </c>
      <c r="C3497" s="11" t="s">
        <v>836</v>
      </c>
      <c r="D3497" s="11" t="s">
        <v>4333</v>
      </c>
      <c r="E3497" s="11">
        <v>88888</v>
      </c>
      <c r="F3497" s="17">
        <v>45349.296307870398</v>
      </c>
      <c r="G3497" s="14" t="s">
        <v>4337</v>
      </c>
      <c r="H3497" s="13">
        <v>0</v>
      </c>
      <c r="I3497" s="14">
        <v>12228</v>
      </c>
      <c r="J3497" s="15" t="str">
        <f>_xlfn.XLOOKUP(C3497,'0. Master Data Group Name'!B:B,'0. Master Data Group Name'!C:C)</f>
        <v>SW-COMAS-PACKL</v>
      </c>
      <c r="K3497" s="16" t="str">
        <f>IFERROR(ROUNDDOWN(_xlfn.XLOOKUP(E3497,[2]All!$B:$B,[2]All!$K:$K),0),"")</f>
        <v/>
      </c>
      <c r="L3497" s="16" t="str">
        <f t="shared" si="108"/>
        <v/>
      </c>
      <c r="M3497" s="16" t="str">
        <f t="shared" si="109"/>
        <v/>
      </c>
    </row>
    <row r="3498" spans="2:13" x14ac:dyDescent="0.3">
      <c r="B3498" s="10">
        <v>31</v>
      </c>
      <c r="C3498" s="11" t="s">
        <v>836</v>
      </c>
      <c r="D3498" s="11" t="s">
        <v>4333</v>
      </c>
      <c r="E3498" s="11">
        <v>12228</v>
      </c>
      <c r="F3498" s="17">
        <v>45343.556608796302</v>
      </c>
      <c r="G3498" s="14" t="s">
        <v>4338</v>
      </c>
      <c r="H3498" s="13">
        <v>1114</v>
      </c>
      <c r="I3498" s="14">
        <v>99999</v>
      </c>
      <c r="J3498" s="15" t="str">
        <f>_xlfn.XLOOKUP(C3498,'0. Master Data Group Name'!B:B,'0. Master Data Group Name'!C:C)</f>
        <v>SW-COMAS-PACKL</v>
      </c>
      <c r="K3498" s="16">
        <f>IFERROR(ROUNDDOWN(_xlfn.XLOOKUP(E3498,[2]All!$B:$B,[2]All!$K:$K),0),"")</f>
        <v>100</v>
      </c>
      <c r="L3498" s="16">
        <f t="shared" si="108"/>
        <v>90</v>
      </c>
      <c r="M3498" s="16">
        <f t="shared" si="109"/>
        <v>110.00000000000001</v>
      </c>
    </row>
    <row r="3499" spans="2:13" x14ac:dyDescent="0.3">
      <c r="B3499" s="10">
        <v>42</v>
      </c>
      <c r="C3499" s="11" t="s">
        <v>3433</v>
      </c>
      <c r="D3499" s="11" t="s">
        <v>4333</v>
      </c>
      <c r="E3499" s="11">
        <v>14328</v>
      </c>
      <c r="F3499" s="17">
        <v>45349.346354166701</v>
      </c>
      <c r="G3499" s="14" t="s">
        <v>4339</v>
      </c>
      <c r="H3499" s="13">
        <v>427</v>
      </c>
      <c r="I3499" s="14">
        <v>99999</v>
      </c>
      <c r="J3499" s="15" t="str">
        <f>_xlfn.XLOOKUP(C3499,'0. Master Data Group Name'!B:B,'0. Master Data Group Name'!C:C)</f>
        <v>SW-RISER-PACK</v>
      </c>
      <c r="K3499" s="16">
        <f>IFERROR(ROUNDDOWN(_xlfn.XLOOKUP(E3499,[2]All!$B:$B,[2]All!$K:$K),0),"")</f>
        <v>300</v>
      </c>
      <c r="L3499" s="16">
        <f t="shared" si="108"/>
        <v>270</v>
      </c>
      <c r="M3499" s="16">
        <f t="shared" si="109"/>
        <v>330</v>
      </c>
    </row>
    <row r="3500" spans="2:13" x14ac:dyDescent="0.3">
      <c r="B3500" s="10">
        <v>20</v>
      </c>
      <c r="C3500" s="11" t="s">
        <v>13</v>
      </c>
      <c r="D3500" s="11" t="s">
        <v>4333</v>
      </c>
      <c r="E3500" s="11">
        <v>2993</v>
      </c>
      <c r="F3500" s="17">
        <v>45349.294247685197</v>
      </c>
      <c r="G3500" s="14" t="s">
        <v>4340</v>
      </c>
      <c r="H3500" s="13">
        <v>984</v>
      </c>
      <c r="I3500" s="14">
        <v>2993</v>
      </c>
      <c r="J3500" s="15" t="str">
        <f>_xlfn.XLOOKUP(C3500,'0. Master Data Group Name'!B:B,'0. Master Data Group Name'!C:C)</f>
        <v>EQP-LAWPACK1</v>
      </c>
      <c r="K3500" s="16">
        <f>IFERROR(ROUNDDOWN(_xlfn.XLOOKUP(E3500,[2]All!$B:$B,[2]All!$K:$K),0),"")</f>
        <v>217</v>
      </c>
      <c r="L3500" s="16">
        <f t="shared" si="108"/>
        <v>195.3</v>
      </c>
      <c r="M3500" s="16">
        <f t="shared" si="109"/>
        <v>238.70000000000002</v>
      </c>
    </row>
    <row r="3501" spans="2:13" x14ac:dyDescent="0.3">
      <c r="B3501" s="10">
        <v>42</v>
      </c>
      <c r="C3501" s="11" t="s">
        <v>3433</v>
      </c>
      <c r="D3501" s="11" t="s">
        <v>4333</v>
      </c>
      <c r="E3501" s="11">
        <v>14358</v>
      </c>
      <c r="F3501" s="17">
        <v>45349.456377314797</v>
      </c>
      <c r="G3501" s="14" t="s">
        <v>4341</v>
      </c>
      <c r="H3501" s="13">
        <v>411</v>
      </c>
      <c r="I3501" s="14">
        <v>14328</v>
      </c>
      <c r="J3501" s="15" t="str">
        <f>_xlfn.XLOOKUP(C3501,'0. Master Data Group Name'!B:B,'0. Master Data Group Name'!C:C)</f>
        <v>SW-RISER-PACK</v>
      </c>
      <c r="K3501" s="16">
        <f>IFERROR(ROUNDDOWN(_xlfn.XLOOKUP(E3501,[2]All!$B:$B,[2]All!$K:$K),0),"")</f>
        <v>300</v>
      </c>
      <c r="L3501" s="16">
        <f t="shared" si="108"/>
        <v>270</v>
      </c>
      <c r="M3501" s="16">
        <f t="shared" si="109"/>
        <v>330</v>
      </c>
    </row>
    <row r="3502" spans="2:13" x14ac:dyDescent="0.3">
      <c r="B3502" s="10">
        <v>42</v>
      </c>
      <c r="C3502" s="11" t="s">
        <v>3433</v>
      </c>
      <c r="D3502" s="11" t="s">
        <v>4333</v>
      </c>
      <c r="E3502" s="11">
        <v>88888</v>
      </c>
      <c r="F3502" s="17">
        <v>45349.571053240703</v>
      </c>
      <c r="G3502" s="14" t="s">
        <v>4342</v>
      </c>
      <c r="H3502" s="13">
        <v>0</v>
      </c>
      <c r="I3502" s="14">
        <v>14358</v>
      </c>
      <c r="J3502" s="15" t="str">
        <f>_xlfn.XLOOKUP(C3502,'0. Master Data Group Name'!B:B,'0. Master Data Group Name'!C:C)</f>
        <v>SW-RISER-PACK</v>
      </c>
      <c r="K3502" s="16" t="str">
        <f>IFERROR(ROUNDDOWN(_xlfn.XLOOKUP(E3502,[2]All!$B:$B,[2]All!$K:$K),0),"")</f>
        <v/>
      </c>
      <c r="L3502" s="16" t="str">
        <f t="shared" si="108"/>
        <v/>
      </c>
      <c r="M3502" s="16" t="str">
        <f t="shared" si="109"/>
        <v/>
      </c>
    </row>
    <row r="3503" spans="2:13" x14ac:dyDescent="0.3">
      <c r="B3503" s="10">
        <v>31</v>
      </c>
      <c r="C3503" s="11" t="s">
        <v>836</v>
      </c>
      <c r="D3503" s="11" t="s">
        <v>4333</v>
      </c>
      <c r="E3503" s="11">
        <v>12258</v>
      </c>
      <c r="F3503" s="17">
        <v>45349.296574074098</v>
      </c>
      <c r="G3503" s="14" t="s">
        <v>4343</v>
      </c>
      <c r="H3503" s="13">
        <v>311</v>
      </c>
      <c r="I3503" s="14">
        <v>88888</v>
      </c>
      <c r="J3503" s="15" t="str">
        <f>_xlfn.XLOOKUP(C3503,'0. Master Data Group Name'!B:B,'0. Master Data Group Name'!C:C)</f>
        <v>SW-COMAS-PACKL</v>
      </c>
      <c r="K3503" s="16">
        <f>IFERROR(ROUNDDOWN(_xlfn.XLOOKUP(E3503,[2]All!$B:$B,[2]All!$K:$K),0),"")</f>
        <v>69</v>
      </c>
      <c r="L3503" s="16">
        <f t="shared" si="108"/>
        <v>62.1</v>
      </c>
      <c r="M3503" s="16">
        <f t="shared" si="109"/>
        <v>75.900000000000006</v>
      </c>
    </row>
    <row r="3504" spans="2:13" x14ac:dyDescent="0.3">
      <c r="B3504" s="10">
        <v>31</v>
      </c>
      <c r="C3504" s="11" t="s">
        <v>836</v>
      </c>
      <c r="D3504" s="11" t="s">
        <v>4333</v>
      </c>
      <c r="E3504" s="11" t="s">
        <v>4344</v>
      </c>
      <c r="F3504" s="17">
        <v>45349.585648148102</v>
      </c>
      <c r="G3504" s="14" t="s">
        <v>4345</v>
      </c>
      <c r="H3504" s="13">
        <v>1</v>
      </c>
      <c r="I3504" s="14">
        <v>12258</v>
      </c>
      <c r="J3504" s="15" t="str">
        <f>_xlfn.XLOOKUP(C3504,'0. Master Data Group Name'!B:B,'0. Master Data Group Name'!C:C)</f>
        <v>SW-COMAS-PACKL</v>
      </c>
      <c r="K3504" s="16" t="str">
        <f>IFERROR(ROUNDDOWN(_xlfn.XLOOKUP(E3504,[2]All!$B:$B,[2]All!$K:$K),0),"")</f>
        <v/>
      </c>
      <c r="L3504" s="16" t="str">
        <f t="shared" si="108"/>
        <v/>
      </c>
      <c r="M3504" s="16" t="str">
        <f t="shared" si="109"/>
        <v/>
      </c>
    </row>
    <row r="3505" spans="2:13" x14ac:dyDescent="0.3">
      <c r="B3505" s="10">
        <v>20</v>
      </c>
      <c r="C3505" s="11" t="s">
        <v>13</v>
      </c>
      <c r="D3505" s="11" t="s">
        <v>4333</v>
      </c>
      <c r="E3505" s="11">
        <v>2670</v>
      </c>
      <c r="F3505" s="17">
        <v>45349.515995370399</v>
      </c>
      <c r="G3505" s="14" t="s">
        <v>4346</v>
      </c>
      <c r="H3505" s="13">
        <v>788</v>
      </c>
      <c r="I3505" s="14">
        <v>2670</v>
      </c>
      <c r="J3505" s="15" t="str">
        <f>_xlfn.XLOOKUP(C3505,'0. Master Data Group Name'!B:B,'0. Master Data Group Name'!C:C)</f>
        <v>EQP-LAWPACK1</v>
      </c>
      <c r="K3505" s="16">
        <f>IFERROR(ROUNDDOWN(_xlfn.XLOOKUP(E3505,[2]All!$B:$B,[2]All!$K:$K),0),"")</f>
        <v>217</v>
      </c>
      <c r="L3505" s="16">
        <f t="shared" si="108"/>
        <v>195.3</v>
      </c>
      <c r="M3505" s="16">
        <f t="shared" si="109"/>
        <v>238.70000000000002</v>
      </c>
    </row>
    <row r="3506" spans="2:13" x14ac:dyDescent="0.3">
      <c r="B3506" s="10">
        <v>20</v>
      </c>
      <c r="C3506" s="11" t="s">
        <v>13</v>
      </c>
      <c r="D3506" s="11" t="s">
        <v>4347</v>
      </c>
      <c r="E3506" s="11">
        <v>2940</v>
      </c>
      <c r="F3506" s="17">
        <v>45349.691261574102</v>
      </c>
      <c r="G3506" s="14" t="s">
        <v>4348</v>
      </c>
      <c r="H3506" s="13">
        <v>1216</v>
      </c>
      <c r="I3506" s="14">
        <v>99999</v>
      </c>
      <c r="J3506" s="15" t="str">
        <f>_xlfn.XLOOKUP(C3506,'0. Master Data Group Name'!B:B,'0. Master Data Group Name'!C:C)</f>
        <v>EQP-LAWPACK1</v>
      </c>
      <c r="K3506" s="16">
        <f>IFERROR(ROUNDDOWN(_xlfn.XLOOKUP(E3506,[2]All!$B:$B,[2]All!$K:$K),0),"")</f>
        <v>217</v>
      </c>
      <c r="L3506" s="16">
        <f t="shared" si="108"/>
        <v>195.3</v>
      </c>
      <c r="M3506" s="16">
        <f t="shared" si="109"/>
        <v>238.70000000000002</v>
      </c>
    </row>
    <row r="3507" spans="2:13" x14ac:dyDescent="0.3">
      <c r="B3507" s="10">
        <v>36</v>
      </c>
      <c r="C3507" s="11" t="s">
        <v>3480</v>
      </c>
      <c r="D3507" s="11" t="s">
        <v>4347</v>
      </c>
      <c r="E3507" s="11">
        <v>2675</v>
      </c>
      <c r="F3507" s="17">
        <v>45349.291828703703</v>
      </c>
      <c r="G3507" s="14" t="s">
        <v>4349</v>
      </c>
      <c r="H3507" s="13">
        <v>649</v>
      </c>
      <c r="I3507" s="14">
        <v>2670</v>
      </c>
      <c r="J3507" s="15" t="str">
        <f>_xlfn.XLOOKUP(C3507,'0. Master Data Group Name'!B:B,'0. Master Data Group Name'!C:C)</f>
        <v>EQP-LAWPACK2</v>
      </c>
      <c r="K3507" s="16">
        <f>IFERROR(ROUNDDOWN(_xlfn.XLOOKUP(E3507,[2]All!$B:$B,[2]All!$K:$K),0),"")</f>
        <v>217</v>
      </c>
      <c r="L3507" s="16">
        <f t="shared" si="108"/>
        <v>195.3</v>
      </c>
      <c r="M3507" s="16">
        <f t="shared" si="109"/>
        <v>238.70000000000002</v>
      </c>
    </row>
    <row r="3508" spans="2:13" x14ac:dyDescent="0.3">
      <c r="B3508" s="10">
        <v>42</v>
      </c>
      <c r="C3508" s="11" t="s">
        <v>3433</v>
      </c>
      <c r="D3508" s="11" t="s">
        <v>4347</v>
      </c>
      <c r="E3508" s="11">
        <v>14858</v>
      </c>
      <c r="F3508" s="17">
        <v>45349.577534722201</v>
      </c>
      <c r="G3508" s="14" t="s">
        <v>4350</v>
      </c>
      <c r="H3508" s="13">
        <v>300</v>
      </c>
      <c r="I3508" s="14">
        <v>88888</v>
      </c>
      <c r="J3508" s="15" t="str">
        <f>_xlfn.XLOOKUP(C3508,'0. Master Data Group Name'!B:B,'0. Master Data Group Name'!C:C)</f>
        <v>SW-RISER-PACK</v>
      </c>
      <c r="K3508" s="16">
        <f>IFERROR(ROUNDDOWN(_xlfn.XLOOKUP(E3508,[2]All!$B:$B,[2]All!$K:$K),0),"")</f>
        <v>303</v>
      </c>
      <c r="L3508" s="16">
        <f t="shared" si="108"/>
        <v>272.7</v>
      </c>
      <c r="M3508" s="16">
        <f t="shared" si="109"/>
        <v>333.3</v>
      </c>
    </row>
    <row r="3509" spans="2:13" x14ac:dyDescent="0.3">
      <c r="B3509" s="10">
        <v>42</v>
      </c>
      <c r="C3509" s="11" t="s">
        <v>3433</v>
      </c>
      <c r="D3509" s="11" t="s">
        <v>4347</v>
      </c>
      <c r="E3509" s="11">
        <v>88888</v>
      </c>
      <c r="F3509" s="17">
        <v>45350.3592824074</v>
      </c>
      <c r="G3509" s="14" t="s">
        <v>4351</v>
      </c>
      <c r="H3509" s="13">
        <v>0</v>
      </c>
      <c r="I3509" s="14">
        <v>14858</v>
      </c>
      <c r="J3509" s="15" t="str">
        <f>_xlfn.XLOOKUP(C3509,'0. Master Data Group Name'!B:B,'0. Master Data Group Name'!C:C)</f>
        <v>SW-RISER-PACK</v>
      </c>
      <c r="K3509" s="16" t="str">
        <f>IFERROR(ROUNDDOWN(_xlfn.XLOOKUP(E3509,[2]All!$B:$B,[2]All!$K:$K),0),"")</f>
        <v/>
      </c>
      <c r="L3509" s="16" t="str">
        <f t="shared" si="108"/>
        <v/>
      </c>
      <c r="M3509" s="16" t="str">
        <f t="shared" si="109"/>
        <v/>
      </c>
    </row>
    <row r="3510" spans="2:13" x14ac:dyDescent="0.3">
      <c r="B3510" s="10">
        <v>20</v>
      </c>
      <c r="C3510" s="11" t="s">
        <v>13</v>
      </c>
      <c r="D3510" s="11" t="s">
        <v>4347</v>
      </c>
      <c r="E3510" s="11">
        <v>27805</v>
      </c>
      <c r="F3510" s="17">
        <v>45350.295694444401</v>
      </c>
      <c r="G3510" s="14" t="s">
        <v>4352</v>
      </c>
      <c r="H3510" s="13">
        <v>866</v>
      </c>
      <c r="I3510" s="14">
        <v>27805</v>
      </c>
      <c r="J3510" s="15" t="str">
        <f>_xlfn.XLOOKUP(C3510,'0. Master Data Group Name'!B:B,'0. Master Data Group Name'!C:C)</f>
        <v>EQP-LAWPACK1</v>
      </c>
      <c r="K3510" s="16">
        <f>IFERROR(ROUNDDOWN(_xlfn.XLOOKUP(E3510,[2]All!$B:$B,[2]All!$K:$K),0),"")</f>
        <v>260</v>
      </c>
      <c r="L3510" s="16">
        <f t="shared" si="108"/>
        <v>234</v>
      </c>
      <c r="M3510" s="16">
        <f t="shared" si="109"/>
        <v>286</v>
      </c>
    </row>
    <row r="3511" spans="2:13" x14ac:dyDescent="0.3">
      <c r="B3511" s="10">
        <v>20</v>
      </c>
      <c r="C3511" s="11" t="s">
        <v>13</v>
      </c>
      <c r="D3511" s="11" t="s">
        <v>4347</v>
      </c>
      <c r="E3511" s="11">
        <v>27405</v>
      </c>
      <c r="F3511" s="17">
        <v>45350.4464351852</v>
      </c>
      <c r="G3511" s="14" t="s">
        <v>4353</v>
      </c>
      <c r="H3511" s="13">
        <v>247</v>
      </c>
      <c r="I3511" s="14">
        <v>27405</v>
      </c>
      <c r="J3511" s="15" t="str">
        <f>_xlfn.XLOOKUP(C3511,'0. Master Data Group Name'!B:B,'0. Master Data Group Name'!C:C)</f>
        <v>EQP-LAWPACK1</v>
      </c>
      <c r="K3511" s="16">
        <f>IFERROR(ROUNDDOWN(_xlfn.XLOOKUP(E3511,[2]All!$B:$B,[2]All!$K:$K),0),"")</f>
        <v>260</v>
      </c>
      <c r="L3511" s="16">
        <f t="shared" si="108"/>
        <v>234</v>
      </c>
      <c r="M3511" s="16">
        <f t="shared" si="109"/>
        <v>286</v>
      </c>
    </row>
    <row r="3512" spans="2:13" x14ac:dyDescent="0.3">
      <c r="B3512" s="10">
        <v>20</v>
      </c>
      <c r="C3512" s="11" t="s">
        <v>13</v>
      </c>
      <c r="D3512" s="11" t="s">
        <v>4347</v>
      </c>
      <c r="E3512" s="11">
        <v>27805</v>
      </c>
      <c r="F3512" s="17">
        <v>45350.4976157407</v>
      </c>
      <c r="G3512" s="14" t="s">
        <v>4354</v>
      </c>
      <c r="H3512" s="13">
        <v>41</v>
      </c>
      <c r="I3512" s="14">
        <v>27805</v>
      </c>
      <c r="J3512" s="15" t="str">
        <f>_xlfn.XLOOKUP(C3512,'0. Master Data Group Name'!B:B,'0. Master Data Group Name'!C:C)</f>
        <v>EQP-LAWPACK1</v>
      </c>
      <c r="K3512" s="16">
        <f>IFERROR(ROUNDDOWN(_xlfn.XLOOKUP(E3512,[2]All!$B:$B,[2]All!$K:$K),0),"")</f>
        <v>260</v>
      </c>
      <c r="L3512" s="16">
        <f t="shared" si="108"/>
        <v>234</v>
      </c>
      <c r="M3512" s="16">
        <f t="shared" si="109"/>
        <v>286</v>
      </c>
    </row>
    <row r="3513" spans="2:13" x14ac:dyDescent="0.3">
      <c r="B3513" s="10">
        <v>20</v>
      </c>
      <c r="C3513" s="11" t="s">
        <v>13</v>
      </c>
      <c r="D3513" s="11" t="s">
        <v>4347</v>
      </c>
      <c r="E3513" s="11">
        <v>27405</v>
      </c>
      <c r="F3513" s="17">
        <v>45350.501631944397</v>
      </c>
      <c r="G3513" s="14" t="s">
        <v>4355</v>
      </c>
      <c r="H3513" s="13">
        <v>151</v>
      </c>
      <c r="I3513" s="14">
        <v>27405</v>
      </c>
      <c r="J3513" s="15" t="str">
        <f>_xlfn.XLOOKUP(C3513,'0. Master Data Group Name'!B:B,'0. Master Data Group Name'!C:C)</f>
        <v>EQP-LAWPACK1</v>
      </c>
      <c r="K3513" s="16">
        <f>IFERROR(ROUNDDOWN(_xlfn.XLOOKUP(E3513,[2]All!$B:$B,[2]All!$K:$K),0),"")</f>
        <v>260</v>
      </c>
      <c r="L3513" s="16">
        <f t="shared" si="108"/>
        <v>234</v>
      </c>
      <c r="M3513" s="16">
        <f t="shared" si="109"/>
        <v>286</v>
      </c>
    </row>
    <row r="3514" spans="2:13" x14ac:dyDescent="0.3">
      <c r="B3514" s="10">
        <v>20</v>
      </c>
      <c r="C3514" s="11" t="s">
        <v>13</v>
      </c>
      <c r="D3514" s="11" t="s">
        <v>4347</v>
      </c>
      <c r="E3514" s="11">
        <v>27405</v>
      </c>
      <c r="F3514" s="17">
        <v>45350.540775463</v>
      </c>
      <c r="G3514" s="14" t="s">
        <v>4356</v>
      </c>
      <c r="H3514" s="13">
        <v>102</v>
      </c>
      <c r="I3514" s="14">
        <v>27405</v>
      </c>
      <c r="J3514" s="15" t="str">
        <f>_xlfn.XLOOKUP(C3514,'0. Master Data Group Name'!B:B,'0. Master Data Group Name'!C:C)</f>
        <v>EQP-LAWPACK1</v>
      </c>
      <c r="K3514" s="16">
        <f>IFERROR(ROUNDDOWN(_xlfn.XLOOKUP(E3514,[2]All!$B:$B,[2]All!$K:$K),0),"")</f>
        <v>260</v>
      </c>
      <c r="L3514" s="16">
        <f t="shared" si="108"/>
        <v>234</v>
      </c>
      <c r="M3514" s="16">
        <f t="shared" si="109"/>
        <v>286</v>
      </c>
    </row>
    <row r="3515" spans="2:13" x14ac:dyDescent="0.3">
      <c r="B3515" s="10">
        <v>20</v>
      </c>
      <c r="C3515" s="11" t="s">
        <v>13</v>
      </c>
      <c r="D3515" s="11" t="s">
        <v>4347</v>
      </c>
      <c r="E3515" s="11">
        <v>27805</v>
      </c>
      <c r="F3515" s="17">
        <v>45350.5538310185</v>
      </c>
      <c r="G3515" s="14" t="s">
        <v>4357</v>
      </c>
      <c r="H3515" s="13">
        <v>29</v>
      </c>
      <c r="I3515" s="14">
        <v>27805</v>
      </c>
      <c r="J3515" s="15" t="str">
        <f>_xlfn.XLOOKUP(C3515,'0. Master Data Group Name'!B:B,'0. Master Data Group Name'!C:C)</f>
        <v>EQP-LAWPACK1</v>
      </c>
      <c r="K3515" s="16">
        <f>IFERROR(ROUNDDOWN(_xlfn.XLOOKUP(E3515,[2]All!$B:$B,[2]All!$K:$K),0),"")</f>
        <v>260</v>
      </c>
      <c r="L3515" s="16">
        <f t="shared" si="108"/>
        <v>234</v>
      </c>
      <c r="M3515" s="16">
        <f t="shared" si="109"/>
        <v>286</v>
      </c>
    </row>
    <row r="3516" spans="2:13" x14ac:dyDescent="0.3">
      <c r="B3516" s="10">
        <v>42</v>
      </c>
      <c r="C3516" s="11" t="s">
        <v>3433</v>
      </c>
      <c r="D3516" s="11" t="s">
        <v>4347</v>
      </c>
      <c r="E3516" s="11">
        <v>14858</v>
      </c>
      <c r="F3516" s="17">
        <v>45350.382523148102</v>
      </c>
      <c r="G3516" s="14" t="s">
        <v>4358</v>
      </c>
      <c r="H3516" s="13">
        <v>426</v>
      </c>
      <c r="I3516" s="14">
        <v>88888</v>
      </c>
      <c r="J3516" s="15" t="str">
        <f>_xlfn.XLOOKUP(C3516,'0. Master Data Group Name'!B:B,'0. Master Data Group Name'!C:C)</f>
        <v>SW-RISER-PACK</v>
      </c>
      <c r="K3516" s="16">
        <f>IFERROR(ROUNDDOWN(_xlfn.XLOOKUP(E3516,[2]All!$B:$B,[2]All!$K:$K),0),"")</f>
        <v>303</v>
      </c>
      <c r="L3516" s="16">
        <f t="shared" si="108"/>
        <v>272.7</v>
      </c>
      <c r="M3516" s="16">
        <f t="shared" si="109"/>
        <v>333.3</v>
      </c>
    </row>
    <row r="3517" spans="2:13" x14ac:dyDescent="0.3">
      <c r="B3517" s="10">
        <v>20</v>
      </c>
      <c r="C3517" s="11" t="s">
        <v>13</v>
      </c>
      <c r="D3517" s="11" t="s">
        <v>4347</v>
      </c>
      <c r="E3517" s="11">
        <v>27405</v>
      </c>
      <c r="F3517" s="17">
        <v>45350.558159722197</v>
      </c>
      <c r="G3517" s="14" t="s">
        <v>4359</v>
      </c>
      <c r="H3517" s="13">
        <v>232</v>
      </c>
      <c r="I3517" s="14">
        <v>27405</v>
      </c>
      <c r="J3517" s="15" t="str">
        <f>_xlfn.XLOOKUP(C3517,'0. Master Data Group Name'!B:B,'0. Master Data Group Name'!C:C)</f>
        <v>EQP-LAWPACK1</v>
      </c>
      <c r="K3517" s="16">
        <f>IFERROR(ROUNDDOWN(_xlfn.XLOOKUP(E3517,[2]All!$B:$B,[2]All!$K:$K),0),"")</f>
        <v>260</v>
      </c>
      <c r="L3517" s="16">
        <f t="shared" si="108"/>
        <v>234</v>
      </c>
      <c r="M3517" s="16">
        <f t="shared" si="109"/>
        <v>286</v>
      </c>
    </row>
    <row r="3518" spans="2:13" x14ac:dyDescent="0.3">
      <c r="B3518" s="10">
        <v>20</v>
      </c>
      <c r="C3518" s="11" t="s">
        <v>13</v>
      </c>
      <c r="D3518" s="11" t="s">
        <v>4347</v>
      </c>
      <c r="E3518" s="11">
        <v>27805</v>
      </c>
      <c r="F3518" s="17">
        <v>45350.590011574102</v>
      </c>
      <c r="G3518" s="14" t="s">
        <v>4360</v>
      </c>
      <c r="H3518" s="13">
        <v>49</v>
      </c>
      <c r="I3518" s="14">
        <v>27805</v>
      </c>
      <c r="J3518" s="15" t="str">
        <f>_xlfn.XLOOKUP(C3518,'0. Master Data Group Name'!B:B,'0. Master Data Group Name'!C:C)</f>
        <v>EQP-LAWPACK1</v>
      </c>
      <c r="K3518" s="16">
        <f>IFERROR(ROUNDDOWN(_xlfn.XLOOKUP(E3518,[2]All!$B:$B,[2]All!$K:$K),0),"")</f>
        <v>260</v>
      </c>
      <c r="L3518" s="16">
        <f t="shared" si="108"/>
        <v>234</v>
      </c>
      <c r="M3518" s="16">
        <f t="shared" si="109"/>
        <v>286</v>
      </c>
    </row>
    <row r="3519" spans="2:13" x14ac:dyDescent="0.3">
      <c r="B3519" s="10">
        <v>42</v>
      </c>
      <c r="C3519" s="11" t="s">
        <v>3433</v>
      </c>
      <c r="D3519" s="11" t="s">
        <v>4347</v>
      </c>
      <c r="E3519" s="11">
        <v>14801</v>
      </c>
      <c r="F3519" s="17">
        <v>45350.579155092601</v>
      </c>
      <c r="G3519" s="14" t="s">
        <v>4361</v>
      </c>
      <c r="H3519" s="13">
        <v>223</v>
      </c>
      <c r="I3519" s="14">
        <v>14858</v>
      </c>
      <c r="J3519" s="15" t="str">
        <f>_xlfn.XLOOKUP(C3519,'0. Master Data Group Name'!B:B,'0. Master Data Group Name'!C:C)</f>
        <v>SW-RISER-PACK</v>
      </c>
      <c r="K3519" s="16">
        <f>IFERROR(ROUNDDOWN(_xlfn.XLOOKUP(E3519,[2]All!$B:$B,[2]All!$K:$K),0),"")</f>
        <v>333</v>
      </c>
      <c r="L3519" s="16">
        <f t="shared" si="108"/>
        <v>299.7</v>
      </c>
      <c r="M3519" s="16">
        <f t="shared" si="109"/>
        <v>366.3</v>
      </c>
    </row>
    <row r="3520" spans="2:13" x14ac:dyDescent="0.3">
      <c r="B3520" s="10">
        <v>20</v>
      </c>
      <c r="C3520" s="11" t="s">
        <v>13</v>
      </c>
      <c r="D3520" s="11" t="s">
        <v>4347</v>
      </c>
      <c r="E3520" s="11">
        <v>27405</v>
      </c>
      <c r="F3520" s="17">
        <v>45350.596932870401</v>
      </c>
      <c r="G3520" s="14" t="s">
        <v>4362</v>
      </c>
      <c r="H3520" s="13">
        <v>2200</v>
      </c>
      <c r="I3520" s="14">
        <v>27405</v>
      </c>
      <c r="J3520" s="15" t="str">
        <f>_xlfn.XLOOKUP(C3520,'0. Master Data Group Name'!B:B,'0. Master Data Group Name'!C:C)</f>
        <v>EQP-LAWPACK1</v>
      </c>
      <c r="K3520" s="16">
        <f>IFERROR(ROUNDDOWN(_xlfn.XLOOKUP(E3520,[2]All!$B:$B,[2]All!$K:$K),0),"")</f>
        <v>260</v>
      </c>
      <c r="L3520" s="16">
        <f t="shared" si="108"/>
        <v>234</v>
      </c>
      <c r="M3520" s="16">
        <f t="shared" si="109"/>
        <v>286</v>
      </c>
    </row>
    <row r="3521" spans="2:13" x14ac:dyDescent="0.3">
      <c r="B3521" s="10">
        <v>20</v>
      </c>
      <c r="C3521" s="11" t="s">
        <v>13</v>
      </c>
      <c r="D3521" s="11" t="s">
        <v>4347</v>
      </c>
      <c r="E3521" s="11">
        <v>27805</v>
      </c>
      <c r="F3521" s="17">
        <v>45350.957673611098</v>
      </c>
      <c r="G3521" s="14" t="s">
        <v>4363</v>
      </c>
      <c r="H3521" s="13">
        <v>22</v>
      </c>
      <c r="I3521" s="14">
        <v>27805</v>
      </c>
      <c r="J3521" s="15" t="str">
        <f>_xlfn.XLOOKUP(C3521,'0. Master Data Group Name'!B:B,'0. Master Data Group Name'!C:C)</f>
        <v>EQP-LAWPACK1</v>
      </c>
      <c r="K3521" s="16">
        <f>IFERROR(ROUNDDOWN(_xlfn.XLOOKUP(E3521,[2]All!$B:$B,[2]All!$K:$K),0),"")</f>
        <v>260</v>
      </c>
      <c r="L3521" s="16">
        <f t="shared" si="108"/>
        <v>234</v>
      </c>
      <c r="M3521" s="16">
        <f t="shared" si="109"/>
        <v>286</v>
      </c>
    </row>
    <row r="3522" spans="2:13" x14ac:dyDescent="0.3">
      <c r="B3522" s="10">
        <v>31</v>
      </c>
      <c r="C3522" s="11" t="s">
        <v>836</v>
      </c>
      <c r="D3522" s="11" t="s">
        <v>4364</v>
      </c>
      <c r="E3522" s="11">
        <v>12028</v>
      </c>
      <c r="F3522" s="17">
        <v>45350.411724537</v>
      </c>
      <c r="G3522" s="14" t="s">
        <v>4365</v>
      </c>
      <c r="H3522" s="13">
        <v>67</v>
      </c>
      <c r="I3522" s="14">
        <v>12058</v>
      </c>
      <c r="J3522" s="15" t="str">
        <f>_xlfn.XLOOKUP(C3522,'0. Master Data Group Name'!B:B,'0. Master Data Group Name'!C:C)</f>
        <v>SW-COMAS-PACKL</v>
      </c>
      <c r="K3522" s="16">
        <f>IFERROR(ROUNDDOWN(_xlfn.XLOOKUP(E3522,[2]All!$B:$B,[2]All!$K:$K),0),"")</f>
        <v>100</v>
      </c>
      <c r="L3522" s="16">
        <f t="shared" si="108"/>
        <v>90</v>
      </c>
      <c r="M3522" s="16">
        <f t="shared" si="109"/>
        <v>110.00000000000001</v>
      </c>
    </row>
    <row r="3523" spans="2:13" x14ac:dyDescent="0.3">
      <c r="B3523" s="10">
        <v>31</v>
      </c>
      <c r="C3523" s="11" t="s">
        <v>836</v>
      </c>
      <c r="D3523" s="11" t="s">
        <v>4366</v>
      </c>
      <c r="E3523" s="11">
        <v>12228</v>
      </c>
      <c r="F3523" s="17">
        <v>45351.2803472222</v>
      </c>
      <c r="G3523" s="14" t="s">
        <v>4367</v>
      </c>
      <c r="H3523" s="13">
        <v>566</v>
      </c>
      <c r="I3523" s="14">
        <v>12028</v>
      </c>
      <c r="J3523" s="15" t="str">
        <f>_xlfn.XLOOKUP(C3523,'0. Master Data Group Name'!B:B,'0. Master Data Group Name'!C:C)</f>
        <v>SW-COMAS-PACKL</v>
      </c>
      <c r="K3523" s="16">
        <f>IFERROR(ROUNDDOWN(_xlfn.XLOOKUP(E3523,[2]All!$B:$B,[2]All!$K:$K),0),"")</f>
        <v>100</v>
      </c>
      <c r="L3523" s="16">
        <f t="shared" si="108"/>
        <v>90</v>
      </c>
      <c r="M3523" s="16">
        <f t="shared" si="109"/>
        <v>110.00000000000001</v>
      </c>
    </row>
    <row r="3524" spans="2:13" x14ac:dyDescent="0.3">
      <c r="B3524" s="10">
        <v>20</v>
      </c>
      <c r="C3524" s="11" t="s">
        <v>13</v>
      </c>
      <c r="D3524" s="11" t="s">
        <v>4368</v>
      </c>
      <c r="E3524" s="11">
        <v>2941</v>
      </c>
      <c r="F3524" s="17">
        <v>45355.293263888903</v>
      </c>
      <c r="G3524" s="14" t="s">
        <v>4369</v>
      </c>
      <c r="H3524" s="13">
        <v>584</v>
      </c>
      <c r="I3524" s="14">
        <v>2941</v>
      </c>
      <c r="J3524" s="15" t="str">
        <f>_xlfn.XLOOKUP(C3524,'0. Master Data Group Name'!B:B,'0. Master Data Group Name'!C:C)</f>
        <v>EQP-LAWPACK1</v>
      </c>
      <c r="K3524" s="16">
        <f>IFERROR(ROUNDDOWN(_xlfn.XLOOKUP(E3524,[2]All!$B:$B,[2]All!$K:$K),0),"")</f>
        <v>217</v>
      </c>
      <c r="L3524" s="16">
        <f t="shared" ref="L3524:L3566" si="110">IFERROR(K3524*0.9,"")</f>
        <v>195.3</v>
      </c>
      <c r="M3524" s="16">
        <f t="shared" ref="M3524:M3566" si="111">IFERROR(K3524*1.1,"")</f>
        <v>238.70000000000002</v>
      </c>
    </row>
    <row r="3525" spans="2:13" x14ac:dyDescent="0.3">
      <c r="B3525" s="10">
        <v>20</v>
      </c>
      <c r="C3525" s="11" t="s">
        <v>13</v>
      </c>
      <c r="D3525" s="11" t="s">
        <v>4370</v>
      </c>
      <c r="E3525" s="11">
        <v>99999</v>
      </c>
      <c r="F3525" s="17">
        <v>45355.9530787037</v>
      </c>
      <c r="G3525" s="14" t="s">
        <v>4371</v>
      </c>
      <c r="H3525" s="13">
        <v>0</v>
      </c>
      <c r="I3525" s="14">
        <v>99999</v>
      </c>
      <c r="J3525" s="15" t="str">
        <f>_xlfn.XLOOKUP(C3525,'0. Master Data Group Name'!B:B,'0. Master Data Group Name'!C:C)</f>
        <v>EQP-LAWPACK1</v>
      </c>
      <c r="K3525" s="16" t="str">
        <f>IFERROR(ROUNDDOWN(_xlfn.XLOOKUP(E3525,[2]All!$B:$B,[2]All!$K:$K),0),"")</f>
        <v/>
      </c>
      <c r="L3525" s="16" t="str">
        <f t="shared" si="110"/>
        <v/>
      </c>
      <c r="M3525" s="16" t="str">
        <f t="shared" si="111"/>
        <v/>
      </c>
    </row>
    <row r="3526" spans="2:13" x14ac:dyDescent="0.3">
      <c r="B3526" s="10">
        <v>42</v>
      </c>
      <c r="C3526" s="11" t="s">
        <v>3433</v>
      </c>
      <c r="D3526" s="11" t="s">
        <v>4370</v>
      </c>
      <c r="E3526" s="11">
        <v>99999</v>
      </c>
      <c r="F3526" s="17">
        <v>45355.6651851852</v>
      </c>
      <c r="G3526" s="14" t="s">
        <v>4372</v>
      </c>
      <c r="H3526" s="13">
        <v>0</v>
      </c>
      <c r="I3526" s="14">
        <v>14358</v>
      </c>
      <c r="J3526" s="15" t="str">
        <f>_xlfn.XLOOKUP(C3526,'0. Master Data Group Name'!B:B,'0. Master Data Group Name'!C:C)</f>
        <v>SW-RISER-PACK</v>
      </c>
      <c r="K3526" s="16" t="str">
        <f>IFERROR(ROUNDDOWN(_xlfn.XLOOKUP(E3526,[2]All!$B:$B,[2]All!$K:$K),0),"")</f>
        <v/>
      </c>
      <c r="L3526" s="16" t="str">
        <f t="shared" si="110"/>
        <v/>
      </c>
      <c r="M3526" s="16" t="str">
        <f t="shared" si="111"/>
        <v/>
      </c>
    </row>
    <row r="3527" spans="2:13" x14ac:dyDescent="0.3">
      <c r="B3527" s="10">
        <v>36</v>
      </c>
      <c r="C3527" s="11" t="s">
        <v>3480</v>
      </c>
      <c r="D3527" s="11" t="s">
        <v>4364</v>
      </c>
      <c r="E3527" s="11">
        <v>2661</v>
      </c>
      <c r="F3527" s="17">
        <v>45350.2964699074</v>
      </c>
      <c r="G3527" s="14" t="s">
        <v>4373</v>
      </c>
      <c r="H3527" s="13">
        <v>766</v>
      </c>
      <c r="I3527" s="14">
        <v>2675</v>
      </c>
      <c r="J3527" s="15" t="str">
        <f>_xlfn.XLOOKUP(C3527,'0. Master Data Group Name'!B:B,'0. Master Data Group Name'!C:C)</f>
        <v>EQP-LAWPACK2</v>
      </c>
      <c r="K3527" s="16">
        <f>IFERROR(ROUNDDOWN(_xlfn.XLOOKUP(E3527,[2]All!$B:$B,[2]All!$K:$K),0),"")</f>
        <v>217</v>
      </c>
      <c r="L3527" s="16">
        <f t="shared" si="110"/>
        <v>195.3</v>
      </c>
      <c r="M3527" s="16">
        <f t="shared" si="111"/>
        <v>238.70000000000002</v>
      </c>
    </row>
    <row r="3528" spans="2:13" x14ac:dyDescent="0.3">
      <c r="B3528" s="10">
        <v>42</v>
      </c>
      <c r="C3528" s="11" t="s">
        <v>3433</v>
      </c>
      <c r="D3528" s="11" t="s">
        <v>4366</v>
      </c>
      <c r="E3528" s="11">
        <v>14358</v>
      </c>
      <c r="F3528" s="17">
        <v>45352.342592592599</v>
      </c>
      <c r="G3528" s="14" t="s">
        <v>4374</v>
      </c>
      <c r="H3528" s="13">
        <v>466</v>
      </c>
      <c r="I3528" s="14">
        <v>99999</v>
      </c>
      <c r="J3528" s="15" t="str">
        <f>_xlfn.XLOOKUP(C3528,'0. Master Data Group Name'!B:B,'0. Master Data Group Name'!C:C)</f>
        <v>SW-RISER-PACK</v>
      </c>
      <c r="K3528" s="16">
        <f>IFERROR(ROUNDDOWN(_xlfn.XLOOKUP(E3528,[2]All!$B:$B,[2]All!$K:$K),0),"")</f>
        <v>300</v>
      </c>
      <c r="L3528" s="16">
        <f t="shared" si="110"/>
        <v>270</v>
      </c>
      <c r="M3528" s="16">
        <f t="shared" si="111"/>
        <v>330</v>
      </c>
    </row>
    <row r="3529" spans="2:13" x14ac:dyDescent="0.3">
      <c r="B3529" s="10">
        <v>42</v>
      </c>
      <c r="C3529" s="11" t="s">
        <v>3433</v>
      </c>
      <c r="D3529" s="11" t="s">
        <v>4368</v>
      </c>
      <c r="E3529" s="11">
        <v>99999</v>
      </c>
      <c r="F3529" s="17">
        <v>45355.324444444399</v>
      </c>
      <c r="G3529" s="14" t="s">
        <v>4375</v>
      </c>
      <c r="H3529" s="13">
        <v>0</v>
      </c>
      <c r="I3529" s="14">
        <v>14358</v>
      </c>
      <c r="J3529" s="15" t="str">
        <f>_xlfn.XLOOKUP(C3529,'0. Master Data Group Name'!B:B,'0. Master Data Group Name'!C:C)</f>
        <v>SW-RISER-PACK</v>
      </c>
      <c r="K3529" s="16" t="str">
        <f>IFERROR(ROUNDDOWN(_xlfn.XLOOKUP(E3529,[2]All!$B:$B,[2]All!$K:$K),0),"")</f>
        <v/>
      </c>
      <c r="L3529" s="16" t="str">
        <f t="shared" si="110"/>
        <v/>
      </c>
      <c r="M3529" s="16" t="str">
        <f t="shared" si="111"/>
        <v/>
      </c>
    </row>
    <row r="3530" spans="2:13" x14ac:dyDescent="0.3">
      <c r="B3530" s="10">
        <v>42</v>
      </c>
      <c r="C3530" s="11" t="s">
        <v>3433</v>
      </c>
      <c r="D3530" s="11" t="s">
        <v>4368</v>
      </c>
      <c r="E3530" s="11">
        <v>14358</v>
      </c>
      <c r="F3530" s="17">
        <v>45355.358368055597</v>
      </c>
      <c r="G3530" s="14" t="s">
        <v>4376</v>
      </c>
      <c r="H3530" s="13">
        <v>181</v>
      </c>
      <c r="I3530" s="14">
        <v>99999</v>
      </c>
      <c r="J3530" s="15" t="str">
        <f>_xlfn.XLOOKUP(C3530,'0. Master Data Group Name'!B:B,'0. Master Data Group Name'!C:C)</f>
        <v>SW-RISER-PACK</v>
      </c>
      <c r="K3530" s="16">
        <f>IFERROR(ROUNDDOWN(_xlfn.XLOOKUP(E3530,[2]All!$B:$B,[2]All!$K:$K),0),"")</f>
        <v>300</v>
      </c>
      <c r="L3530" s="16">
        <f t="shared" si="110"/>
        <v>270</v>
      </c>
      <c r="M3530" s="16">
        <f t="shared" si="111"/>
        <v>330</v>
      </c>
    </row>
    <row r="3531" spans="2:13" x14ac:dyDescent="0.3">
      <c r="B3531" s="10">
        <v>42</v>
      </c>
      <c r="C3531" s="11" t="s">
        <v>3433</v>
      </c>
      <c r="D3531" s="11" t="s">
        <v>4368</v>
      </c>
      <c r="E3531" s="11">
        <v>88888</v>
      </c>
      <c r="F3531" s="17">
        <v>45355.491273148102</v>
      </c>
      <c r="G3531" s="14" t="s">
        <v>4377</v>
      </c>
      <c r="H3531" s="13">
        <v>0</v>
      </c>
      <c r="I3531" s="14">
        <v>14358</v>
      </c>
      <c r="J3531" s="15" t="str">
        <f>_xlfn.XLOOKUP(C3531,'0. Master Data Group Name'!B:B,'0. Master Data Group Name'!C:C)</f>
        <v>SW-RISER-PACK</v>
      </c>
      <c r="K3531" s="16" t="str">
        <f>IFERROR(ROUNDDOWN(_xlfn.XLOOKUP(E3531,[2]All!$B:$B,[2]All!$K:$K),0),"")</f>
        <v/>
      </c>
      <c r="L3531" s="16" t="str">
        <f t="shared" si="110"/>
        <v/>
      </c>
      <c r="M3531" s="16" t="str">
        <f t="shared" si="111"/>
        <v/>
      </c>
    </row>
    <row r="3532" spans="2:13" x14ac:dyDescent="0.3">
      <c r="B3532" s="10">
        <v>36</v>
      </c>
      <c r="C3532" s="11" t="s">
        <v>3480</v>
      </c>
      <c r="D3532" s="11" t="s">
        <v>4370</v>
      </c>
      <c r="E3532" s="11">
        <v>6675</v>
      </c>
      <c r="F3532" s="17">
        <v>45355.298067129603</v>
      </c>
      <c r="G3532" s="14" t="s">
        <v>4378</v>
      </c>
      <c r="H3532" s="13">
        <v>1191</v>
      </c>
      <c r="I3532" s="14">
        <v>2670</v>
      </c>
      <c r="J3532" s="15" t="str">
        <f>_xlfn.XLOOKUP(C3532,'0. Master Data Group Name'!B:B,'0. Master Data Group Name'!C:C)</f>
        <v>EQP-LAWPACK2</v>
      </c>
      <c r="K3532" s="16">
        <f>IFERROR(ROUNDDOWN(_xlfn.XLOOKUP(E3532,[2]All!$B:$B,[2]All!$K:$K),0),"")</f>
        <v>352</v>
      </c>
      <c r="L3532" s="16">
        <f t="shared" si="110"/>
        <v>316.8</v>
      </c>
      <c r="M3532" s="16">
        <f t="shared" si="111"/>
        <v>387.20000000000005</v>
      </c>
    </row>
    <row r="3533" spans="2:13" x14ac:dyDescent="0.3">
      <c r="B3533" s="10">
        <v>20</v>
      </c>
      <c r="C3533" s="11" t="s">
        <v>13</v>
      </c>
      <c r="D3533" s="11" t="s">
        <v>4370</v>
      </c>
      <c r="E3533" s="11">
        <v>2991</v>
      </c>
      <c r="F3533" s="17">
        <v>45356.294189814798</v>
      </c>
      <c r="G3533" s="14" t="s">
        <v>4379</v>
      </c>
      <c r="H3533" s="13">
        <v>900</v>
      </c>
      <c r="I3533" s="14">
        <v>2991</v>
      </c>
      <c r="J3533" s="15" t="str">
        <f>_xlfn.XLOOKUP(C3533,'0. Master Data Group Name'!B:B,'0. Master Data Group Name'!C:C)</f>
        <v>EQP-LAWPACK1</v>
      </c>
      <c r="K3533" s="16">
        <f>IFERROR(ROUNDDOWN(_xlfn.XLOOKUP(E3533,[2]All!$B:$B,[2]All!$K:$K),0),"")</f>
        <v>217</v>
      </c>
      <c r="L3533" s="16">
        <f t="shared" si="110"/>
        <v>195.3</v>
      </c>
      <c r="M3533" s="16">
        <f t="shared" si="111"/>
        <v>238.70000000000002</v>
      </c>
    </row>
    <row r="3534" spans="2:13" x14ac:dyDescent="0.3">
      <c r="B3534" s="10">
        <v>42</v>
      </c>
      <c r="C3534" s="11" t="s">
        <v>3433</v>
      </c>
      <c r="D3534" s="11" t="s">
        <v>4370</v>
      </c>
      <c r="E3534" s="11">
        <v>14328</v>
      </c>
      <c r="F3534" s="17">
        <v>45356.343877314801</v>
      </c>
      <c r="G3534" s="14" t="s">
        <v>4380</v>
      </c>
      <c r="H3534" s="13">
        <v>439</v>
      </c>
      <c r="I3534" s="14">
        <v>14328</v>
      </c>
      <c r="J3534" s="15" t="str">
        <f>_xlfn.XLOOKUP(C3534,'0. Master Data Group Name'!B:B,'0. Master Data Group Name'!C:C)</f>
        <v>SW-RISER-PACK</v>
      </c>
      <c r="K3534" s="16">
        <f>IFERROR(ROUNDDOWN(_xlfn.XLOOKUP(E3534,[2]All!$B:$B,[2]All!$K:$K),0),"")</f>
        <v>300</v>
      </c>
      <c r="L3534" s="16">
        <f t="shared" si="110"/>
        <v>270</v>
      </c>
      <c r="M3534" s="16">
        <f t="shared" si="111"/>
        <v>330</v>
      </c>
    </row>
    <row r="3535" spans="2:13" x14ac:dyDescent="0.3">
      <c r="B3535" s="10">
        <v>42</v>
      </c>
      <c r="C3535" s="11" t="s">
        <v>3433</v>
      </c>
      <c r="D3535" s="11" t="s">
        <v>4370</v>
      </c>
      <c r="E3535" s="11">
        <v>88888</v>
      </c>
      <c r="F3535" s="17">
        <v>45356.497118055602</v>
      </c>
      <c r="G3535" s="14" t="s">
        <v>4381</v>
      </c>
      <c r="H3535" s="13">
        <v>0</v>
      </c>
      <c r="I3535" s="14">
        <v>14328</v>
      </c>
      <c r="J3535" s="15" t="str">
        <f>_xlfn.XLOOKUP(C3535,'0. Master Data Group Name'!B:B,'0. Master Data Group Name'!C:C)</f>
        <v>SW-RISER-PACK</v>
      </c>
      <c r="K3535" s="16" t="str">
        <f>IFERROR(ROUNDDOWN(_xlfn.XLOOKUP(E3535,[2]All!$B:$B,[2]All!$K:$K),0),"")</f>
        <v/>
      </c>
      <c r="L3535" s="16" t="str">
        <f t="shared" si="110"/>
        <v/>
      </c>
      <c r="M3535" s="16" t="str">
        <f t="shared" si="111"/>
        <v/>
      </c>
    </row>
    <row r="3536" spans="2:13" x14ac:dyDescent="0.3">
      <c r="B3536" s="10">
        <v>42</v>
      </c>
      <c r="C3536" s="11" t="s">
        <v>3433</v>
      </c>
      <c r="D3536" s="11" t="s">
        <v>4370</v>
      </c>
      <c r="E3536" s="11">
        <v>14328</v>
      </c>
      <c r="F3536" s="17">
        <v>45356.528113425898</v>
      </c>
      <c r="G3536" s="14" t="s">
        <v>4382</v>
      </c>
      <c r="H3536" s="13">
        <v>305</v>
      </c>
      <c r="I3536" s="14">
        <v>88888</v>
      </c>
      <c r="J3536" s="15" t="str">
        <f>_xlfn.XLOOKUP(C3536,'0. Master Data Group Name'!B:B,'0. Master Data Group Name'!C:C)</f>
        <v>SW-RISER-PACK</v>
      </c>
      <c r="K3536" s="16">
        <f>IFERROR(ROUNDDOWN(_xlfn.XLOOKUP(E3536,[2]All!$B:$B,[2]All!$K:$K),0),"")</f>
        <v>300</v>
      </c>
      <c r="L3536" s="16">
        <f t="shared" si="110"/>
        <v>270</v>
      </c>
      <c r="M3536" s="16">
        <f t="shared" si="111"/>
        <v>330</v>
      </c>
    </row>
    <row r="3537" spans="2:13" x14ac:dyDescent="0.3">
      <c r="B3537" s="10">
        <v>20</v>
      </c>
      <c r="C3537" s="11" t="s">
        <v>13</v>
      </c>
      <c r="D3537" s="11" t="s">
        <v>4370</v>
      </c>
      <c r="E3537" s="11">
        <v>2946</v>
      </c>
      <c r="F3537" s="17">
        <v>45356.492152777799</v>
      </c>
      <c r="G3537" s="14" t="s">
        <v>4383</v>
      </c>
      <c r="H3537" s="13">
        <v>637</v>
      </c>
      <c r="I3537" s="14">
        <v>2946</v>
      </c>
      <c r="J3537" s="15" t="str">
        <f>_xlfn.XLOOKUP(C3537,'0. Master Data Group Name'!B:B,'0. Master Data Group Name'!C:C)</f>
        <v>EQP-LAWPACK1</v>
      </c>
      <c r="K3537" s="16">
        <f>IFERROR(ROUNDDOWN(_xlfn.XLOOKUP(E3537,[2]All!$B:$B,[2]All!$K:$K),0),"")</f>
        <v>217</v>
      </c>
      <c r="L3537" s="16">
        <f t="shared" si="110"/>
        <v>195.3</v>
      </c>
      <c r="M3537" s="16">
        <f t="shared" si="111"/>
        <v>238.70000000000002</v>
      </c>
    </row>
    <row r="3538" spans="2:13" x14ac:dyDescent="0.3">
      <c r="B3538" s="10">
        <v>42</v>
      </c>
      <c r="C3538" s="11" t="s">
        <v>3433</v>
      </c>
      <c r="D3538" s="11" t="s">
        <v>4370</v>
      </c>
      <c r="E3538" s="11">
        <v>14858</v>
      </c>
      <c r="F3538" s="17">
        <v>45356.597835648201</v>
      </c>
      <c r="G3538" s="14" t="s">
        <v>4384</v>
      </c>
      <c r="H3538" s="13">
        <v>32</v>
      </c>
      <c r="I3538" s="14">
        <v>14328</v>
      </c>
      <c r="J3538" s="15" t="str">
        <f>_xlfn.XLOOKUP(C3538,'0. Master Data Group Name'!B:B,'0. Master Data Group Name'!C:C)</f>
        <v>SW-RISER-PACK</v>
      </c>
      <c r="K3538" s="16">
        <f>IFERROR(ROUNDDOWN(_xlfn.XLOOKUP(E3538,[2]All!$B:$B,[2]All!$K:$K),0),"")</f>
        <v>303</v>
      </c>
      <c r="L3538" s="16">
        <f t="shared" si="110"/>
        <v>272.7</v>
      </c>
      <c r="M3538" s="16">
        <f t="shared" si="111"/>
        <v>333.3</v>
      </c>
    </row>
    <row r="3539" spans="2:13" x14ac:dyDescent="0.3">
      <c r="B3539" s="10">
        <v>42</v>
      </c>
      <c r="C3539" s="11" t="s">
        <v>3433</v>
      </c>
      <c r="D3539" s="11" t="s">
        <v>4364</v>
      </c>
      <c r="E3539" s="11">
        <v>99999</v>
      </c>
      <c r="F3539" s="17">
        <v>45350.668877314798</v>
      </c>
      <c r="G3539" s="14" t="s">
        <v>4385</v>
      </c>
      <c r="H3539" s="13">
        <v>0</v>
      </c>
      <c r="I3539" s="14">
        <v>14801</v>
      </c>
      <c r="J3539" s="15" t="str">
        <f>_xlfn.XLOOKUP(C3539,'0. Master Data Group Name'!B:B,'0. Master Data Group Name'!C:C)</f>
        <v>SW-RISER-PACK</v>
      </c>
      <c r="K3539" s="16" t="str">
        <f>IFERROR(ROUNDDOWN(_xlfn.XLOOKUP(E3539,[2]All!$B:$B,[2]All!$K:$K),0),"")</f>
        <v/>
      </c>
      <c r="L3539" s="16" t="str">
        <f t="shared" si="110"/>
        <v/>
      </c>
      <c r="M3539" s="16" t="str">
        <f t="shared" si="111"/>
        <v/>
      </c>
    </row>
    <row r="3540" spans="2:13" x14ac:dyDescent="0.3">
      <c r="B3540" s="10">
        <v>42</v>
      </c>
      <c r="C3540" s="11" t="s">
        <v>3433</v>
      </c>
      <c r="D3540" s="11" t="s">
        <v>4364</v>
      </c>
      <c r="E3540" s="11">
        <v>88888</v>
      </c>
      <c r="F3540" s="17">
        <v>45351.4698726852</v>
      </c>
      <c r="G3540" s="14" t="s">
        <v>4386</v>
      </c>
      <c r="H3540" s="13">
        <v>5</v>
      </c>
      <c r="I3540" s="14">
        <v>14801</v>
      </c>
      <c r="J3540" s="15" t="str">
        <f>_xlfn.XLOOKUP(C3540,'0. Master Data Group Name'!B:B,'0. Master Data Group Name'!C:C)</f>
        <v>SW-RISER-PACK</v>
      </c>
      <c r="K3540" s="16" t="str">
        <f>IFERROR(ROUNDDOWN(_xlfn.XLOOKUP(E3540,[2]All!$B:$B,[2]All!$K:$K),0),"")</f>
        <v/>
      </c>
      <c r="L3540" s="16" t="str">
        <f t="shared" si="110"/>
        <v/>
      </c>
      <c r="M3540" s="16" t="str">
        <f t="shared" si="111"/>
        <v/>
      </c>
    </row>
    <row r="3541" spans="2:13" x14ac:dyDescent="0.3">
      <c r="B3541" s="10">
        <v>36</v>
      </c>
      <c r="C3541" s="11" t="s">
        <v>3480</v>
      </c>
      <c r="D3541" s="11" t="s">
        <v>4368</v>
      </c>
      <c r="E3541" s="11">
        <v>2670</v>
      </c>
      <c r="F3541" s="17">
        <v>45351.289583333302</v>
      </c>
      <c r="G3541" s="14" t="s">
        <v>4387</v>
      </c>
      <c r="H3541" s="13">
        <v>1355</v>
      </c>
      <c r="I3541" s="14">
        <v>2661</v>
      </c>
      <c r="J3541" s="15" t="str">
        <f>_xlfn.XLOOKUP(C3541,'0. Master Data Group Name'!B:B,'0. Master Data Group Name'!C:C)</f>
        <v>EQP-LAWPACK2</v>
      </c>
      <c r="K3541" s="16">
        <f>IFERROR(ROUNDDOWN(_xlfn.XLOOKUP(E3541,[2]All!$B:$B,[2]All!$K:$K),0),"")</f>
        <v>217</v>
      </c>
      <c r="L3541" s="16">
        <f t="shared" si="110"/>
        <v>195.3</v>
      </c>
      <c r="M3541" s="16">
        <f t="shared" si="111"/>
        <v>238.70000000000002</v>
      </c>
    </row>
    <row r="3542" spans="2:13" x14ac:dyDescent="0.3">
      <c r="B3542" s="10">
        <v>42</v>
      </c>
      <c r="C3542" s="11" t="s">
        <v>3433</v>
      </c>
      <c r="D3542" s="11" t="s">
        <v>4368</v>
      </c>
      <c r="E3542" s="11">
        <v>14358</v>
      </c>
      <c r="F3542" s="17">
        <v>45355.455127314803</v>
      </c>
      <c r="G3542" s="14" t="s">
        <v>4388</v>
      </c>
      <c r="H3542" s="13">
        <v>107</v>
      </c>
      <c r="I3542" s="14">
        <v>88888</v>
      </c>
      <c r="J3542" s="15" t="str">
        <f>_xlfn.XLOOKUP(C3542,'0. Master Data Group Name'!B:B,'0. Master Data Group Name'!C:C)</f>
        <v>SW-RISER-PACK</v>
      </c>
      <c r="K3542" s="16">
        <f>IFERROR(ROUNDDOWN(_xlfn.XLOOKUP(E3542,[2]All!$B:$B,[2]All!$K:$K),0),"")</f>
        <v>300</v>
      </c>
      <c r="L3542" s="16">
        <f t="shared" si="110"/>
        <v>270</v>
      </c>
      <c r="M3542" s="16">
        <f t="shared" si="111"/>
        <v>330</v>
      </c>
    </row>
    <row r="3543" spans="2:13" x14ac:dyDescent="0.3">
      <c r="B3543" s="10">
        <v>42</v>
      </c>
      <c r="C3543" s="11" t="s">
        <v>3433</v>
      </c>
      <c r="D3543" s="11" t="s">
        <v>4368</v>
      </c>
      <c r="E3543" s="11">
        <v>14358</v>
      </c>
      <c r="F3543" s="17">
        <v>45355.510034722203</v>
      </c>
      <c r="G3543" s="14" t="s">
        <v>4389</v>
      </c>
      <c r="H3543" s="13">
        <v>5</v>
      </c>
      <c r="I3543" s="14">
        <v>88888</v>
      </c>
      <c r="J3543" s="15" t="str">
        <f>_xlfn.XLOOKUP(C3543,'0. Master Data Group Name'!B:B,'0. Master Data Group Name'!C:C)</f>
        <v>SW-RISER-PACK</v>
      </c>
      <c r="K3543" s="16">
        <f>IFERROR(ROUNDDOWN(_xlfn.XLOOKUP(E3543,[2]All!$B:$B,[2]All!$K:$K),0),"")</f>
        <v>300</v>
      </c>
      <c r="L3543" s="16">
        <f t="shared" si="110"/>
        <v>270</v>
      </c>
      <c r="M3543" s="16">
        <f t="shared" si="111"/>
        <v>330</v>
      </c>
    </row>
    <row r="3544" spans="2:13" x14ac:dyDescent="0.3">
      <c r="B3544" s="10">
        <v>20</v>
      </c>
      <c r="C3544" s="11" t="s">
        <v>13</v>
      </c>
      <c r="D3544" s="11" t="s">
        <v>4370</v>
      </c>
      <c r="E3544" s="11">
        <v>2940</v>
      </c>
      <c r="F3544" s="17">
        <v>45356.626423611102</v>
      </c>
      <c r="G3544" s="14" t="s">
        <v>4390</v>
      </c>
      <c r="H3544" s="13">
        <v>660</v>
      </c>
      <c r="I3544" s="14">
        <v>2940</v>
      </c>
      <c r="J3544" s="15" t="str">
        <f>_xlfn.XLOOKUP(C3544,'0. Master Data Group Name'!B:B,'0. Master Data Group Name'!C:C)</f>
        <v>EQP-LAWPACK1</v>
      </c>
      <c r="K3544" s="16">
        <f>IFERROR(ROUNDDOWN(_xlfn.XLOOKUP(E3544,[2]All!$B:$B,[2]All!$K:$K),0),"")</f>
        <v>217</v>
      </c>
      <c r="L3544" s="16">
        <f t="shared" si="110"/>
        <v>195.3</v>
      </c>
      <c r="M3544" s="16">
        <f t="shared" si="111"/>
        <v>238.70000000000002</v>
      </c>
    </row>
    <row r="3545" spans="2:13" x14ac:dyDescent="0.3">
      <c r="B3545" s="10">
        <v>20</v>
      </c>
      <c r="C3545" s="11" t="s">
        <v>13</v>
      </c>
      <c r="D3545" s="11" t="s">
        <v>4391</v>
      </c>
      <c r="E3545" s="11">
        <v>2670</v>
      </c>
      <c r="F3545" s="17">
        <v>45356.780358796299</v>
      </c>
      <c r="G3545" s="14" t="s">
        <v>4392</v>
      </c>
      <c r="H3545" s="13">
        <v>866</v>
      </c>
      <c r="I3545" s="14">
        <v>99999</v>
      </c>
      <c r="J3545" s="15" t="str">
        <f>_xlfn.XLOOKUP(C3545,'0. Master Data Group Name'!B:B,'0. Master Data Group Name'!C:C)</f>
        <v>EQP-LAWPACK1</v>
      </c>
      <c r="K3545" s="16">
        <f>IFERROR(ROUNDDOWN(_xlfn.XLOOKUP(E3545,[2]All!$B:$B,[2]All!$K:$K),0),"")</f>
        <v>217</v>
      </c>
      <c r="L3545" s="16">
        <f t="shared" si="110"/>
        <v>195.3</v>
      </c>
      <c r="M3545" s="16">
        <f t="shared" si="111"/>
        <v>238.70000000000002</v>
      </c>
    </row>
    <row r="3546" spans="2:13" x14ac:dyDescent="0.3">
      <c r="B3546" s="10">
        <v>36</v>
      </c>
      <c r="C3546" s="11" t="s">
        <v>3480</v>
      </c>
      <c r="D3546" s="11" t="s">
        <v>4391</v>
      </c>
      <c r="E3546" s="11">
        <v>2675</v>
      </c>
      <c r="F3546" s="17">
        <v>45356.288726851897</v>
      </c>
      <c r="G3546" s="14" t="s">
        <v>4393</v>
      </c>
      <c r="H3546" s="13">
        <v>1</v>
      </c>
      <c r="I3546" s="14">
        <v>6675</v>
      </c>
      <c r="J3546" s="15" t="str">
        <f>_xlfn.XLOOKUP(C3546,'0. Master Data Group Name'!B:B,'0. Master Data Group Name'!C:C)</f>
        <v>EQP-LAWPACK2</v>
      </c>
      <c r="K3546" s="16">
        <f>IFERROR(ROUNDDOWN(_xlfn.XLOOKUP(E3546,[2]All!$B:$B,[2]All!$K:$K),0),"")</f>
        <v>217</v>
      </c>
      <c r="L3546" s="16">
        <f t="shared" si="110"/>
        <v>195.3</v>
      </c>
      <c r="M3546" s="16">
        <f t="shared" si="111"/>
        <v>238.70000000000002</v>
      </c>
    </row>
    <row r="3547" spans="2:13" x14ac:dyDescent="0.3">
      <c r="B3547" s="10">
        <v>20</v>
      </c>
      <c r="C3547" s="11" t="s">
        <v>13</v>
      </c>
      <c r="D3547" s="11" t="s">
        <v>4364</v>
      </c>
      <c r="E3547" s="11">
        <v>99999</v>
      </c>
      <c r="F3547" s="17">
        <v>45350.961238425902</v>
      </c>
      <c r="G3547" s="14" t="s">
        <v>4394</v>
      </c>
      <c r="H3547" s="13">
        <v>0</v>
      </c>
      <c r="I3547" s="14">
        <v>99999</v>
      </c>
      <c r="J3547" s="15" t="str">
        <f>_xlfn.XLOOKUP(C3547,'0. Master Data Group Name'!B:B,'0. Master Data Group Name'!C:C)</f>
        <v>EQP-LAWPACK1</v>
      </c>
      <c r="K3547" s="16" t="str">
        <f>IFERROR(ROUNDDOWN(_xlfn.XLOOKUP(E3547,[2]All!$B:$B,[2]All!$K:$K),0),"")</f>
        <v/>
      </c>
      <c r="L3547" s="16" t="str">
        <f t="shared" si="110"/>
        <v/>
      </c>
      <c r="M3547" s="16" t="str">
        <f t="shared" si="111"/>
        <v/>
      </c>
    </row>
    <row r="3548" spans="2:13" x14ac:dyDescent="0.3">
      <c r="B3548" s="10">
        <v>42</v>
      </c>
      <c r="C3548" s="11" t="s">
        <v>3433</v>
      </c>
      <c r="D3548" s="11" t="s">
        <v>4366</v>
      </c>
      <c r="E3548" s="11">
        <v>12228</v>
      </c>
      <c r="F3548" s="17">
        <v>45351.508993055599</v>
      </c>
      <c r="G3548" s="14" t="s">
        <v>4395</v>
      </c>
      <c r="H3548" s="13">
        <v>115</v>
      </c>
      <c r="I3548" s="14">
        <v>88888</v>
      </c>
      <c r="J3548" s="15" t="str">
        <f>_xlfn.XLOOKUP(C3548,'0. Master Data Group Name'!B:B,'0. Master Data Group Name'!C:C)</f>
        <v>SW-RISER-PACK</v>
      </c>
      <c r="K3548" s="16">
        <f>IFERROR(ROUNDDOWN(_xlfn.XLOOKUP(E3548,[2]All!$B:$B,[2]All!$K:$K),0),"")</f>
        <v>100</v>
      </c>
      <c r="L3548" s="16">
        <f t="shared" si="110"/>
        <v>90</v>
      </c>
      <c r="M3548" s="16">
        <f t="shared" si="111"/>
        <v>110.00000000000001</v>
      </c>
    </row>
    <row r="3549" spans="2:13" x14ac:dyDescent="0.3">
      <c r="B3549" s="10">
        <v>42</v>
      </c>
      <c r="C3549" s="11" t="s">
        <v>3433</v>
      </c>
      <c r="D3549" s="11" t="s">
        <v>4368</v>
      </c>
      <c r="E3549" s="11">
        <v>88888</v>
      </c>
      <c r="F3549" s="17">
        <v>45355.514513888898</v>
      </c>
      <c r="G3549" s="14" t="s">
        <v>4396</v>
      </c>
      <c r="H3549" s="13">
        <v>0</v>
      </c>
      <c r="I3549" s="14">
        <v>14358</v>
      </c>
      <c r="J3549" s="15" t="str">
        <f>_xlfn.XLOOKUP(C3549,'0. Master Data Group Name'!B:B,'0. Master Data Group Name'!C:C)</f>
        <v>SW-RISER-PACK</v>
      </c>
      <c r="K3549" s="16" t="str">
        <f>IFERROR(ROUNDDOWN(_xlfn.XLOOKUP(E3549,[2]All!$B:$B,[2]All!$K:$K),0),"")</f>
        <v/>
      </c>
      <c r="L3549" s="16" t="str">
        <f t="shared" si="110"/>
        <v/>
      </c>
      <c r="M3549" s="16" t="str">
        <f t="shared" si="111"/>
        <v/>
      </c>
    </row>
    <row r="3550" spans="2:13" x14ac:dyDescent="0.3">
      <c r="B3550" s="10">
        <v>42</v>
      </c>
      <c r="C3550" s="11" t="s">
        <v>3433</v>
      </c>
      <c r="D3550" s="11" t="s">
        <v>4368</v>
      </c>
      <c r="E3550" s="11">
        <v>88888</v>
      </c>
      <c r="F3550" s="17">
        <v>45355.425787036998</v>
      </c>
      <c r="G3550" s="14" t="s">
        <v>4397</v>
      </c>
      <c r="H3550" s="13">
        <v>2</v>
      </c>
      <c r="I3550" s="14">
        <v>14358</v>
      </c>
      <c r="J3550" s="15" t="str">
        <f>_xlfn.XLOOKUP(C3550,'0. Master Data Group Name'!B:B,'0. Master Data Group Name'!C:C)</f>
        <v>SW-RISER-PACK</v>
      </c>
      <c r="K3550" s="16" t="str">
        <f>IFERROR(ROUNDDOWN(_xlfn.XLOOKUP(E3550,[2]All!$B:$B,[2]All!$K:$K),0),"")</f>
        <v/>
      </c>
      <c r="L3550" s="16" t="str">
        <f t="shared" si="110"/>
        <v/>
      </c>
      <c r="M3550" s="16" t="str">
        <f t="shared" si="111"/>
        <v/>
      </c>
    </row>
    <row r="3551" spans="2:13" x14ac:dyDescent="0.3">
      <c r="B3551" s="10">
        <v>42</v>
      </c>
      <c r="C3551" s="11" t="s">
        <v>3433</v>
      </c>
      <c r="D3551" s="11" t="s">
        <v>4368</v>
      </c>
      <c r="E3551" s="11">
        <v>14358</v>
      </c>
      <c r="F3551" s="17">
        <v>45355.577905092599</v>
      </c>
      <c r="G3551" s="14" t="s">
        <v>4398</v>
      </c>
      <c r="H3551" s="13">
        <v>445</v>
      </c>
      <c r="I3551" s="14">
        <v>88888</v>
      </c>
      <c r="J3551" s="15" t="str">
        <f>_xlfn.XLOOKUP(C3551,'0. Master Data Group Name'!B:B,'0. Master Data Group Name'!C:C)</f>
        <v>SW-RISER-PACK</v>
      </c>
      <c r="K3551" s="16">
        <f>IFERROR(ROUNDDOWN(_xlfn.XLOOKUP(E3551,[2]All!$B:$B,[2]All!$K:$K),0),"")</f>
        <v>300</v>
      </c>
      <c r="L3551" s="16">
        <f t="shared" si="110"/>
        <v>270</v>
      </c>
      <c r="M3551" s="16">
        <f t="shared" si="111"/>
        <v>330</v>
      </c>
    </row>
    <row r="3552" spans="2:13" x14ac:dyDescent="0.3">
      <c r="B3552" s="10">
        <v>31</v>
      </c>
      <c r="C3552" s="11" t="s">
        <v>836</v>
      </c>
      <c r="D3552" s="11" t="s">
        <v>4399</v>
      </c>
      <c r="E3552" s="11">
        <v>88888</v>
      </c>
      <c r="F3552" s="17">
        <v>45358.295069444401</v>
      </c>
      <c r="G3552" s="14" t="s">
        <v>4400</v>
      </c>
      <c r="H3552" s="13">
        <v>0</v>
      </c>
      <c r="I3552" s="14">
        <v>12228</v>
      </c>
      <c r="J3552" s="15" t="str">
        <f>_xlfn.XLOOKUP(C3552,'0. Master Data Group Name'!B:B,'0. Master Data Group Name'!C:C)</f>
        <v>SW-COMAS-PACKL</v>
      </c>
      <c r="K3552" s="16" t="str">
        <f>IFERROR(ROUNDDOWN(_xlfn.XLOOKUP(E3552,[2]All!$B:$B,[2]All!$K:$K),0),"")</f>
        <v/>
      </c>
      <c r="L3552" s="16" t="str">
        <f t="shared" si="110"/>
        <v/>
      </c>
      <c r="M3552" s="16" t="str">
        <f t="shared" si="111"/>
        <v/>
      </c>
    </row>
    <row r="3553" spans="2:13" x14ac:dyDescent="0.3">
      <c r="B3553" s="10">
        <v>20</v>
      </c>
      <c r="C3553" s="11" t="s">
        <v>13</v>
      </c>
      <c r="D3553" s="11" t="s">
        <v>4399</v>
      </c>
      <c r="E3553" s="11">
        <v>2661</v>
      </c>
      <c r="F3553" s="17">
        <v>45357.295891203699</v>
      </c>
      <c r="G3553" s="14" t="s">
        <v>4401</v>
      </c>
      <c r="H3553" s="13">
        <v>2664</v>
      </c>
      <c r="I3553" s="14">
        <v>2661</v>
      </c>
      <c r="J3553" s="15" t="str">
        <f>_xlfn.XLOOKUP(C3553,'0. Master Data Group Name'!B:B,'0. Master Data Group Name'!C:C)</f>
        <v>EQP-LAWPACK1</v>
      </c>
      <c r="K3553" s="16">
        <f>IFERROR(ROUNDDOWN(_xlfn.XLOOKUP(E3553,[2]All!$B:$B,[2]All!$K:$K),0),"")</f>
        <v>217</v>
      </c>
      <c r="L3553" s="16">
        <f t="shared" si="110"/>
        <v>195.3</v>
      </c>
      <c r="M3553" s="16">
        <f t="shared" si="111"/>
        <v>238.70000000000002</v>
      </c>
    </row>
    <row r="3554" spans="2:13" x14ac:dyDescent="0.3">
      <c r="B3554" s="10">
        <v>31</v>
      </c>
      <c r="C3554" s="11" t="s">
        <v>836</v>
      </c>
      <c r="D3554" s="11" t="s">
        <v>4399</v>
      </c>
      <c r="E3554" s="11">
        <v>12228</v>
      </c>
      <c r="F3554" s="17">
        <v>45358.295601851903</v>
      </c>
      <c r="G3554" s="14" t="s">
        <v>4402</v>
      </c>
      <c r="H3554" s="13">
        <v>31</v>
      </c>
      <c r="I3554" s="14">
        <v>88888</v>
      </c>
      <c r="J3554" s="15" t="str">
        <f>_xlfn.XLOOKUP(C3554,'0. Master Data Group Name'!B:B,'0. Master Data Group Name'!C:C)</f>
        <v>SW-COMAS-PACKL</v>
      </c>
      <c r="K3554" s="16">
        <f>IFERROR(ROUNDDOWN(_xlfn.XLOOKUP(E3554,[2]All!$B:$B,[2]All!$K:$K),0),"")</f>
        <v>100</v>
      </c>
      <c r="L3554" s="16">
        <f t="shared" si="110"/>
        <v>90</v>
      </c>
      <c r="M3554" s="16">
        <f t="shared" si="111"/>
        <v>110.00000000000001</v>
      </c>
    </row>
    <row r="3555" spans="2:13" x14ac:dyDescent="0.3">
      <c r="B3555" s="10">
        <v>42</v>
      </c>
      <c r="C3555" s="11" t="s">
        <v>3433</v>
      </c>
      <c r="D3555" s="11" t="s">
        <v>4399</v>
      </c>
      <c r="E3555" s="11">
        <v>99999</v>
      </c>
      <c r="F3555" s="17">
        <v>45356.632708333302</v>
      </c>
      <c r="G3555" s="14" t="s">
        <v>4403</v>
      </c>
      <c r="H3555" s="13">
        <v>385</v>
      </c>
      <c r="I3555" s="14">
        <v>14858</v>
      </c>
      <c r="J3555" s="15" t="str">
        <f>_xlfn.XLOOKUP(C3555,'0. Master Data Group Name'!B:B,'0. Master Data Group Name'!C:C)</f>
        <v>SW-RISER-PACK</v>
      </c>
      <c r="K3555" s="16" t="str">
        <f>IFERROR(ROUNDDOWN(_xlfn.XLOOKUP(E3555,[2]All!$B:$B,[2]All!$K:$K),0),"")</f>
        <v/>
      </c>
      <c r="L3555" s="16" t="str">
        <f t="shared" si="110"/>
        <v/>
      </c>
      <c r="M3555" s="16" t="str">
        <f t="shared" si="111"/>
        <v/>
      </c>
    </row>
    <row r="3556" spans="2:13" x14ac:dyDescent="0.3">
      <c r="B3556" s="10">
        <v>42</v>
      </c>
      <c r="C3556" s="11" t="s">
        <v>3433</v>
      </c>
      <c r="D3556" s="11" t="s">
        <v>4399</v>
      </c>
      <c r="E3556" s="11">
        <v>14358</v>
      </c>
      <c r="F3556" s="17">
        <v>45358.456805555601</v>
      </c>
      <c r="G3556" s="14" t="s">
        <v>4404</v>
      </c>
      <c r="H3556" s="13">
        <v>385</v>
      </c>
      <c r="I3556" s="14">
        <v>14858</v>
      </c>
      <c r="J3556" s="15" t="str">
        <f>_xlfn.XLOOKUP(C3556,'0. Master Data Group Name'!B:B,'0. Master Data Group Name'!C:C)</f>
        <v>SW-RISER-PACK</v>
      </c>
      <c r="K3556" s="16">
        <f>IFERROR(ROUNDDOWN(_xlfn.XLOOKUP(E3556,[2]All!$B:$B,[2]All!$K:$K),0),"")</f>
        <v>300</v>
      </c>
      <c r="L3556" s="16">
        <f t="shared" si="110"/>
        <v>270</v>
      </c>
      <c r="M3556" s="16">
        <f t="shared" si="111"/>
        <v>330</v>
      </c>
    </row>
    <row r="3557" spans="2:13" x14ac:dyDescent="0.3">
      <c r="B3557" s="10">
        <v>20</v>
      </c>
      <c r="C3557" s="11" t="s">
        <v>13</v>
      </c>
      <c r="D3557" s="11" t="s">
        <v>4399</v>
      </c>
      <c r="E3557" s="11">
        <v>2670</v>
      </c>
      <c r="F3557" s="17">
        <v>45358.362511574102</v>
      </c>
      <c r="G3557" s="14" t="s">
        <v>4405</v>
      </c>
      <c r="H3557" s="13">
        <v>1602</v>
      </c>
      <c r="I3557" s="14">
        <v>2670</v>
      </c>
      <c r="J3557" s="15" t="str">
        <f>_xlfn.XLOOKUP(C3557,'0. Master Data Group Name'!B:B,'0. Master Data Group Name'!C:C)</f>
        <v>EQP-LAWPACK1</v>
      </c>
      <c r="K3557" s="16">
        <f>IFERROR(ROUNDDOWN(_xlfn.XLOOKUP(E3557,[2]All!$B:$B,[2]All!$K:$K),0),"")</f>
        <v>217</v>
      </c>
      <c r="L3557" s="16">
        <f t="shared" si="110"/>
        <v>195.3</v>
      </c>
      <c r="M3557" s="16">
        <f t="shared" si="111"/>
        <v>238.70000000000002</v>
      </c>
    </row>
    <row r="3558" spans="2:13" x14ac:dyDescent="0.3">
      <c r="B3558" s="10">
        <v>20</v>
      </c>
      <c r="C3558" s="11" t="s">
        <v>13</v>
      </c>
      <c r="D3558" s="11" t="s">
        <v>4368</v>
      </c>
      <c r="E3558" s="11">
        <v>2661</v>
      </c>
      <c r="F3558" s="17">
        <v>45355.425254629597</v>
      </c>
      <c r="G3558" s="14" t="s">
        <v>4407</v>
      </c>
      <c r="H3558" s="13">
        <v>2490</v>
      </c>
      <c r="I3558" s="14">
        <v>2661</v>
      </c>
      <c r="J3558" s="15" t="str">
        <f>_xlfn.XLOOKUP(C3558,'0. Master Data Group Name'!B:B,'0. Master Data Group Name'!C:C)</f>
        <v>EQP-LAWPACK1</v>
      </c>
      <c r="K3558" s="16">
        <f>IFERROR(ROUNDDOWN(_xlfn.XLOOKUP(E3558,[2]All!$B:$B,[2]All!$K:$K),0),"")</f>
        <v>217</v>
      </c>
      <c r="L3558" s="16">
        <f t="shared" si="110"/>
        <v>195.3</v>
      </c>
      <c r="M3558" s="16">
        <f t="shared" si="111"/>
        <v>238.70000000000002</v>
      </c>
    </row>
    <row r="3559" spans="2:13" x14ac:dyDescent="0.3">
      <c r="B3559" s="10">
        <v>20</v>
      </c>
      <c r="C3559" s="11" t="s">
        <v>13</v>
      </c>
      <c r="D3559" s="11" t="s">
        <v>4406</v>
      </c>
      <c r="E3559" s="11">
        <v>6670</v>
      </c>
      <c r="F3559" s="17">
        <v>45358.813900462999</v>
      </c>
      <c r="G3559" s="14" t="s">
        <v>4408</v>
      </c>
      <c r="H3559" s="13">
        <v>891</v>
      </c>
      <c r="I3559" s="14">
        <v>6670</v>
      </c>
      <c r="J3559" s="15" t="str">
        <f>_xlfn.XLOOKUP(C3559,'0. Master Data Group Name'!B:B,'0. Master Data Group Name'!C:C)</f>
        <v>EQP-LAWPACK1</v>
      </c>
      <c r="K3559" s="16">
        <f>IFERROR(ROUNDDOWN(_xlfn.XLOOKUP(E3559,[2]All!$B:$B,[2]All!$K:$K),0),"")</f>
        <v>352</v>
      </c>
      <c r="L3559" s="16">
        <f t="shared" si="110"/>
        <v>316.8</v>
      </c>
      <c r="M3559" s="16">
        <f t="shared" si="111"/>
        <v>387.20000000000005</v>
      </c>
    </row>
    <row r="3560" spans="2:13" x14ac:dyDescent="0.3">
      <c r="B3560" s="10">
        <v>31</v>
      </c>
      <c r="C3560" s="11" t="s">
        <v>836</v>
      </c>
      <c r="D3560" s="11" t="s">
        <v>4406</v>
      </c>
      <c r="E3560" s="11">
        <v>88888</v>
      </c>
      <c r="F3560" s="17">
        <v>45358.382592592599</v>
      </c>
      <c r="G3560" s="14" t="s">
        <v>4409</v>
      </c>
      <c r="H3560" s="13">
        <v>0</v>
      </c>
      <c r="I3560" s="14">
        <v>12228</v>
      </c>
      <c r="J3560" s="15" t="str">
        <f>_xlfn.XLOOKUP(C3560,'0. Master Data Group Name'!B:B,'0. Master Data Group Name'!C:C)</f>
        <v>SW-COMAS-PACKL</v>
      </c>
      <c r="K3560" s="16" t="str">
        <f>IFERROR(ROUNDDOWN(_xlfn.XLOOKUP(E3560,[2]All!$B:$B,[2]All!$K:$K),0),"")</f>
        <v/>
      </c>
      <c r="L3560" s="16" t="str">
        <f t="shared" si="110"/>
        <v/>
      </c>
      <c r="M3560" s="16" t="str">
        <f t="shared" si="111"/>
        <v/>
      </c>
    </row>
    <row r="3561" spans="2:13" x14ac:dyDescent="0.3">
      <c r="B3561" s="10">
        <v>36</v>
      </c>
      <c r="C3561" s="11" t="s">
        <v>3480</v>
      </c>
      <c r="D3561" s="11" t="s">
        <v>4406</v>
      </c>
      <c r="E3561" s="11">
        <v>6670</v>
      </c>
      <c r="F3561" s="17">
        <v>45357.300613425898</v>
      </c>
      <c r="G3561" s="14" t="s">
        <v>4410</v>
      </c>
      <c r="H3561" s="13">
        <v>7</v>
      </c>
      <c r="I3561" s="14">
        <v>2675</v>
      </c>
      <c r="J3561" s="15" t="str">
        <f>_xlfn.XLOOKUP(C3561,'0. Master Data Group Name'!B:B,'0. Master Data Group Name'!C:C)</f>
        <v>EQP-LAWPACK2</v>
      </c>
      <c r="K3561" s="16">
        <f>IFERROR(ROUNDDOWN(_xlfn.XLOOKUP(E3561,[2]All!$B:$B,[2]All!$K:$K),0),"")</f>
        <v>352</v>
      </c>
      <c r="L3561" s="16">
        <f t="shared" si="110"/>
        <v>316.8</v>
      </c>
      <c r="M3561" s="16">
        <f t="shared" si="111"/>
        <v>387.20000000000005</v>
      </c>
    </row>
    <row r="3562" spans="2:13" x14ac:dyDescent="0.3">
      <c r="B3562" s="10">
        <v>42</v>
      </c>
      <c r="C3562" s="11" t="s">
        <v>3433</v>
      </c>
      <c r="D3562" s="11" t="s">
        <v>4406</v>
      </c>
      <c r="E3562" s="11">
        <v>14828</v>
      </c>
      <c r="F3562" s="17">
        <v>45358.457372685203</v>
      </c>
      <c r="G3562" s="14" t="s">
        <v>4411</v>
      </c>
      <c r="H3562" s="13">
        <v>508</v>
      </c>
      <c r="I3562" s="14">
        <v>99999</v>
      </c>
      <c r="J3562" s="15" t="str">
        <f>_xlfn.XLOOKUP(C3562,'0. Master Data Group Name'!B:B,'0. Master Data Group Name'!C:C)</f>
        <v>SW-RISER-PACK</v>
      </c>
      <c r="K3562" s="16">
        <f>IFERROR(ROUNDDOWN(_xlfn.XLOOKUP(E3562,[2]All!$B:$B,[2]All!$K:$K),0),"")</f>
        <v>333</v>
      </c>
      <c r="L3562" s="16">
        <f t="shared" si="110"/>
        <v>299.7</v>
      </c>
      <c r="M3562" s="16">
        <f t="shared" si="111"/>
        <v>366.3</v>
      </c>
    </row>
    <row r="3563" spans="2:13" x14ac:dyDescent="0.3">
      <c r="B3563" s="10">
        <v>42</v>
      </c>
      <c r="C3563" s="11" t="s">
        <v>3433</v>
      </c>
      <c r="D3563" s="11" t="s">
        <v>4364</v>
      </c>
      <c r="E3563" s="11">
        <v>14801</v>
      </c>
      <c r="F3563" s="17">
        <v>45351.336215277799</v>
      </c>
      <c r="G3563" s="14" t="s">
        <v>4412</v>
      </c>
      <c r="H3563" s="13">
        <v>318</v>
      </c>
      <c r="I3563" s="14">
        <v>99999</v>
      </c>
      <c r="J3563" s="15" t="str">
        <f>_xlfn.XLOOKUP(C3563,'0. Master Data Group Name'!B:B,'0. Master Data Group Name'!C:C)</f>
        <v>SW-RISER-PACK</v>
      </c>
      <c r="K3563" s="16">
        <f>IFERROR(ROUNDDOWN(_xlfn.XLOOKUP(E3563,[2]All!$B:$B,[2]All!$K:$K),0),"")</f>
        <v>333</v>
      </c>
      <c r="L3563" s="16">
        <f t="shared" si="110"/>
        <v>299.7</v>
      </c>
      <c r="M3563" s="16">
        <f t="shared" si="111"/>
        <v>366.3</v>
      </c>
    </row>
    <row r="3564" spans="2:13" x14ac:dyDescent="0.3">
      <c r="B3564" s="10">
        <v>42</v>
      </c>
      <c r="C3564" s="11" t="s">
        <v>3433</v>
      </c>
      <c r="D3564" s="11" t="s">
        <v>4366</v>
      </c>
      <c r="E3564" s="11">
        <v>99999</v>
      </c>
      <c r="F3564" s="17">
        <v>45352.315439814804</v>
      </c>
      <c r="G3564" s="14" t="s">
        <v>4413</v>
      </c>
      <c r="H3564" s="13">
        <v>3</v>
      </c>
      <c r="I3564" s="14">
        <v>12228</v>
      </c>
      <c r="J3564" s="15" t="str">
        <f>_xlfn.XLOOKUP(C3564,'0. Master Data Group Name'!B:B,'0. Master Data Group Name'!C:C)</f>
        <v>SW-RISER-PACK</v>
      </c>
      <c r="K3564" s="16" t="str">
        <f>IFERROR(ROUNDDOWN(_xlfn.XLOOKUP(E3564,[2]All!$B:$B,[2]All!$K:$K),0),"")</f>
        <v/>
      </c>
      <c r="L3564" s="16" t="str">
        <f t="shared" si="110"/>
        <v/>
      </c>
      <c r="M3564" s="16" t="str">
        <f t="shared" si="111"/>
        <v/>
      </c>
    </row>
    <row r="3565" spans="2:13" x14ac:dyDescent="0.3">
      <c r="B3565" s="10">
        <v>42</v>
      </c>
      <c r="C3565" s="11" t="s">
        <v>3433</v>
      </c>
      <c r="D3565" s="11" t="s">
        <v>4368</v>
      </c>
      <c r="E3565" s="11">
        <v>99999</v>
      </c>
      <c r="F3565" s="17">
        <v>45352.469074074099</v>
      </c>
      <c r="G3565" s="14" t="s">
        <v>4414</v>
      </c>
      <c r="H3565" s="13">
        <v>0</v>
      </c>
      <c r="I3565" s="14">
        <v>14358</v>
      </c>
      <c r="J3565" s="15" t="str">
        <f>_xlfn.XLOOKUP(C3565,'0. Master Data Group Name'!B:B,'0. Master Data Group Name'!C:C)</f>
        <v>SW-RISER-PACK</v>
      </c>
      <c r="K3565" s="16" t="str">
        <f>IFERROR(ROUNDDOWN(_xlfn.XLOOKUP(E3565,[2]All!$B:$B,[2]All!$K:$K),0),"")</f>
        <v/>
      </c>
      <c r="L3565" s="16" t="str">
        <f t="shared" si="110"/>
        <v/>
      </c>
      <c r="M3565" s="16" t="str">
        <f t="shared" si="111"/>
        <v/>
      </c>
    </row>
    <row r="3566" spans="2:13" x14ac:dyDescent="0.3">
      <c r="B3566" s="10">
        <v>42</v>
      </c>
      <c r="C3566" s="11" t="s">
        <v>3433</v>
      </c>
      <c r="D3566" s="11" t="s">
        <v>4368</v>
      </c>
      <c r="E3566" s="11">
        <v>14358</v>
      </c>
      <c r="F3566" s="17">
        <v>45355.323587963001</v>
      </c>
      <c r="G3566" s="14" t="s">
        <v>4415</v>
      </c>
      <c r="H3566" s="13">
        <v>1</v>
      </c>
      <c r="I3566" s="14">
        <v>99999</v>
      </c>
      <c r="J3566" s="15" t="str">
        <f>_xlfn.XLOOKUP(C3566,'0. Master Data Group Name'!B:B,'0. Master Data Group Name'!C:C)</f>
        <v>SW-RISER-PACK</v>
      </c>
      <c r="K3566" s="16">
        <f>IFERROR(ROUNDDOWN(_xlfn.XLOOKUP(E3566,[2]All!$B:$B,[2]All!$K:$K),0),"")</f>
        <v>300</v>
      </c>
      <c r="L3566" s="16">
        <f t="shared" si="110"/>
        <v>270</v>
      </c>
      <c r="M3566" s="16">
        <f t="shared" si="111"/>
        <v>330</v>
      </c>
    </row>
  </sheetData>
  <autoFilter ref="B2:M3566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85CB-5F81-43DA-981A-15564EAACB4C}">
  <dimension ref="A1:D87"/>
  <sheetViews>
    <sheetView showGridLines="0" tabSelected="1" workbookViewId="0">
      <selection activeCell="K21" sqref="K21"/>
    </sheetView>
  </sheetViews>
  <sheetFormatPr defaultRowHeight="14.4" x14ac:dyDescent="0.3"/>
  <cols>
    <col min="1" max="1" width="18" style="20" bestFit="1" customWidth="1"/>
    <col min="2" max="2" width="14.21875" style="19" bestFit="1" customWidth="1"/>
    <col min="3" max="3" width="16.44140625" style="19" bestFit="1" customWidth="1"/>
    <col min="4" max="4" width="5.21875" style="19" bestFit="1" customWidth="1"/>
    <col min="5" max="16384" width="8.88671875" style="20"/>
  </cols>
  <sheetData>
    <row r="1" spans="1:4" x14ac:dyDescent="0.3">
      <c r="A1" s="18" t="s">
        <v>1</v>
      </c>
      <c r="B1" s="19" t="s">
        <v>836</v>
      </c>
    </row>
    <row r="3" spans="1:4" x14ac:dyDescent="0.3">
      <c r="A3" s="18" t="s">
        <v>4424</v>
      </c>
      <c r="B3" s="20"/>
      <c r="C3" s="20"/>
      <c r="D3" s="20"/>
    </row>
    <row r="4" spans="1:4" x14ac:dyDescent="0.3">
      <c r="A4" s="18" t="s">
        <v>3</v>
      </c>
      <c r="B4" s="18" t="s">
        <v>4419</v>
      </c>
      <c r="C4" s="18" t="s">
        <v>4420</v>
      </c>
      <c r="D4" s="20" t="s">
        <v>4423</v>
      </c>
    </row>
    <row r="5" spans="1:4" x14ac:dyDescent="0.3">
      <c r="A5" s="20">
        <v>1666</v>
      </c>
      <c r="B5" s="20" t="s">
        <v>4422</v>
      </c>
      <c r="C5" s="20"/>
      <c r="D5" s="19">
        <v>8</v>
      </c>
    </row>
    <row r="6" spans="1:4" x14ac:dyDescent="0.3">
      <c r="A6" s="20">
        <v>2675</v>
      </c>
      <c r="B6" s="20">
        <v>195.3</v>
      </c>
      <c r="C6" s="20">
        <v>238.70000000000002</v>
      </c>
      <c r="D6" s="19">
        <v>376</v>
      </c>
    </row>
    <row r="7" spans="1:4" x14ac:dyDescent="0.3">
      <c r="A7" s="20">
        <v>2991</v>
      </c>
      <c r="B7" s="20">
        <v>195.3</v>
      </c>
      <c r="C7" s="20">
        <v>238.70000000000002</v>
      </c>
      <c r="D7" s="19">
        <v>705</v>
      </c>
    </row>
    <row r="8" spans="1:4" x14ac:dyDescent="0.3">
      <c r="A8" s="20">
        <v>12028</v>
      </c>
      <c r="B8" s="20">
        <v>90</v>
      </c>
      <c r="C8" s="20">
        <v>110.00000000000001</v>
      </c>
      <c r="D8" s="19">
        <v>46</v>
      </c>
    </row>
    <row r="9" spans="1:4" x14ac:dyDescent="0.3">
      <c r="A9" s="20">
        <v>12228</v>
      </c>
      <c r="B9" s="20">
        <v>90</v>
      </c>
      <c r="C9" s="20">
        <v>110.00000000000001</v>
      </c>
      <c r="D9" s="19">
        <v>793.99233716475101</v>
      </c>
    </row>
    <row r="10" spans="1:4" x14ac:dyDescent="0.3">
      <c r="A10" s="20">
        <v>12258</v>
      </c>
      <c r="B10" s="20">
        <v>62.1</v>
      </c>
      <c r="C10" s="20">
        <v>75.900000000000006</v>
      </c>
      <c r="D10" s="19">
        <v>441.82291666666669</v>
      </c>
    </row>
    <row r="11" spans="1:4" x14ac:dyDescent="0.3">
      <c r="A11" s="20">
        <v>12530</v>
      </c>
      <c r="B11" s="20">
        <v>90</v>
      </c>
      <c r="C11" s="20">
        <v>110.00000000000001</v>
      </c>
      <c r="D11" s="19">
        <v>463.28571428571428</v>
      </c>
    </row>
    <row r="12" spans="1:4" x14ac:dyDescent="0.3">
      <c r="A12" s="20">
        <v>13258</v>
      </c>
      <c r="B12" s="20">
        <v>239.4</v>
      </c>
      <c r="C12" s="20">
        <v>292.60000000000002</v>
      </c>
      <c r="D12" s="19">
        <v>5</v>
      </c>
    </row>
    <row r="13" spans="1:4" x14ac:dyDescent="0.3">
      <c r="A13" s="20">
        <v>14528</v>
      </c>
      <c r="B13" s="20" t="s">
        <v>4422</v>
      </c>
      <c r="C13" s="20"/>
      <c r="D13" s="19">
        <v>348.91666666666669</v>
      </c>
    </row>
    <row r="14" spans="1:4" x14ac:dyDescent="0.3">
      <c r="A14" s="20">
        <v>14558</v>
      </c>
      <c r="B14" s="20" t="s">
        <v>4422</v>
      </c>
      <c r="C14" s="20"/>
      <c r="D14" s="19">
        <v>433.09090909090907</v>
      </c>
    </row>
    <row r="15" spans="1:4" x14ac:dyDescent="0.3">
      <c r="A15" s="20">
        <v>15228</v>
      </c>
      <c r="B15" s="20">
        <v>180</v>
      </c>
      <c r="C15" s="20">
        <v>220.00000000000003</v>
      </c>
      <c r="D15" s="19">
        <v>651.94047619047615</v>
      </c>
    </row>
    <row r="16" spans="1:4" x14ac:dyDescent="0.3">
      <c r="A16" s="20">
        <v>15258</v>
      </c>
      <c r="B16" s="20">
        <v>180</v>
      </c>
      <c r="C16" s="20">
        <v>220.00000000000003</v>
      </c>
      <c r="D16" s="19">
        <v>491.4</v>
      </c>
    </row>
    <row r="17" spans="1:4" x14ac:dyDescent="0.3">
      <c r="A17" s="20">
        <v>20012</v>
      </c>
      <c r="B17" s="20">
        <v>47.7</v>
      </c>
      <c r="C17" s="20">
        <v>58.300000000000004</v>
      </c>
      <c r="D17" s="19">
        <v>8.6</v>
      </c>
    </row>
    <row r="18" spans="1:4" x14ac:dyDescent="0.3">
      <c r="A18" s="20">
        <v>27405</v>
      </c>
      <c r="B18" s="20">
        <v>234</v>
      </c>
      <c r="C18" s="20">
        <v>286</v>
      </c>
      <c r="D18" s="19">
        <v>1</v>
      </c>
    </row>
    <row r="19" spans="1:4" x14ac:dyDescent="0.3">
      <c r="A19" s="20">
        <v>88888</v>
      </c>
      <c r="B19" s="20" t="s">
        <v>4422</v>
      </c>
      <c r="C19" s="20"/>
      <c r="D19" s="19">
        <v>0.59677419354838712</v>
      </c>
    </row>
    <row r="20" spans="1:4" x14ac:dyDescent="0.3">
      <c r="A20" s="20">
        <v>99999</v>
      </c>
      <c r="B20" s="20" t="s">
        <v>4422</v>
      </c>
      <c r="C20" s="20"/>
      <c r="D20" s="19">
        <v>0.72916666666666663</v>
      </c>
    </row>
    <row r="21" spans="1:4" x14ac:dyDescent="0.3">
      <c r="A21" s="20" t="s">
        <v>4344</v>
      </c>
      <c r="B21" s="20" t="s">
        <v>4422</v>
      </c>
      <c r="C21" s="20"/>
      <c r="D21" s="19">
        <v>1</v>
      </c>
    </row>
    <row r="22" spans="1:4" x14ac:dyDescent="0.3">
      <c r="A22" s="20" t="s">
        <v>4421</v>
      </c>
      <c r="B22" s="20"/>
      <c r="C22" s="20"/>
      <c r="D22" s="19">
        <v>533.13838550247112</v>
      </c>
    </row>
    <row r="23" spans="1:4" x14ac:dyDescent="0.3">
      <c r="A23"/>
      <c r="B23"/>
      <c r="C23"/>
      <c r="D23"/>
    </row>
    <row r="24" spans="1:4" x14ac:dyDescent="0.3">
      <c r="A24"/>
      <c r="B24"/>
      <c r="C24"/>
      <c r="D24"/>
    </row>
    <row r="25" spans="1:4" x14ac:dyDescent="0.3">
      <c r="A25"/>
      <c r="B25"/>
      <c r="C25"/>
      <c r="D25"/>
    </row>
    <row r="26" spans="1:4" x14ac:dyDescent="0.3">
      <c r="A26"/>
      <c r="B26"/>
      <c r="C26"/>
      <c r="D26"/>
    </row>
    <row r="27" spans="1:4" x14ac:dyDescent="0.3">
      <c r="A27"/>
      <c r="B27"/>
      <c r="C27"/>
      <c r="D27"/>
    </row>
    <row r="28" spans="1:4" x14ac:dyDescent="0.3">
      <c r="A28"/>
      <c r="B28"/>
      <c r="C28"/>
      <c r="D28"/>
    </row>
    <row r="29" spans="1:4" x14ac:dyDescent="0.3">
      <c r="A29"/>
      <c r="B29"/>
      <c r="C29"/>
      <c r="D29"/>
    </row>
    <row r="30" spans="1:4" x14ac:dyDescent="0.3">
      <c r="A30"/>
      <c r="B30"/>
      <c r="C30"/>
      <c r="D30"/>
    </row>
    <row r="31" spans="1:4" x14ac:dyDescent="0.3">
      <c r="A31"/>
      <c r="B31"/>
      <c r="C31"/>
      <c r="D31"/>
    </row>
    <row r="32" spans="1:4" x14ac:dyDescent="0.3">
      <c r="A32"/>
      <c r="B32"/>
      <c r="C32"/>
      <c r="D32"/>
    </row>
    <row r="33" spans="1:4" x14ac:dyDescent="0.3">
      <c r="A33"/>
      <c r="B33"/>
      <c r="C33"/>
      <c r="D33"/>
    </row>
    <row r="34" spans="1:4" x14ac:dyDescent="0.3">
      <c r="A34"/>
      <c r="B34"/>
      <c r="C34"/>
      <c r="D34"/>
    </row>
    <row r="35" spans="1:4" x14ac:dyDescent="0.3">
      <c r="A35"/>
      <c r="B35"/>
      <c r="C35"/>
      <c r="D35"/>
    </row>
    <row r="36" spans="1:4" x14ac:dyDescent="0.3">
      <c r="A36"/>
      <c r="B36"/>
      <c r="C36"/>
      <c r="D36"/>
    </row>
    <row r="37" spans="1:4" x14ac:dyDescent="0.3">
      <c r="A37"/>
      <c r="B37"/>
      <c r="C37"/>
      <c r="D37"/>
    </row>
    <row r="38" spans="1:4" x14ac:dyDescent="0.3">
      <c r="A38"/>
      <c r="B38"/>
      <c r="C38"/>
      <c r="D38"/>
    </row>
    <row r="39" spans="1:4" x14ac:dyDescent="0.3">
      <c r="A39"/>
      <c r="B39"/>
      <c r="C39"/>
      <c r="D39"/>
    </row>
    <row r="40" spans="1:4" x14ac:dyDescent="0.3">
      <c r="A40"/>
      <c r="B40"/>
      <c r="C40"/>
      <c r="D40"/>
    </row>
    <row r="41" spans="1:4" x14ac:dyDescent="0.3">
      <c r="A41"/>
      <c r="B41"/>
      <c r="C41"/>
      <c r="D41"/>
    </row>
    <row r="42" spans="1:4" x14ac:dyDescent="0.3">
      <c r="A42"/>
      <c r="B42"/>
      <c r="C42"/>
      <c r="D42"/>
    </row>
    <row r="43" spans="1:4" x14ac:dyDescent="0.3">
      <c r="A43"/>
      <c r="B43"/>
      <c r="C43"/>
      <c r="D43"/>
    </row>
    <row r="44" spans="1:4" x14ac:dyDescent="0.3">
      <c r="A44"/>
      <c r="B44"/>
      <c r="C44"/>
      <c r="D44"/>
    </row>
    <row r="45" spans="1:4" x14ac:dyDescent="0.3">
      <c r="A45"/>
      <c r="B45"/>
      <c r="C45"/>
      <c r="D45"/>
    </row>
    <row r="46" spans="1:4" x14ac:dyDescent="0.3">
      <c r="A46"/>
      <c r="B46"/>
      <c r="C46"/>
      <c r="D46"/>
    </row>
    <row r="47" spans="1:4" x14ac:dyDescent="0.3">
      <c r="A47"/>
      <c r="B47"/>
      <c r="C47"/>
      <c r="D47"/>
    </row>
    <row r="48" spans="1:4" x14ac:dyDescent="0.3">
      <c r="A48"/>
      <c r="B48"/>
      <c r="C48"/>
      <c r="D48"/>
    </row>
    <row r="49" spans="1:4" x14ac:dyDescent="0.3">
      <c r="A49"/>
      <c r="B49"/>
      <c r="C49"/>
      <c r="D49"/>
    </row>
    <row r="50" spans="1:4" x14ac:dyDescent="0.3">
      <c r="A50"/>
      <c r="B50"/>
      <c r="C50"/>
      <c r="D50"/>
    </row>
    <row r="51" spans="1:4" x14ac:dyDescent="0.3">
      <c r="A51"/>
      <c r="B51"/>
      <c r="C51"/>
      <c r="D51"/>
    </row>
    <row r="52" spans="1:4" x14ac:dyDescent="0.3">
      <c r="A52"/>
      <c r="B52"/>
      <c r="C52"/>
      <c r="D52"/>
    </row>
    <row r="53" spans="1:4" x14ac:dyDescent="0.3">
      <c r="A53"/>
      <c r="B53"/>
      <c r="C53"/>
      <c r="D53"/>
    </row>
    <row r="54" spans="1:4" x14ac:dyDescent="0.3">
      <c r="A54"/>
      <c r="B54"/>
      <c r="C54"/>
      <c r="D54"/>
    </row>
    <row r="55" spans="1:4" x14ac:dyDescent="0.3">
      <c r="A55"/>
      <c r="B55"/>
      <c r="C55"/>
      <c r="D55"/>
    </row>
    <row r="56" spans="1:4" x14ac:dyDescent="0.3">
      <c r="A56"/>
      <c r="B56"/>
      <c r="C56"/>
      <c r="D56"/>
    </row>
    <row r="57" spans="1:4" x14ac:dyDescent="0.3">
      <c r="A57"/>
      <c r="B57"/>
      <c r="C57"/>
      <c r="D57"/>
    </row>
    <row r="58" spans="1:4" x14ac:dyDescent="0.3">
      <c r="A58"/>
      <c r="B58"/>
      <c r="C58"/>
      <c r="D58"/>
    </row>
    <row r="59" spans="1:4" x14ac:dyDescent="0.3">
      <c r="A59"/>
      <c r="B59"/>
      <c r="C59"/>
      <c r="D59"/>
    </row>
    <row r="60" spans="1:4" x14ac:dyDescent="0.3">
      <c r="A60"/>
      <c r="B60"/>
      <c r="C60"/>
      <c r="D60"/>
    </row>
    <row r="61" spans="1:4" x14ac:dyDescent="0.3">
      <c r="A61"/>
      <c r="B61"/>
      <c r="C61"/>
      <c r="D61"/>
    </row>
    <row r="62" spans="1:4" x14ac:dyDescent="0.3">
      <c r="A62"/>
      <c r="B62"/>
      <c r="C62"/>
      <c r="D62"/>
    </row>
    <row r="63" spans="1:4" x14ac:dyDescent="0.3">
      <c r="A63"/>
      <c r="B63"/>
      <c r="C63"/>
      <c r="D63"/>
    </row>
    <row r="64" spans="1:4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A73"/>
      <c r="B73"/>
      <c r="C73"/>
      <c r="D73"/>
    </row>
    <row r="74" spans="1:4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B76"/>
      <c r="C76"/>
      <c r="D76"/>
    </row>
    <row r="77" spans="1:4" x14ac:dyDescent="0.3">
      <c r="A77"/>
      <c r="B77"/>
      <c r="C77"/>
      <c r="D77"/>
    </row>
    <row r="78" spans="1:4" x14ac:dyDescent="0.3">
      <c r="A78"/>
      <c r="B78"/>
      <c r="C78"/>
      <c r="D78"/>
    </row>
    <row r="79" spans="1:4" x14ac:dyDescent="0.3">
      <c r="A79"/>
      <c r="B79"/>
      <c r="C79"/>
      <c r="D79"/>
    </row>
    <row r="80" spans="1:4" x14ac:dyDescent="0.3">
      <c r="A80"/>
      <c r="B80"/>
      <c r="C80"/>
      <c r="D80"/>
    </row>
    <row r="81" spans="1:4" x14ac:dyDescent="0.3">
      <c r="A81"/>
      <c r="B81"/>
      <c r="C81"/>
      <c r="D81"/>
    </row>
    <row r="82" spans="1:4" x14ac:dyDescent="0.3">
      <c r="A82"/>
      <c r="B82"/>
      <c r="C82"/>
      <c r="D82"/>
    </row>
    <row r="83" spans="1:4" x14ac:dyDescent="0.3">
      <c r="A83"/>
      <c r="B83"/>
      <c r="C83"/>
      <c r="D83"/>
    </row>
    <row r="84" spans="1:4" x14ac:dyDescent="0.3">
      <c r="A84"/>
      <c r="B84"/>
      <c r="C84"/>
      <c r="D84"/>
    </row>
    <row r="85" spans="1:4" x14ac:dyDescent="0.3">
      <c r="A85"/>
      <c r="B85"/>
      <c r="C85"/>
      <c r="D85"/>
    </row>
    <row r="86" spans="1:4" x14ac:dyDescent="0.3">
      <c r="A86"/>
      <c r="B86"/>
      <c r="C86"/>
      <c r="D86"/>
    </row>
    <row r="87" spans="1:4" x14ac:dyDescent="0.3">
      <c r="A87"/>
      <c r="B87"/>
      <c r="C87"/>
      <c r="D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 Master Data Group Name</vt:lpstr>
      <vt:lpstr>1. Data</vt:lpstr>
      <vt:lpstr>2. Line Performance</vt:lpstr>
      <vt:lpstr>3. Pivot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Anderson</dc:creator>
  <cp:lastModifiedBy>Miguel Torrealba</cp:lastModifiedBy>
  <dcterms:created xsi:type="dcterms:W3CDTF">2024-03-11T18:56:15Z</dcterms:created>
  <dcterms:modified xsi:type="dcterms:W3CDTF">2024-03-20T21:34:58Z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8192</vt:lpwstr>
  </property>
</Properties>
</file>