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SEMESTER 6\"/>
    </mc:Choice>
  </mc:AlternateContent>
  <xr:revisionPtr revIDLastSave="0" documentId="13_ncr:1_{979ACEAB-E9F9-4599-9E74-275ACD5DF9D9}" xr6:coauthVersionLast="47" xr6:coauthVersionMax="47" xr10:uidLastSave="{00000000-0000-0000-0000-000000000000}"/>
  <bookViews>
    <workbookView xWindow="-120" yWindow="-120" windowWidth="20730" windowHeight="11160" activeTab="1" xr2:uid="{00000000-000D-0000-FFFF-FFFF00000000}"/>
  </bookViews>
  <sheets>
    <sheet name="Sheet1" sheetId="3" r:id="rId1"/>
    <sheet name="pivot" sheetId="4" r:id="rId2"/>
    <sheet name="Dashboard" sheetId="5" r:id="rId3"/>
    <sheet name="data" sheetId="1" r:id="rId4"/>
  </sheets>
  <definedNames>
    <definedName name="_xlnm._FilterDatabase" localSheetId="1" hidden="1">pivot!$A$27:$C$40</definedName>
    <definedName name="_xlnm._FilterDatabase" localSheetId="0" hidden="1">Sheet1!$A$27:$C$48</definedName>
    <definedName name="Slicer_jenis_kendaraan">#N/A</definedName>
    <definedName name="Slicer_jenis_kendaraan1">#N/A</definedName>
    <definedName name="Slicer_jenis_kepemilikan">#N/A</definedName>
    <definedName name="Slicer_jenis_kepemilikan1">#N/A</definedName>
    <definedName name="Slicer_tahun">#N/A</definedName>
    <definedName name="Slicer_tahun1">#N/A</definedName>
    <definedName name="Slicer_tahun2">#N/A</definedName>
    <definedName name="Slicer_tahun3">#N/A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9" i="4" l="1"/>
  <c r="G39" i="4"/>
  <c r="F11" i="3"/>
  <c r="L39" i="4"/>
  <c r="M39" i="4"/>
  <c r="K39" i="4"/>
  <c r="H39" i="4"/>
  <c r="F12" i="3"/>
  <c r="F39" i="4"/>
  <c r="F10" i="3"/>
  <c r="F9" i="3"/>
  <c r="E39" i="4"/>
  <c r="L34" i="4"/>
  <c r="K34" i="4"/>
  <c r="J34" i="4"/>
  <c r="G34" i="4"/>
  <c r="F6" i="3"/>
  <c r="F34" i="4"/>
  <c r="F5" i="3"/>
  <c r="E34" i="4"/>
  <c r="F4" i="3"/>
  <c r="G36" i="3"/>
  <c r="G35" i="3"/>
  <c r="G30" i="3"/>
  <c r="G29" i="3"/>
  <c r="G28" i="3"/>
</calcChain>
</file>

<file path=xl/sharedStrings.xml><?xml version="1.0" encoding="utf-8"?>
<sst xmlns="http://schemas.openxmlformats.org/spreadsheetml/2006/main" count="434" uniqueCount="44">
  <si>
    <t>id</t>
  </si>
  <si>
    <t>kode_provinsi</t>
  </si>
  <si>
    <t>nama_provinsi</t>
  </si>
  <si>
    <t>kode_kabupaten_kota</t>
  </si>
  <si>
    <t>nama_kabupaten_kota</t>
  </si>
  <si>
    <t>jenis_kendaraan</t>
  </si>
  <si>
    <t>jenis_kepemilikan</t>
  </si>
  <si>
    <t>jumlah_kendaraan</t>
  </si>
  <si>
    <t>satuan</t>
  </si>
  <si>
    <t>tahun</t>
  </si>
  <si>
    <t>JAWA BARAT</t>
  </si>
  <si>
    <t>KOTA TASIKMALAYA</t>
  </si>
  <si>
    <t>SEDAN, JEEP, MINIBUS</t>
  </si>
  <si>
    <t>PRIBADI</t>
  </si>
  <si>
    <t>UNIT</t>
  </si>
  <si>
    <t>DINAS</t>
  </si>
  <si>
    <t>UMUM</t>
  </si>
  <si>
    <t>BUS, MICROBUS</t>
  </si>
  <si>
    <t>TRUCK, PICK UP</t>
  </si>
  <si>
    <t>ALAT BERAT</t>
  </si>
  <si>
    <t>SEPEDA MOTOR, SCOOTER</t>
  </si>
  <si>
    <t>Grand Total</t>
  </si>
  <si>
    <t>Sum of jumlah_kendaraan</t>
  </si>
  <si>
    <t>Mean</t>
  </si>
  <si>
    <t>Median</t>
  </si>
  <si>
    <t>Modus</t>
  </si>
  <si>
    <t xml:space="preserve">Tidak ada nilai yang muncul lebih dari satu kali, sehingga tidak ada modus dalam data tersebut. </t>
  </si>
  <si>
    <t>Dalam hal ini, Anda dapat mengatakan bahwa data tersebut tidak memiliki modus atau memiliki pemusatan yang merata.</t>
  </si>
  <si>
    <t>Pemusatan</t>
  </si>
  <si>
    <t>Penyebaran</t>
  </si>
  <si>
    <t>Range</t>
  </si>
  <si>
    <t>Quartile</t>
  </si>
  <si>
    <t>Pemusatan Data Jenis Kendaraan</t>
  </si>
  <si>
    <t>Pemusatan Data Jenis Kepemilikan</t>
  </si>
  <si>
    <t>Varians</t>
  </si>
  <si>
    <t>Deviasi</t>
  </si>
  <si>
    <t>Penyebaran Data Jenis Kendaraan</t>
  </si>
  <si>
    <t>Note :</t>
  </si>
  <si>
    <t>Deskripsi :</t>
  </si>
  <si>
    <t>Data mulai dari apa :</t>
  </si>
  <si>
    <t>Ambil Dimana :</t>
  </si>
  <si>
    <t>Mengapa memakai data tersebut</t>
  </si>
  <si>
    <t>Dataset | Open Data Kota Tasikmalaya (tasikmalayakota.go.id)</t>
  </si>
  <si>
    <t>Penyebaran Data Jenis Kepemilikan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</si>
</sst>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2" xfId="0" applyBorder="1" applyAlignment="1">
      <alignment horizontal="center"/>
    </xf>
    <xf numFmtId="1" fontId="0" fillId="0" borderId="2" xfId="0" applyNumberFormat="1" applyBorder="1" applyAlignment="1">
      <alignment horizontal="center"/>
    </xf>
    <xf numFmtId="1" fontId="0" fillId="0" borderId="0" xfId="0" applyNumberFormat="1"/>
    <xf numFmtId="0" fontId="2" fillId="0" borderId="0" xfId="1"/>
    <xf numFmtId="0" fontId="0" fillId="0" borderId="0" xfId="0" applyAlignment="1">
      <alignment wrapText="1"/>
    </xf>
    <xf numFmtId="0" fontId="0" fillId="0" borderId="2" xfId="0" applyBorder="1" applyAlignment="1">
      <alignment horizontal="center"/>
    </xf>
    <xf numFmtId="0" fontId="3" fillId="0" borderId="1" xfId="0" applyFont="1" applyBorder="1" applyAlignment="1">
      <alignment horizontal="center" vertical="top"/>
    </xf>
  </cellXfs>
  <cellStyles count="2">
    <cellStyle name="Hyperlink" xfId="1" builtinId="8"/>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 Kendaraan Bermotor Berdasarkan Jenis Kepemilikan di Kota Tasikmalaya-Maya Nur Afifah.xlsx]Sheet1!PivotTable1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Sheet1!$A$4:$B$24</c:f>
              <c:multiLvlStrCache>
                <c:ptCount val="20"/>
                <c:lvl>
                  <c:pt idx="0">
                    <c:v>ALAT BERAT</c:v>
                  </c:pt>
                  <c:pt idx="1">
                    <c:v>BUS, MICROBUS</c:v>
                  </c:pt>
                  <c:pt idx="2">
                    <c:v>SEDAN, JEEP, MINIBUS</c:v>
                  </c:pt>
                  <c:pt idx="3">
                    <c:v>SEPEDA MOTOR, SCOOTER</c:v>
                  </c:pt>
                  <c:pt idx="4">
                    <c:v>TRUCK, PICK UP</c:v>
                  </c:pt>
                  <c:pt idx="5">
                    <c:v>ALAT BERAT</c:v>
                  </c:pt>
                  <c:pt idx="6">
                    <c:v>BUS, MICROBUS</c:v>
                  </c:pt>
                  <c:pt idx="7">
                    <c:v>SEDAN, JEEP, MINIBUS</c:v>
                  </c:pt>
                  <c:pt idx="8">
                    <c:v>SEPEDA MOTOR, SCOOTER</c:v>
                  </c:pt>
                  <c:pt idx="9">
                    <c:v>TRUCK, PICK UP</c:v>
                  </c:pt>
                  <c:pt idx="10">
                    <c:v>ALAT BERAT</c:v>
                  </c:pt>
                  <c:pt idx="11">
                    <c:v>BUS, MICROBUS</c:v>
                  </c:pt>
                  <c:pt idx="12">
                    <c:v>SEDAN, JEEP, MINIBUS</c:v>
                  </c:pt>
                  <c:pt idx="13">
                    <c:v>SEPEDA MOTOR, SCOOTER</c:v>
                  </c:pt>
                  <c:pt idx="14">
                    <c:v>TRUCK, PICK UP</c:v>
                  </c:pt>
                  <c:pt idx="15">
                    <c:v>ALAT BERAT</c:v>
                  </c:pt>
                  <c:pt idx="16">
                    <c:v>BUS, MICROBUS</c:v>
                  </c:pt>
                  <c:pt idx="17">
                    <c:v>SEDAN, JEEP, MINIBUS</c:v>
                  </c:pt>
                  <c:pt idx="18">
                    <c:v>SEPEDA MOTOR, SCOOTER</c:v>
                  </c:pt>
                  <c:pt idx="19">
                    <c:v>TRUCK, PICK UP</c:v>
                  </c:pt>
                </c:lvl>
                <c:lvl>
                  <c:pt idx="0">
                    <c:v>2020</c:v>
                  </c:pt>
                  <c:pt idx="5">
                    <c:v>2021</c:v>
                  </c:pt>
                  <c:pt idx="10">
                    <c:v>2022</c:v>
                  </c:pt>
                  <c:pt idx="15">
                    <c:v>2023</c:v>
                  </c:pt>
                </c:lvl>
              </c:multiLvlStrCache>
            </c:multiLvlStrRef>
          </c:cat>
          <c:val>
            <c:numRef>
              <c:f>Sheet1!$C$4:$C$24</c:f>
              <c:numCache>
                <c:formatCode>General</c:formatCode>
                <c:ptCount val="20"/>
                <c:pt idx="0">
                  <c:v>217</c:v>
                </c:pt>
                <c:pt idx="1">
                  <c:v>1964</c:v>
                </c:pt>
                <c:pt idx="2">
                  <c:v>43511</c:v>
                </c:pt>
                <c:pt idx="3">
                  <c:v>451193</c:v>
                </c:pt>
                <c:pt idx="4">
                  <c:v>24145</c:v>
                </c:pt>
                <c:pt idx="5">
                  <c:v>217</c:v>
                </c:pt>
                <c:pt idx="6">
                  <c:v>1971</c:v>
                </c:pt>
                <c:pt idx="7">
                  <c:v>43942</c:v>
                </c:pt>
                <c:pt idx="8">
                  <c:v>452732</c:v>
                </c:pt>
                <c:pt idx="9">
                  <c:v>24251</c:v>
                </c:pt>
                <c:pt idx="10">
                  <c:v>87</c:v>
                </c:pt>
                <c:pt idx="11">
                  <c:v>1963</c:v>
                </c:pt>
                <c:pt idx="12">
                  <c:v>43829</c:v>
                </c:pt>
                <c:pt idx="13">
                  <c:v>452869</c:v>
                </c:pt>
                <c:pt idx="14">
                  <c:v>24199</c:v>
                </c:pt>
                <c:pt idx="15">
                  <c:v>5</c:v>
                </c:pt>
                <c:pt idx="16">
                  <c:v>1300</c:v>
                </c:pt>
                <c:pt idx="17">
                  <c:v>29862</c:v>
                </c:pt>
                <c:pt idx="18">
                  <c:v>294016</c:v>
                </c:pt>
                <c:pt idx="19">
                  <c:v>12514</c:v>
                </c:pt>
              </c:numCache>
            </c:numRef>
          </c:val>
          <c:extLst>
            <c:ext xmlns:c16="http://schemas.microsoft.com/office/drawing/2014/chart" uri="{C3380CC4-5D6E-409C-BE32-E72D297353CC}">
              <c16:uniqueId val="{00000000-445F-4EB4-AFEF-4C996553B94A}"/>
            </c:ext>
          </c:extLst>
        </c:ser>
        <c:dLbls>
          <c:showLegendKey val="0"/>
          <c:showVal val="0"/>
          <c:showCatName val="0"/>
          <c:showSerName val="0"/>
          <c:showPercent val="0"/>
          <c:showBubbleSize val="0"/>
        </c:dLbls>
        <c:gapWidth val="219"/>
        <c:overlap val="-27"/>
        <c:axId val="653279375"/>
        <c:axId val="653272655"/>
      </c:barChart>
      <c:catAx>
        <c:axId val="65327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53272655"/>
        <c:crosses val="autoZero"/>
        <c:auto val="1"/>
        <c:lblAlgn val="ctr"/>
        <c:lblOffset val="100"/>
        <c:noMultiLvlLbl val="0"/>
      </c:catAx>
      <c:valAx>
        <c:axId val="6532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5327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 Kendaraan Bermotor Berdasarkan Jenis Kepemilikan di Kota Tasikmalaya-Maya Nur Afifah.xlsx]Sheet1!PivotTable2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Sheet1!$C$27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7E-440E-9155-25F3AE5D25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7E-440E-9155-25F3AE5D25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7E-440E-9155-25F3AE5D25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7E-440E-9155-25F3AE5D25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7E-440E-9155-25F3AE5D25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7E-440E-9155-25F3AE5D25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7E-440E-9155-25F3AE5D25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7E-440E-9155-25F3AE5D25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7E-440E-9155-25F3AE5D25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57E-440E-9155-25F3AE5D25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57E-440E-9155-25F3AE5D25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57E-440E-9155-25F3AE5D2588}"/>
              </c:ext>
            </c:extLst>
          </c:dPt>
          <c:cat>
            <c:multiLvlStrRef>
              <c:f>Sheet1!$A$28:$B$40</c:f>
              <c:multiLvlStrCache>
                <c:ptCount val="12"/>
                <c:lvl>
                  <c:pt idx="0">
                    <c:v>DINAS</c:v>
                  </c:pt>
                  <c:pt idx="1">
                    <c:v>PRIBADI</c:v>
                  </c:pt>
                  <c:pt idx="2">
                    <c:v>UMUM</c:v>
                  </c:pt>
                  <c:pt idx="3">
                    <c:v>DINAS</c:v>
                  </c:pt>
                  <c:pt idx="4">
                    <c:v>PRIBADI</c:v>
                  </c:pt>
                  <c:pt idx="5">
                    <c:v>UMUM</c:v>
                  </c:pt>
                  <c:pt idx="6">
                    <c:v>DINAS</c:v>
                  </c:pt>
                  <c:pt idx="7">
                    <c:v>PRIBADI</c:v>
                  </c:pt>
                  <c:pt idx="8">
                    <c:v>UMUM</c:v>
                  </c:pt>
                  <c:pt idx="9">
                    <c:v>DINAS</c:v>
                  </c:pt>
                  <c:pt idx="10">
                    <c:v>PRIBADI</c:v>
                  </c:pt>
                  <c:pt idx="11">
                    <c:v>UMUM</c:v>
                  </c:pt>
                </c:lvl>
                <c:lvl>
                  <c:pt idx="0">
                    <c:v>2020</c:v>
                  </c:pt>
                  <c:pt idx="3">
                    <c:v>2021</c:v>
                  </c:pt>
                  <c:pt idx="6">
                    <c:v>2022</c:v>
                  </c:pt>
                  <c:pt idx="9">
                    <c:v>2023</c:v>
                  </c:pt>
                </c:lvl>
              </c:multiLvlStrCache>
            </c:multiLvlStrRef>
          </c:cat>
          <c:val>
            <c:numRef>
              <c:f>Sheet1!$C$28:$C$40</c:f>
              <c:numCache>
                <c:formatCode>General</c:formatCode>
                <c:ptCount val="12"/>
                <c:pt idx="0">
                  <c:v>5818</c:v>
                </c:pt>
                <c:pt idx="1">
                  <c:v>505215</c:v>
                </c:pt>
                <c:pt idx="2">
                  <c:v>9997</c:v>
                </c:pt>
                <c:pt idx="3">
                  <c:v>5822</c:v>
                </c:pt>
                <c:pt idx="4">
                  <c:v>507242</c:v>
                </c:pt>
                <c:pt idx="5">
                  <c:v>10049</c:v>
                </c:pt>
                <c:pt idx="6">
                  <c:v>5723</c:v>
                </c:pt>
                <c:pt idx="7">
                  <c:v>507219</c:v>
                </c:pt>
                <c:pt idx="8">
                  <c:v>10005</c:v>
                </c:pt>
                <c:pt idx="9">
                  <c:v>2986</c:v>
                </c:pt>
                <c:pt idx="10">
                  <c:v>328329</c:v>
                </c:pt>
                <c:pt idx="11">
                  <c:v>6382</c:v>
                </c:pt>
              </c:numCache>
            </c:numRef>
          </c:val>
          <c:extLst>
            <c:ext xmlns:c16="http://schemas.microsoft.com/office/drawing/2014/chart" uri="{C3380CC4-5D6E-409C-BE32-E72D297353CC}">
              <c16:uniqueId val="{00000000-24E5-4FD7-A26E-FE162DC65B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 Kendaraan Bermotor Berdasarkan Jenis Kepemilikan di Kota Tasikmalaya-Maya Nur Afifah.xlsx]pivot!PivotTable4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E6-4A2E-A7B8-348E67EBA5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E6-4A2E-A7B8-348E67EBA5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E6-4A2E-A7B8-348E67EBA5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E6-4A2E-A7B8-348E67EBA5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E6-4A2E-A7B8-348E67EBA5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E6-4A2E-A7B8-348E67EBA5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E6-4A2E-A7B8-348E67EBA5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E6-4A2E-A7B8-348E67EBA5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E6-4A2E-A7B8-348E67EBA5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E6-4A2E-A7B8-348E67EBA5D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E6-4A2E-A7B8-348E67EBA5D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E6-4A2E-A7B8-348E67EBA5D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E6-4A2E-A7B8-348E67EBA5D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E6-4A2E-A7B8-348E67EBA5D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E6-4A2E-A7B8-348E67EBA5D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E6-4A2E-A7B8-348E67EBA5D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E6-4A2E-A7B8-348E67EBA5D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E6-4A2E-A7B8-348E67EBA5D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E6-4A2E-A7B8-348E67EBA5D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E6-4A2E-A7B8-348E67EBA5D3}"/>
              </c:ext>
            </c:extLst>
          </c:dPt>
          <c:cat>
            <c:multiLvlStrRef>
              <c:f>pivot!$A$4:$B$24</c:f>
              <c:multiLvlStrCache>
                <c:ptCount val="20"/>
                <c:lvl>
                  <c:pt idx="0">
                    <c:v>ALAT BERAT</c:v>
                  </c:pt>
                  <c:pt idx="1">
                    <c:v>BUS, MICROBUS</c:v>
                  </c:pt>
                  <c:pt idx="2">
                    <c:v>SEDAN, JEEP, MINIBUS</c:v>
                  </c:pt>
                  <c:pt idx="3">
                    <c:v>SEPEDA MOTOR, SCOOTER</c:v>
                  </c:pt>
                  <c:pt idx="4">
                    <c:v>TRUCK, PICK UP</c:v>
                  </c:pt>
                  <c:pt idx="5">
                    <c:v>ALAT BERAT</c:v>
                  </c:pt>
                  <c:pt idx="6">
                    <c:v>BUS, MICROBUS</c:v>
                  </c:pt>
                  <c:pt idx="7">
                    <c:v>SEDAN, JEEP, MINIBUS</c:v>
                  </c:pt>
                  <c:pt idx="8">
                    <c:v>SEPEDA MOTOR, SCOOTER</c:v>
                  </c:pt>
                  <c:pt idx="9">
                    <c:v>TRUCK, PICK UP</c:v>
                  </c:pt>
                  <c:pt idx="10">
                    <c:v>ALAT BERAT</c:v>
                  </c:pt>
                  <c:pt idx="11">
                    <c:v>BUS, MICROBUS</c:v>
                  </c:pt>
                  <c:pt idx="12">
                    <c:v>SEDAN, JEEP, MINIBUS</c:v>
                  </c:pt>
                  <c:pt idx="13">
                    <c:v>SEPEDA MOTOR, SCOOTER</c:v>
                  </c:pt>
                  <c:pt idx="14">
                    <c:v>TRUCK, PICK UP</c:v>
                  </c:pt>
                  <c:pt idx="15">
                    <c:v>ALAT BERAT</c:v>
                  </c:pt>
                  <c:pt idx="16">
                    <c:v>BUS, MICROBUS</c:v>
                  </c:pt>
                  <c:pt idx="17">
                    <c:v>SEDAN, JEEP, MINIBUS</c:v>
                  </c:pt>
                  <c:pt idx="18">
                    <c:v>SEPEDA MOTOR, SCOOTER</c:v>
                  </c:pt>
                  <c:pt idx="19">
                    <c:v>TRUCK, PICK UP</c:v>
                  </c:pt>
                </c:lvl>
                <c:lvl>
                  <c:pt idx="0">
                    <c:v>2020</c:v>
                  </c:pt>
                  <c:pt idx="5">
                    <c:v>2021</c:v>
                  </c:pt>
                  <c:pt idx="10">
                    <c:v>2022</c:v>
                  </c:pt>
                  <c:pt idx="15">
                    <c:v>2023</c:v>
                  </c:pt>
                </c:lvl>
              </c:multiLvlStrCache>
            </c:multiLvlStrRef>
          </c:cat>
          <c:val>
            <c:numRef>
              <c:f>pivot!$C$4:$C$24</c:f>
              <c:numCache>
                <c:formatCode>General</c:formatCode>
                <c:ptCount val="20"/>
                <c:pt idx="0">
                  <c:v>217</c:v>
                </c:pt>
                <c:pt idx="1">
                  <c:v>1964</c:v>
                </c:pt>
                <c:pt idx="2">
                  <c:v>43511</c:v>
                </c:pt>
                <c:pt idx="3">
                  <c:v>451193</c:v>
                </c:pt>
                <c:pt idx="4">
                  <c:v>24145</c:v>
                </c:pt>
                <c:pt idx="5">
                  <c:v>217</c:v>
                </c:pt>
                <c:pt idx="6">
                  <c:v>1971</c:v>
                </c:pt>
                <c:pt idx="7">
                  <c:v>43942</c:v>
                </c:pt>
                <c:pt idx="8">
                  <c:v>452732</c:v>
                </c:pt>
                <c:pt idx="9">
                  <c:v>24251</c:v>
                </c:pt>
                <c:pt idx="10">
                  <c:v>87</c:v>
                </c:pt>
                <c:pt idx="11">
                  <c:v>1963</c:v>
                </c:pt>
                <c:pt idx="12">
                  <c:v>43829</c:v>
                </c:pt>
                <c:pt idx="13">
                  <c:v>452869</c:v>
                </c:pt>
                <c:pt idx="14">
                  <c:v>24199</c:v>
                </c:pt>
                <c:pt idx="15">
                  <c:v>5</c:v>
                </c:pt>
                <c:pt idx="16">
                  <c:v>1300</c:v>
                </c:pt>
                <c:pt idx="17">
                  <c:v>29862</c:v>
                </c:pt>
                <c:pt idx="18">
                  <c:v>294016</c:v>
                </c:pt>
                <c:pt idx="19">
                  <c:v>12514</c:v>
                </c:pt>
              </c:numCache>
            </c:numRef>
          </c:val>
          <c:extLst>
            <c:ext xmlns:c16="http://schemas.microsoft.com/office/drawing/2014/chart" uri="{C3380CC4-5D6E-409C-BE32-E72D297353CC}">
              <c16:uniqueId val="{00000000-7F56-40C5-9B00-A54DCE5B2F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 Kendaraan Bermotor Berdasarkan Jenis Kepemilikan di Kota Tasikmalaya-Maya Nur Afifah.xlsx]pivot!PivotTable3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pivot!$C$27</c:f>
              <c:strCache>
                <c:ptCount val="1"/>
                <c:pt idx="0">
                  <c:v>Total</c:v>
                </c:pt>
              </c:strCache>
            </c:strRef>
          </c:tx>
          <c:spPr>
            <a:solidFill>
              <a:schemeClr val="accent1"/>
            </a:solidFill>
            <a:ln>
              <a:noFill/>
            </a:ln>
            <a:effectLst/>
          </c:spPr>
          <c:invertIfNegative val="0"/>
          <c:cat>
            <c:multiLvlStrRef>
              <c:f>pivot!$A$28:$B$40</c:f>
              <c:multiLvlStrCache>
                <c:ptCount val="12"/>
                <c:lvl>
                  <c:pt idx="0">
                    <c:v>DINAS</c:v>
                  </c:pt>
                  <c:pt idx="1">
                    <c:v>PRIBADI</c:v>
                  </c:pt>
                  <c:pt idx="2">
                    <c:v>UMUM</c:v>
                  </c:pt>
                  <c:pt idx="3">
                    <c:v>DINAS</c:v>
                  </c:pt>
                  <c:pt idx="4">
                    <c:v>PRIBADI</c:v>
                  </c:pt>
                  <c:pt idx="5">
                    <c:v>UMUM</c:v>
                  </c:pt>
                  <c:pt idx="6">
                    <c:v>DINAS</c:v>
                  </c:pt>
                  <c:pt idx="7">
                    <c:v>PRIBADI</c:v>
                  </c:pt>
                  <c:pt idx="8">
                    <c:v>UMUM</c:v>
                  </c:pt>
                  <c:pt idx="9">
                    <c:v>DINAS</c:v>
                  </c:pt>
                  <c:pt idx="10">
                    <c:v>PRIBADI</c:v>
                  </c:pt>
                  <c:pt idx="11">
                    <c:v>UMUM</c:v>
                  </c:pt>
                </c:lvl>
                <c:lvl>
                  <c:pt idx="0">
                    <c:v>2020</c:v>
                  </c:pt>
                  <c:pt idx="3">
                    <c:v>2021</c:v>
                  </c:pt>
                  <c:pt idx="6">
                    <c:v>2022</c:v>
                  </c:pt>
                  <c:pt idx="9">
                    <c:v>2023</c:v>
                  </c:pt>
                </c:lvl>
              </c:multiLvlStrCache>
            </c:multiLvlStrRef>
          </c:cat>
          <c:val>
            <c:numRef>
              <c:f>pivot!$C$28:$C$40</c:f>
              <c:numCache>
                <c:formatCode>General</c:formatCode>
                <c:ptCount val="12"/>
                <c:pt idx="0">
                  <c:v>5818</c:v>
                </c:pt>
                <c:pt idx="1">
                  <c:v>505215</c:v>
                </c:pt>
                <c:pt idx="2">
                  <c:v>9997</c:v>
                </c:pt>
                <c:pt idx="3">
                  <c:v>5822</c:v>
                </c:pt>
                <c:pt idx="4">
                  <c:v>507242</c:v>
                </c:pt>
                <c:pt idx="5">
                  <c:v>10049</c:v>
                </c:pt>
                <c:pt idx="6">
                  <c:v>5723</c:v>
                </c:pt>
                <c:pt idx="7">
                  <c:v>507219</c:v>
                </c:pt>
                <c:pt idx="8">
                  <c:v>10005</c:v>
                </c:pt>
                <c:pt idx="9">
                  <c:v>2986</c:v>
                </c:pt>
                <c:pt idx="10">
                  <c:v>328329</c:v>
                </c:pt>
                <c:pt idx="11">
                  <c:v>6382</c:v>
                </c:pt>
              </c:numCache>
            </c:numRef>
          </c:val>
          <c:extLst>
            <c:ext xmlns:c16="http://schemas.microsoft.com/office/drawing/2014/chart" uri="{C3380CC4-5D6E-409C-BE32-E72D297353CC}">
              <c16:uniqueId val="{00000000-E394-4FB6-B7A9-0845B7C53D7D}"/>
            </c:ext>
          </c:extLst>
        </c:ser>
        <c:dLbls>
          <c:showLegendKey val="0"/>
          <c:showVal val="0"/>
          <c:showCatName val="0"/>
          <c:showSerName val="0"/>
          <c:showPercent val="0"/>
          <c:showBubbleSize val="0"/>
        </c:dLbls>
        <c:gapWidth val="150"/>
        <c:overlap val="100"/>
        <c:axId val="526389679"/>
        <c:axId val="526390159"/>
      </c:barChart>
      <c:catAx>
        <c:axId val="5263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390159"/>
        <c:crosses val="autoZero"/>
        <c:auto val="1"/>
        <c:lblAlgn val="ctr"/>
        <c:lblOffset val="100"/>
        <c:noMultiLvlLbl val="0"/>
      </c:catAx>
      <c:valAx>
        <c:axId val="526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3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[Jumlah Kendaraan Bermotor Berdasarkan Jenis Kepemilikan di Kota Tasikmalaya-Maya Nur Afifah.xlsx]pivot!PivotTable4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pieChart>
        <c:varyColors val="1"/>
        <c:ser>
          <c:idx val="0"/>
          <c:order val="0"/>
          <c:tx>
            <c:strRef>
              <c:f>pivot!$C$3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EC-496E-AF7A-916AE5DA0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EC-496E-AF7A-916AE5DA0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EC-496E-AF7A-916AE5DA04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EC-496E-AF7A-916AE5DA04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EC-496E-AF7A-916AE5DA04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EC-496E-AF7A-916AE5DA04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EC-496E-AF7A-916AE5DA04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EC-496E-AF7A-916AE5DA04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EC-496E-AF7A-916AE5DA04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1EC-496E-AF7A-916AE5DA045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1EC-496E-AF7A-916AE5DA045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1EC-496E-AF7A-916AE5DA045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1EC-496E-AF7A-916AE5DA045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1EC-496E-AF7A-916AE5DA045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1EC-496E-AF7A-916AE5DA045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1EC-496E-AF7A-916AE5DA045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1EC-496E-AF7A-916AE5DA045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1EC-496E-AF7A-916AE5DA045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1EC-496E-AF7A-916AE5DA045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1EC-496E-AF7A-916AE5DA045D}"/>
              </c:ext>
            </c:extLst>
          </c:dPt>
          <c:cat>
            <c:multiLvlStrRef>
              <c:f>pivot!$A$4:$B$24</c:f>
              <c:multiLvlStrCache>
                <c:ptCount val="20"/>
                <c:lvl>
                  <c:pt idx="0">
                    <c:v>ALAT BERAT</c:v>
                  </c:pt>
                  <c:pt idx="1">
                    <c:v>BUS, MICROBUS</c:v>
                  </c:pt>
                  <c:pt idx="2">
                    <c:v>SEDAN, JEEP, MINIBUS</c:v>
                  </c:pt>
                  <c:pt idx="3">
                    <c:v>SEPEDA MOTOR, SCOOTER</c:v>
                  </c:pt>
                  <c:pt idx="4">
                    <c:v>TRUCK, PICK UP</c:v>
                  </c:pt>
                  <c:pt idx="5">
                    <c:v>ALAT BERAT</c:v>
                  </c:pt>
                  <c:pt idx="6">
                    <c:v>BUS, MICROBUS</c:v>
                  </c:pt>
                  <c:pt idx="7">
                    <c:v>SEDAN, JEEP, MINIBUS</c:v>
                  </c:pt>
                  <c:pt idx="8">
                    <c:v>SEPEDA MOTOR, SCOOTER</c:v>
                  </c:pt>
                  <c:pt idx="9">
                    <c:v>TRUCK, PICK UP</c:v>
                  </c:pt>
                  <c:pt idx="10">
                    <c:v>ALAT BERAT</c:v>
                  </c:pt>
                  <c:pt idx="11">
                    <c:v>BUS, MICROBUS</c:v>
                  </c:pt>
                  <c:pt idx="12">
                    <c:v>SEDAN, JEEP, MINIBUS</c:v>
                  </c:pt>
                  <c:pt idx="13">
                    <c:v>SEPEDA MOTOR, SCOOTER</c:v>
                  </c:pt>
                  <c:pt idx="14">
                    <c:v>TRUCK, PICK UP</c:v>
                  </c:pt>
                  <c:pt idx="15">
                    <c:v>ALAT BERAT</c:v>
                  </c:pt>
                  <c:pt idx="16">
                    <c:v>BUS, MICROBUS</c:v>
                  </c:pt>
                  <c:pt idx="17">
                    <c:v>SEDAN, JEEP, MINIBUS</c:v>
                  </c:pt>
                  <c:pt idx="18">
                    <c:v>SEPEDA MOTOR, SCOOTER</c:v>
                  </c:pt>
                  <c:pt idx="19">
                    <c:v>TRUCK, PICK UP</c:v>
                  </c:pt>
                </c:lvl>
                <c:lvl>
                  <c:pt idx="0">
                    <c:v>2020</c:v>
                  </c:pt>
                  <c:pt idx="5">
                    <c:v>2021</c:v>
                  </c:pt>
                  <c:pt idx="10">
                    <c:v>2022</c:v>
                  </c:pt>
                  <c:pt idx="15">
                    <c:v>2023</c:v>
                  </c:pt>
                </c:lvl>
              </c:multiLvlStrCache>
            </c:multiLvlStrRef>
          </c:cat>
          <c:val>
            <c:numRef>
              <c:f>pivot!$C$4:$C$24</c:f>
              <c:numCache>
                <c:formatCode>General</c:formatCode>
                <c:ptCount val="20"/>
                <c:pt idx="0">
                  <c:v>217</c:v>
                </c:pt>
                <c:pt idx="1">
                  <c:v>1964</c:v>
                </c:pt>
                <c:pt idx="2">
                  <c:v>43511</c:v>
                </c:pt>
                <c:pt idx="3">
                  <c:v>451193</c:v>
                </c:pt>
                <c:pt idx="4">
                  <c:v>24145</c:v>
                </c:pt>
                <c:pt idx="5">
                  <c:v>217</c:v>
                </c:pt>
                <c:pt idx="6">
                  <c:v>1971</c:v>
                </c:pt>
                <c:pt idx="7">
                  <c:v>43942</c:v>
                </c:pt>
                <c:pt idx="8">
                  <c:v>452732</c:v>
                </c:pt>
                <c:pt idx="9">
                  <c:v>24251</c:v>
                </c:pt>
                <c:pt idx="10">
                  <c:v>87</c:v>
                </c:pt>
                <c:pt idx="11">
                  <c:v>1963</c:v>
                </c:pt>
                <c:pt idx="12">
                  <c:v>43829</c:v>
                </c:pt>
                <c:pt idx="13">
                  <c:v>452869</c:v>
                </c:pt>
                <c:pt idx="14">
                  <c:v>24199</c:v>
                </c:pt>
                <c:pt idx="15">
                  <c:v>5</c:v>
                </c:pt>
                <c:pt idx="16">
                  <c:v>1300</c:v>
                </c:pt>
                <c:pt idx="17">
                  <c:v>29862</c:v>
                </c:pt>
                <c:pt idx="18">
                  <c:v>294016</c:v>
                </c:pt>
                <c:pt idx="19">
                  <c:v>12514</c:v>
                </c:pt>
              </c:numCache>
            </c:numRef>
          </c:val>
          <c:extLst>
            <c:ext xmlns:c16="http://schemas.microsoft.com/office/drawing/2014/chart" uri="{C3380CC4-5D6E-409C-BE32-E72D297353CC}">
              <c16:uniqueId val="{00000028-B1EC-496E-AF7A-916AE5DA04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[Jumlah Kendaraan Bermotor Berdasarkan Jenis Kepemilikan di Kota Tasikmalaya-Maya Nur Afifah.xlsx]pivot!PivotTable3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pivot!$C$27</c:f>
              <c:strCache>
                <c:ptCount val="1"/>
                <c:pt idx="0">
                  <c:v>Total</c:v>
                </c:pt>
              </c:strCache>
            </c:strRef>
          </c:tx>
          <c:spPr>
            <a:solidFill>
              <a:schemeClr val="accent1"/>
            </a:solidFill>
            <a:ln>
              <a:noFill/>
            </a:ln>
            <a:effectLst/>
          </c:spPr>
          <c:invertIfNegative val="0"/>
          <c:cat>
            <c:multiLvlStrRef>
              <c:f>pivot!$A$28:$B$40</c:f>
              <c:multiLvlStrCache>
                <c:ptCount val="12"/>
                <c:lvl>
                  <c:pt idx="0">
                    <c:v>DINAS</c:v>
                  </c:pt>
                  <c:pt idx="1">
                    <c:v>PRIBADI</c:v>
                  </c:pt>
                  <c:pt idx="2">
                    <c:v>UMUM</c:v>
                  </c:pt>
                  <c:pt idx="3">
                    <c:v>DINAS</c:v>
                  </c:pt>
                  <c:pt idx="4">
                    <c:v>PRIBADI</c:v>
                  </c:pt>
                  <c:pt idx="5">
                    <c:v>UMUM</c:v>
                  </c:pt>
                  <c:pt idx="6">
                    <c:v>DINAS</c:v>
                  </c:pt>
                  <c:pt idx="7">
                    <c:v>PRIBADI</c:v>
                  </c:pt>
                  <c:pt idx="8">
                    <c:v>UMUM</c:v>
                  </c:pt>
                  <c:pt idx="9">
                    <c:v>DINAS</c:v>
                  </c:pt>
                  <c:pt idx="10">
                    <c:v>PRIBADI</c:v>
                  </c:pt>
                  <c:pt idx="11">
                    <c:v>UMUM</c:v>
                  </c:pt>
                </c:lvl>
                <c:lvl>
                  <c:pt idx="0">
                    <c:v>2020</c:v>
                  </c:pt>
                  <c:pt idx="3">
                    <c:v>2021</c:v>
                  </c:pt>
                  <c:pt idx="6">
                    <c:v>2022</c:v>
                  </c:pt>
                  <c:pt idx="9">
                    <c:v>2023</c:v>
                  </c:pt>
                </c:lvl>
              </c:multiLvlStrCache>
            </c:multiLvlStrRef>
          </c:cat>
          <c:val>
            <c:numRef>
              <c:f>pivot!$C$28:$C$40</c:f>
              <c:numCache>
                <c:formatCode>General</c:formatCode>
                <c:ptCount val="12"/>
                <c:pt idx="0">
                  <c:v>5818</c:v>
                </c:pt>
                <c:pt idx="1">
                  <c:v>505215</c:v>
                </c:pt>
                <c:pt idx="2">
                  <c:v>9997</c:v>
                </c:pt>
                <c:pt idx="3">
                  <c:v>5822</c:v>
                </c:pt>
                <c:pt idx="4">
                  <c:v>507242</c:v>
                </c:pt>
                <c:pt idx="5">
                  <c:v>10049</c:v>
                </c:pt>
                <c:pt idx="6">
                  <c:v>5723</c:v>
                </c:pt>
                <c:pt idx="7">
                  <c:v>507219</c:v>
                </c:pt>
                <c:pt idx="8">
                  <c:v>10005</c:v>
                </c:pt>
                <c:pt idx="9">
                  <c:v>2986</c:v>
                </c:pt>
                <c:pt idx="10">
                  <c:v>328329</c:v>
                </c:pt>
                <c:pt idx="11">
                  <c:v>6382</c:v>
                </c:pt>
              </c:numCache>
            </c:numRef>
          </c:val>
          <c:extLst>
            <c:ext xmlns:c16="http://schemas.microsoft.com/office/drawing/2014/chart" uri="{C3380CC4-5D6E-409C-BE32-E72D297353CC}">
              <c16:uniqueId val="{00000000-1197-4725-BD92-2343E67D88A3}"/>
            </c:ext>
          </c:extLst>
        </c:ser>
        <c:dLbls>
          <c:showLegendKey val="0"/>
          <c:showVal val="0"/>
          <c:showCatName val="0"/>
          <c:showSerName val="0"/>
          <c:showPercent val="0"/>
          <c:showBubbleSize val="0"/>
        </c:dLbls>
        <c:gapWidth val="150"/>
        <c:overlap val="100"/>
        <c:axId val="526389679"/>
        <c:axId val="526390159"/>
      </c:barChart>
      <c:catAx>
        <c:axId val="5263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390159"/>
        <c:crosses val="autoZero"/>
        <c:auto val="1"/>
        <c:lblAlgn val="ctr"/>
        <c:lblOffset val="100"/>
        <c:noMultiLvlLbl val="0"/>
      </c:catAx>
      <c:valAx>
        <c:axId val="526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3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pivot!A1"/><Relationship Id="rId2" Type="http://schemas.openxmlformats.org/officeDocument/2006/relationships/hyperlink" Target="#data!A1"/><Relationship Id="rId1" Type="http://schemas.openxmlformats.org/officeDocument/2006/relationships/hyperlink" Target="#Dashboard!A1"/><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71437</xdr:colOff>
      <xdr:row>11</xdr:row>
      <xdr:rowOff>80962</xdr:rowOff>
    </xdr:from>
    <xdr:to>
      <xdr:col>20</xdr:col>
      <xdr:colOff>376237</xdr:colOff>
      <xdr:row>25</xdr:row>
      <xdr:rowOff>157162</xdr:rowOff>
    </xdr:to>
    <xdr:graphicFrame macro="">
      <xdr:nvGraphicFramePr>
        <xdr:cNvPr id="2" name="Chart 1">
          <a:extLst>
            <a:ext uri="{FF2B5EF4-FFF2-40B4-BE49-F238E27FC236}">
              <a16:creationId xmlns:a16="http://schemas.microsoft.com/office/drawing/2014/main" id="{D700C2F6-2FA9-2F38-1E18-9DC5D8EA7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381000</xdr:colOff>
      <xdr:row>1</xdr:row>
      <xdr:rowOff>38100</xdr:rowOff>
    </xdr:from>
    <xdr:to>
      <xdr:col>12</xdr:col>
      <xdr:colOff>381000</xdr:colOff>
      <xdr:row>10</xdr:row>
      <xdr:rowOff>180975</xdr:rowOff>
    </xdr:to>
    <mc:AlternateContent xmlns:mc="http://schemas.openxmlformats.org/markup-compatibility/2006" xmlns:a14="http://schemas.microsoft.com/office/drawing/2010/main">
      <mc:Choice Requires="a14">
        <xdr:graphicFrame macro="">
          <xdr:nvGraphicFramePr>
            <xdr:cNvPr id="3" name="jenis_kendaraan">
              <a:extLst>
                <a:ext uri="{FF2B5EF4-FFF2-40B4-BE49-F238E27FC236}">
                  <a16:creationId xmlns:a16="http://schemas.microsoft.com/office/drawing/2014/main" id="{16B8C5E4-FE91-972C-3B64-6151A055736D}"/>
                </a:ext>
              </a:extLst>
            </xdr:cNvPr>
            <xdr:cNvGraphicFramePr/>
          </xdr:nvGraphicFramePr>
          <xdr:xfrm>
            <a:off x="0" y="0"/>
            <a:ext cx="0" cy="0"/>
          </xdr:xfrm>
          <a:graphic>
            <a:graphicData uri="http://schemas.microsoft.com/office/drawing/2010/slicer">
              <sle:slicer xmlns:sle="http://schemas.microsoft.com/office/drawing/2010/slicer" name="jenis_kendaraan"/>
            </a:graphicData>
          </a:graphic>
        </xdr:graphicFrame>
      </mc:Choice>
      <mc:Fallback xmlns="">
        <xdr:sp macro="" textlink="">
          <xdr:nvSpPr>
            <xdr:cNvPr id="0" name=""/>
            <xdr:cNvSpPr>
              <a:spLocks noTextEdit="1"/>
            </xdr:cNvSpPr>
          </xdr:nvSpPr>
          <xdr:spPr>
            <a:xfrm>
              <a:off x="8086725" y="228600"/>
              <a:ext cx="1828800" cy="18573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152401</xdr:rowOff>
    </xdr:from>
    <xdr:to>
      <xdr:col>16</xdr:col>
      <xdr:colOff>304800</xdr:colOff>
      <xdr:row>9</xdr:row>
      <xdr:rowOff>19051</xdr:rowOff>
    </xdr:to>
    <mc:AlternateContent xmlns:mc="http://schemas.openxmlformats.org/markup-compatibility/2006" xmlns:a14="http://schemas.microsoft.com/office/drawing/2010/main">
      <mc:Choice Requires="a14">
        <xdr:graphicFrame macro="">
          <xdr:nvGraphicFramePr>
            <xdr:cNvPr id="4" name="tahun">
              <a:extLst>
                <a:ext uri="{FF2B5EF4-FFF2-40B4-BE49-F238E27FC236}">
                  <a16:creationId xmlns:a16="http://schemas.microsoft.com/office/drawing/2014/main" id="{013155FC-904C-2BAB-FD05-613DA0889878}"/>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0448925" y="152401"/>
              <a:ext cx="1828800" cy="15811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109537</xdr:colOff>
      <xdr:row>39</xdr:row>
      <xdr:rowOff>33337</xdr:rowOff>
    </xdr:from>
    <xdr:to>
      <xdr:col>11</xdr:col>
      <xdr:colOff>414337</xdr:colOff>
      <xdr:row>53</xdr:row>
      <xdr:rowOff>109537</xdr:rowOff>
    </xdr:to>
    <xdr:graphicFrame macro="">
      <xdr:nvGraphicFramePr>
        <xdr:cNvPr id="5" name="Chart 4">
          <a:extLst>
            <a:ext uri="{FF2B5EF4-FFF2-40B4-BE49-F238E27FC236}">
              <a16:creationId xmlns:a16="http://schemas.microsoft.com/office/drawing/2014/main" id="{FEEB41AC-4078-BB7B-5252-CD3C2B529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238125</xdr:colOff>
      <xdr:row>32</xdr:row>
      <xdr:rowOff>19050</xdr:rowOff>
    </xdr:from>
    <xdr:to>
      <xdr:col>20</xdr:col>
      <xdr:colOff>238125</xdr:colOff>
      <xdr:row>45</xdr:row>
      <xdr:rowOff>66675</xdr:rowOff>
    </xdr:to>
    <mc:AlternateContent xmlns:mc="http://schemas.openxmlformats.org/markup-compatibility/2006" xmlns:a14="http://schemas.microsoft.com/office/drawing/2010/main">
      <mc:Choice Requires="a14">
        <xdr:graphicFrame macro="">
          <xdr:nvGraphicFramePr>
            <xdr:cNvPr id="6" name="jenis_kepemilikan">
              <a:extLst>
                <a:ext uri="{FF2B5EF4-FFF2-40B4-BE49-F238E27FC236}">
                  <a16:creationId xmlns:a16="http://schemas.microsoft.com/office/drawing/2014/main" id="{CB672B48-2A9F-9E15-F1D1-60E8179826A2}"/>
                </a:ext>
              </a:extLst>
            </xdr:cNvPr>
            <xdr:cNvGraphicFramePr/>
          </xdr:nvGraphicFramePr>
          <xdr:xfrm>
            <a:off x="0" y="0"/>
            <a:ext cx="0" cy="0"/>
          </xdr:xfrm>
          <a:graphic>
            <a:graphicData uri="http://schemas.microsoft.com/office/drawing/2010/slicer">
              <sle:slicer xmlns:sle="http://schemas.microsoft.com/office/drawing/2010/slicer" name="jenis_kepemilikan"/>
            </a:graphicData>
          </a:graphic>
        </xdr:graphicFrame>
      </mc:Choice>
      <mc:Fallback xmlns="">
        <xdr:sp macro="" textlink="">
          <xdr:nvSpPr>
            <xdr:cNvPr id="0" name=""/>
            <xdr:cNvSpPr>
              <a:spLocks noTextEdit="1"/>
            </xdr:cNvSpPr>
          </xdr:nvSpPr>
          <xdr:spPr>
            <a:xfrm>
              <a:off x="12820650" y="61150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35</xdr:row>
      <xdr:rowOff>114300</xdr:rowOff>
    </xdr:from>
    <xdr:to>
      <xdr:col>16</xdr:col>
      <xdr:colOff>247650</xdr:colOff>
      <xdr:row>48</xdr:row>
      <xdr:rowOff>161925</xdr:rowOff>
    </xdr:to>
    <mc:AlternateContent xmlns:mc="http://schemas.openxmlformats.org/markup-compatibility/2006" xmlns:a14="http://schemas.microsoft.com/office/drawing/2010/main">
      <mc:Choice Requires="a14">
        <xdr:graphicFrame macro="">
          <xdr:nvGraphicFramePr>
            <xdr:cNvPr id="7" name="tahun 1">
              <a:extLst>
                <a:ext uri="{FF2B5EF4-FFF2-40B4-BE49-F238E27FC236}">
                  <a16:creationId xmlns:a16="http://schemas.microsoft.com/office/drawing/2014/main" id="{029AC071-5F03-C067-0BA0-05B7874A2691}"/>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mlns="">
        <xdr:sp macro="" textlink="">
          <xdr:nvSpPr>
            <xdr:cNvPr id="0" name=""/>
            <xdr:cNvSpPr>
              <a:spLocks noTextEdit="1"/>
            </xdr:cNvSpPr>
          </xdr:nvSpPr>
          <xdr:spPr>
            <a:xfrm>
              <a:off x="10391775" y="678180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1</xdr:row>
      <xdr:rowOff>138111</xdr:rowOff>
    </xdr:from>
    <xdr:to>
      <xdr:col>10</xdr:col>
      <xdr:colOff>295275</xdr:colOff>
      <xdr:row>18</xdr:row>
      <xdr:rowOff>180974</xdr:rowOff>
    </xdr:to>
    <xdr:graphicFrame macro="">
      <xdr:nvGraphicFramePr>
        <xdr:cNvPr id="2" name="Chart 1">
          <a:extLst>
            <a:ext uri="{FF2B5EF4-FFF2-40B4-BE49-F238E27FC236}">
              <a16:creationId xmlns:a16="http://schemas.microsoft.com/office/drawing/2014/main" id="{1BD65314-4A1E-68DA-6B19-8A6A7B17B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285750</xdr:colOff>
      <xdr:row>20</xdr:row>
      <xdr:rowOff>0</xdr:rowOff>
    </xdr:from>
    <xdr:to>
      <xdr:col>10</xdr:col>
      <xdr:colOff>285750</xdr:colOff>
      <xdr:row>29</xdr:row>
      <xdr:rowOff>38100</xdr:rowOff>
    </xdr:to>
    <mc:AlternateContent xmlns:mc="http://schemas.openxmlformats.org/markup-compatibility/2006" xmlns:a14="http://schemas.microsoft.com/office/drawing/2010/main">
      <mc:Choice Requires="a14">
        <xdr:graphicFrame macro="">
          <xdr:nvGraphicFramePr>
            <xdr:cNvPr id="6" name="jenis_kendaraan 1">
              <a:extLst>
                <a:ext uri="{FF2B5EF4-FFF2-40B4-BE49-F238E27FC236}">
                  <a16:creationId xmlns:a16="http://schemas.microsoft.com/office/drawing/2014/main" id="{8C6DCC28-4215-4EAB-C17C-A5C762106C96}"/>
                </a:ext>
              </a:extLst>
            </xdr:cNvPr>
            <xdr:cNvGraphicFramePr/>
          </xdr:nvGraphicFramePr>
          <xdr:xfrm>
            <a:off x="0" y="0"/>
            <a:ext cx="0" cy="0"/>
          </xdr:xfrm>
          <a:graphic>
            <a:graphicData uri="http://schemas.microsoft.com/office/drawing/2010/slicer">
              <sle:slicer xmlns:sle="http://schemas.microsoft.com/office/drawing/2010/slicer" name="jenis_kendaraan 1"/>
            </a:graphicData>
          </a:graphic>
        </xdr:graphicFrame>
      </mc:Choice>
      <mc:Fallback xmlns="">
        <xdr:sp macro="" textlink="">
          <xdr:nvSpPr>
            <xdr:cNvPr id="0" name=""/>
            <xdr:cNvSpPr>
              <a:spLocks noTextEdit="1"/>
            </xdr:cNvSpPr>
          </xdr:nvSpPr>
          <xdr:spPr>
            <a:xfrm>
              <a:off x="6903118" y="3810000"/>
              <a:ext cx="1834816" cy="17526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20</xdr:row>
      <xdr:rowOff>0</xdr:rowOff>
    </xdr:from>
    <xdr:to>
      <xdr:col>6</xdr:col>
      <xdr:colOff>480763</xdr:colOff>
      <xdr:row>27</xdr:row>
      <xdr:rowOff>133349</xdr:rowOff>
    </xdr:to>
    <mc:AlternateContent xmlns:mc="http://schemas.openxmlformats.org/markup-compatibility/2006" xmlns:a14="http://schemas.microsoft.com/office/drawing/2010/main">
      <mc:Choice Requires="a14">
        <xdr:graphicFrame macro="">
          <xdr:nvGraphicFramePr>
            <xdr:cNvPr id="7" name="tahun 2">
              <a:extLst>
                <a:ext uri="{FF2B5EF4-FFF2-40B4-BE49-F238E27FC236}">
                  <a16:creationId xmlns:a16="http://schemas.microsoft.com/office/drawing/2014/main" id="{293B32FB-E9BF-3FF2-8D64-4559F00291FD}"/>
                </a:ext>
              </a:extLst>
            </xdr:cNvPr>
            <xdr:cNvGraphicFramePr/>
          </xdr:nvGraphicFramePr>
          <xdr:xfrm>
            <a:off x="0" y="0"/>
            <a:ext cx="0" cy="0"/>
          </xdr:xfrm>
          <a:graphic>
            <a:graphicData uri="http://schemas.microsoft.com/office/drawing/2010/slicer">
              <sle:slicer xmlns:sle="http://schemas.microsoft.com/office/drawing/2010/slicer" name="tahun 2"/>
            </a:graphicData>
          </a:graphic>
        </xdr:graphicFrame>
      </mc:Choice>
      <mc:Fallback xmlns="">
        <xdr:sp macro="" textlink="">
          <xdr:nvSpPr>
            <xdr:cNvPr id="0" name=""/>
            <xdr:cNvSpPr>
              <a:spLocks noTextEdit="1"/>
            </xdr:cNvSpPr>
          </xdr:nvSpPr>
          <xdr:spPr>
            <a:xfrm>
              <a:off x="4721893" y="3810000"/>
              <a:ext cx="1834816" cy="146684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214312</xdr:colOff>
      <xdr:row>1</xdr:row>
      <xdr:rowOff>144461</xdr:rowOff>
    </xdr:from>
    <xdr:to>
      <xdr:col>20</xdr:col>
      <xdr:colOff>444500</xdr:colOff>
      <xdr:row>19</xdr:row>
      <xdr:rowOff>47624</xdr:rowOff>
    </xdr:to>
    <xdr:graphicFrame macro="">
      <xdr:nvGraphicFramePr>
        <xdr:cNvPr id="9" name="Chart 8">
          <a:extLst>
            <a:ext uri="{FF2B5EF4-FFF2-40B4-BE49-F238E27FC236}">
              <a16:creationId xmlns:a16="http://schemas.microsoft.com/office/drawing/2014/main" id="{829821BA-62DB-F698-9855-879F6CB1A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25400</xdr:colOff>
      <xdr:row>20</xdr:row>
      <xdr:rowOff>44451</xdr:rowOff>
    </xdr:from>
    <xdr:to>
      <xdr:col>19</xdr:col>
      <xdr:colOff>44450</xdr:colOff>
      <xdr:row>26</xdr:row>
      <xdr:rowOff>63501</xdr:rowOff>
    </xdr:to>
    <mc:AlternateContent xmlns:mc="http://schemas.openxmlformats.org/markup-compatibility/2006" xmlns:a14="http://schemas.microsoft.com/office/drawing/2010/main">
      <mc:Choice Requires="a14">
        <xdr:graphicFrame macro="">
          <xdr:nvGraphicFramePr>
            <xdr:cNvPr id="10" name="jenis_kepemilikan 1">
              <a:extLst>
                <a:ext uri="{FF2B5EF4-FFF2-40B4-BE49-F238E27FC236}">
                  <a16:creationId xmlns:a16="http://schemas.microsoft.com/office/drawing/2014/main" id="{EB0DF2C8-E4BC-2052-93EF-55EB2B60A431}"/>
                </a:ext>
              </a:extLst>
            </xdr:cNvPr>
            <xdr:cNvGraphicFramePr/>
          </xdr:nvGraphicFramePr>
          <xdr:xfrm>
            <a:off x="0" y="0"/>
            <a:ext cx="0" cy="0"/>
          </xdr:xfrm>
          <a:graphic>
            <a:graphicData uri="http://schemas.microsoft.com/office/drawing/2010/slicer">
              <sle:slicer xmlns:sle="http://schemas.microsoft.com/office/drawing/2010/slicer" name="jenis_kepemilikan 1"/>
            </a:graphicData>
          </a:graphic>
        </xdr:graphicFrame>
      </mc:Choice>
      <mc:Fallback xmlns="">
        <xdr:sp macro="" textlink="">
          <xdr:nvSpPr>
            <xdr:cNvPr id="0" name=""/>
            <xdr:cNvSpPr>
              <a:spLocks noTextEdit="1"/>
            </xdr:cNvSpPr>
          </xdr:nvSpPr>
          <xdr:spPr>
            <a:xfrm>
              <a:off x="12377821" y="3854451"/>
              <a:ext cx="1853865" cy="11620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41275</xdr:colOff>
      <xdr:row>20</xdr:row>
      <xdr:rowOff>44450</xdr:rowOff>
    </xdr:from>
    <xdr:to>
      <xdr:col>15</xdr:col>
      <xdr:colOff>60325</xdr:colOff>
      <xdr:row>27</xdr:row>
      <xdr:rowOff>174625</xdr:rowOff>
    </xdr:to>
    <mc:AlternateContent xmlns:mc="http://schemas.openxmlformats.org/markup-compatibility/2006" xmlns:a14="http://schemas.microsoft.com/office/drawing/2010/main">
      <mc:Choice Requires="a14">
        <xdr:graphicFrame macro="">
          <xdr:nvGraphicFramePr>
            <xdr:cNvPr id="11" name="tahun 3">
              <a:extLst>
                <a:ext uri="{FF2B5EF4-FFF2-40B4-BE49-F238E27FC236}">
                  <a16:creationId xmlns:a16="http://schemas.microsoft.com/office/drawing/2014/main" id="{7DD6EB05-3B34-B534-F75F-53AB7C7EC401}"/>
                </a:ext>
              </a:extLst>
            </xdr:cNvPr>
            <xdr:cNvGraphicFramePr/>
          </xdr:nvGraphicFramePr>
          <xdr:xfrm>
            <a:off x="0" y="0"/>
            <a:ext cx="0" cy="0"/>
          </xdr:xfrm>
          <a:graphic>
            <a:graphicData uri="http://schemas.microsoft.com/office/drawing/2010/slicer">
              <sle:slicer xmlns:sle="http://schemas.microsoft.com/office/drawing/2010/slicer" name="tahun 3"/>
            </a:graphicData>
          </a:graphic>
        </xdr:graphicFrame>
      </mc:Choice>
      <mc:Fallback xmlns="">
        <xdr:sp macro="" textlink="">
          <xdr:nvSpPr>
            <xdr:cNvPr id="0" name=""/>
            <xdr:cNvSpPr>
              <a:spLocks noTextEdit="1"/>
            </xdr:cNvSpPr>
          </xdr:nvSpPr>
          <xdr:spPr>
            <a:xfrm>
              <a:off x="9947275" y="3854450"/>
              <a:ext cx="1853865" cy="14636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19050</xdr:rowOff>
    </xdr:from>
    <xdr:to>
      <xdr:col>20</xdr:col>
      <xdr:colOff>9524</xdr:colOff>
      <xdr:row>4</xdr:row>
      <xdr:rowOff>0</xdr:rowOff>
    </xdr:to>
    <xdr:sp macro="" textlink="">
      <xdr:nvSpPr>
        <xdr:cNvPr id="2" name="Rectangle 1">
          <a:extLst>
            <a:ext uri="{FF2B5EF4-FFF2-40B4-BE49-F238E27FC236}">
              <a16:creationId xmlns:a16="http://schemas.microsoft.com/office/drawing/2014/main" id="{28794F0A-27B6-ADF5-A0C5-76064B91EF4E}"/>
            </a:ext>
          </a:extLst>
        </xdr:cNvPr>
        <xdr:cNvSpPr/>
      </xdr:nvSpPr>
      <xdr:spPr>
        <a:xfrm>
          <a:off x="1219200" y="19050"/>
          <a:ext cx="10982324"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id-ID" sz="1050">
            <a:latin typeface="Adobe Gothic Std B" panose="020B0800000000000000" pitchFamily="34" charset="-128"/>
            <a:ea typeface="Adobe Gothic Std B" panose="020B0800000000000000" pitchFamily="34" charset="-128"/>
          </a:endParaRPr>
        </a:p>
        <a:p>
          <a:pPr algn="ctr"/>
          <a:r>
            <a:rPr lang="id-ID" sz="1600">
              <a:latin typeface="Adobe Gothic Std B" panose="020B0800000000000000" pitchFamily="34" charset="-128"/>
              <a:ea typeface="Adobe Gothic Std B" panose="020B0800000000000000" pitchFamily="34" charset="-128"/>
            </a:rPr>
            <a:t>DATA</a:t>
          </a:r>
          <a:r>
            <a:rPr lang="id-ID" sz="1600" baseline="0">
              <a:latin typeface="Adobe Gothic Std B" panose="020B0800000000000000" pitchFamily="34" charset="-128"/>
              <a:ea typeface="Adobe Gothic Std B" panose="020B0800000000000000" pitchFamily="34" charset="-128"/>
            </a:rPr>
            <a:t> </a:t>
          </a:r>
          <a:r>
            <a:rPr lang="id-ID" sz="1600">
              <a:latin typeface="Adobe Gothic Std B" panose="020B0800000000000000" pitchFamily="34" charset="-128"/>
              <a:ea typeface="Adobe Gothic Std B" panose="020B0800000000000000" pitchFamily="34" charset="-128"/>
            </a:rPr>
            <a:t>JUMLAH</a:t>
          </a:r>
          <a:r>
            <a:rPr lang="id-ID" sz="1600" baseline="0">
              <a:latin typeface="Adobe Gothic Std B" panose="020B0800000000000000" pitchFamily="34" charset="-128"/>
              <a:ea typeface="Adobe Gothic Std B" panose="020B0800000000000000" pitchFamily="34" charset="-128"/>
            </a:rPr>
            <a:t> KENDARAAN BERMOTOR DI KOTA TASIKMALAYA</a:t>
          </a:r>
          <a:endParaRPr lang="id-ID" sz="1600">
            <a:latin typeface="Adobe Gothic Std B" panose="020B0800000000000000" pitchFamily="34" charset="-128"/>
            <a:ea typeface="Adobe Gothic Std B" panose="020B0800000000000000" pitchFamily="34" charset="-128"/>
          </a:endParaRPr>
        </a:p>
      </xdr:txBody>
    </xdr:sp>
    <xdr:clientData/>
  </xdr:twoCellAnchor>
  <xdr:twoCellAnchor>
    <xdr:from>
      <xdr:col>0</xdr:col>
      <xdr:colOff>9525</xdr:colOff>
      <xdr:row>4</xdr:row>
      <xdr:rowOff>19051</xdr:rowOff>
    </xdr:from>
    <xdr:to>
      <xdr:col>2</xdr:col>
      <xdr:colOff>0</xdr:colOff>
      <xdr:row>6</xdr:row>
      <xdr:rowOff>1</xdr:rowOff>
    </xdr:to>
    <xdr:sp macro="" textlink="">
      <xdr:nvSpPr>
        <xdr:cNvPr id="3" name="TextBox 2">
          <a:hlinkClick xmlns:r="http://schemas.openxmlformats.org/officeDocument/2006/relationships" r:id="rId1"/>
          <a:extLst>
            <a:ext uri="{FF2B5EF4-FFF2-40B4-BE49-F238E27FC236}">
              <a16:creationId xmlns:a16="http://schemas.microsoft.com/office/drawing/2014/main" id="{16B769E5-3308-4BCE-AE27-27E391F76EA2}"/>
            </a:ext>
          </a:extLst>
        </xdr:cNvPr>
        <xdr:cNvSpPr txBox="1"/>
      </xdr:nvSpPr>
      <xdr:spPr>
        <a:xfrm>
          <a:off x="9525" y="781051"/>
          <a:ext cx="1209675" cy="3619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id-ID" sz="300" b="1"/>
        </a:p>
        <a:p>
          <a:pPr algn="ctr"/>
          <a:r>
            <a:rPr lang="id-ID" sz="1100" b="1"/>
            <a:t>HOME</a:t>
          </a:r>
        </a:p>
      </xdr:txBody>
    </xdr:sp>
    <xdr:clientData/>
  </xdr:twoCellAnchor>
  <xdr:twoCellAnchor>
    <xdr:from>
      <xdr:col>0</xdr:col>
      <xdr:colOff>0</xdr:colOff>
      <xdr:row>6</xdr:row>
      <xdr:rowOff>9525</xdr:rowOff>
    </xdr:from>
    <xdr:to>
      <xdr:col>1</xdr:col>
      <xdr:colOff>600075</xdr:colOff>
      <xdr:row>7</xdr:row>
      <xdr:rowOff>180975</xdr:rowOff>
    </xdr:to>
    <xdr:sp macro="" textlink="">
      <xdr:nvSpPr>
        <xdr:cNvPr id="6" name="TextBox 5">
          <a:hlinkClick xmlns:r="http://schemas.openxmlformats.org/officeDocument/2006/relationships" r:id="rId2"/>
          <a:extLst>
            <a:ext uri="{FF2B5EF4-FFF2-40B4-BE49-F238E27FC236}">
              <a16:creationId xmlns:a16="http://schemas.microsoft.com/office/drawing/2014/main" id="{B718C464-0905-4328-8D38-B0A1DD14D6A0}"/>
            </a:ext>
          </a:extLst>
        </xdr:cNvPr>
        <xdr:cNvSpPr txBox="1"/>
      </xdr:nvSpPr>
      <xdr:spPr>
        <a:xfrm>
          <a:off x="0" y="1152525"/>
          <a:ext cx="1209675" cy="361950"/>
        </a:xfrm>
        <a:prstGeom prst="rect">
          <a:avLst/>
        </a:prstGeom>
        <a:solidFill>
          <a:srgbClr val="4BACC6">
            <a:lumMod val="40000"/>
            <a:lumOff val="60000"/>
          </a:srgb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id-ID" sz="300" b="1"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id-ID" sz="1100" b="1" i="0" u="none" strike="noStrike" kern="0" cap="none" spc="0" normalizeH="0" baseline="0" noProof="0">
              <a:ln>
                <a:noFill/>
              </a:ln>
              <a:solidFill>
                <a:sysClr val="windowText" lastClr="000000"/>
              </a:solidFill>
              <a:effectLst/>
              <a:uLnTx/>
              <a:uFillTx/>
              <a:latin typeface="Calibri"/>
              <a:ea typeface="+mn-ea"/>
              <a:cs typeface="+mn-cs"/>
            </a:rPr>
            <a:t>DATA</a:t>
          </a:r>
        </a:p>
      </xdr:txBody>
    </xdr:sp>
    <xdr:clientData/>
  </xdr:twoCellAnchor>
  <xdr:twoCellAnchor>
    <xdr:from>
      <xdr:col>0</xdr:col>
      <xdr:colOff>9525</xdr:colOff>
      <xdr:row>8</xdr:row>
      <xdr:rowOff>0</xdr:rowOff>
    </xdr:from>
    <xdr:to>
      <xdr:col>2</xdr:col>
      <xdr:colOff>0</xdr:colOff>
      <xdr:row>9</xdr:row>
      <xdr:rowOff>171450</xdr:rowOff>
    </xdr:to>
    <xdr:sp macro="" textlink="">
      <xdr:nvSpPr>
        <xdr:cNvPr id="9" name="TextBox 8">
          <a:hlinkClick xmlns:r="http://schemas.openxmlformats.org/officeDocument/2006/relationships" r:id="rId3"/>
          <a:extLst>
            <a:ext uri="{FF2B5EF4-FFF2-40B4-BE49-F238E27FC236}">
              <a16:creationId xmlns:a16="http://schemas.microsoft.com/office/drawing/2014/main" id="{836D1EA2-FD89-4491-A48D-719A395A4158}"/>
            </a:ext>
          </a:extLst>
        </xdr:cNvPr>
        <xdr:cNvSpPr txBox="1"/>
      </xdr:nvSpPr>
      <xdr:spPr>
        <a:xfrm>
          <a:off x="9525" y="1524000"/>
          <a:ext cx="1209675" cy="361950"/>
        </a:xfrm>
        <a:prstGeom prst="rect">
          <a:avLst/>
        </a:prstGeom>
        <a:solidFill>
          <a:srgbClr val="4BACC6">
            <a:lumMod val="40000"/>
            <a:lumOff val="60000"/>
          </a:srgb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id-ID" sz="300" b="1"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id-ID" sz="1100" b="1" i="0" u="none" strike="noStrike" kern="0" cap="none" spc="0" normalizeH="0" baseline="0" noProof="0">
              <a:ln>
                <a:noFill/>
              </a:ln>
              <a:solidFill>
                <a:sysClr val="windowText" lastClr="000000"/>
              </a:solidFill>
              <a:effectLst/>
              <a:uLnTx/>
              <a:uFillTx/>
              <a:latin typeface="Calibri"/>
              <a:ea typeface="+mn-ea"/>
              <a:cs typeface="+mn-cs"/>
            </a:rPr>
            <a:t>PIVOT</a:t>
          </a:r>
        </a:p>
      </xdr:txBody>
    </xdr:sp>
    <xdr:clientData/>
  </xdr:twoCellAnchor>
  <xdr:twoCellAnchor>
    <xdr:from>
      <xdr:col>0</xdr:col>
      <xdr:colOff>0</xdr:colOff>
      <xdr:row>0</xdr:row>
      <xdr:rowOff>0</xdr:rowOff>
    </xdr:from>
    <xdr:to>
      <xdr:col>1</xdr:col>
      <xdr:colOff>600074</xdr:colOff>
      <xdr:row>4</xdr:row>
      <xdr:rowOff>19050</xdr:rowOff>
    </xdr:to>
    <xdr:sp macro="" textlink="">
      <xdr:nvSpPr>
        <xdr:cNvPr id="11" name="TextBox 10">
          <a:extLst>
            <a:ext uri="{FF2B5EF4-FFF2-40B4-BE49-F238E27FC236}">
              <a16:creationId xmlns:a16="http://schemas.microsoft.com/office/drawing/2014/main" id="{EC44218E-CD62-4619-9917-31028AE823D0}"/>
            </a:ext>
          </a:extLst>
        </xdr:cNvPr>
        <xdr:cNvSpPr txBox="1"/>
      </xdr:nvSpPr>
      <xdr:spPr>
        <a:xfrm>
          <a:off x="0" y="0"/>
          <a:ext cx="1209674" cy="781050"/>
        </a:xfrm>
        <a:prstGeom prst="rect">
          <a:avLst/>
        </a:prstGeom>
        <a:solidFill>
          <a:srgbClr val="4BACC6">
            <a:lumMod val="40000"/>
            <a:lumOff val="60000"/>
          </a:srgb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id-ID" sz="300" b="1"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2</xdr:col>
      <xdr:colOff>-1</xdr:colOff>
      <xdr:row>4</xdr:row>
      <xdr:rowOff>9526</xdr:rowOff>
    </xdr:from>
    <xdr:to>
      <xdr:col>10</xdr:col>
      <xdr:colOff>71436</xdr:colOff>
      <xdr:row>21</xdr:row>
      <xdr:rowOff>11906</xdr:rowOff>
    </xdr:to>
    <xdr:graphicFrame macro="">
      <xdr:nvGraphicFramePr>
        <xdr:cNvPr id="13" name="Chart 12">
          <a:extLst>
            <a:ext uri="{FF2B5EF4-FFF2-40B4-BE49-F238E27FC236}">
              <a16:creationId xmlns:a16="http://schemas.microsoft.com/office/drawing/2014/main" id="{5402644E-AF87-43CF-828B-FF4A29191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83343</xdr:colOff>
      <xdr:row>4</xdr:row>
      <xdr:rowOff>23813</xdr:rowOff>
    </xdr:from>
    <xdr:to>
      <xdr:col>20</xdr:col>
      <xdr:colOff>0</xdr:colOff>
      <xdr:row>21</xdr:row>
      <xdr:rowOff>23813</xdr:rowOff>
    </xdr:to>
    <xdr:graphicFrame macro="">
      <xdr:nvGraphicFramePr>
        <xdr:cNvPr id="15" name="Chart 14">
          <a:extLst>
            <a:ext uri="{FF2B5EF4-FFF2-40B4-BE49-F238E27FC236}">
              <a16:creationId xmlns:a16="http://schemas.microsoft.com/office/drawing/2014/main" id="{6D16225E-470F-488E-937A-3E1978076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11906</xdr:colOff>
      <xdr:row>21</xdr:row>
      <xdr:rowOff>11907</xdr:rowOff>
    </xdr:from>
    <xdr:to>
      <xdr:col>5</xdr:col>
      <xdr:colOff>273844</xdr:colOff>
      <xdr:row>30</xdr:row>
      <xdr:rowOff>47625</xdr:rowOff>
    </xdr:to>
    <mc:AlternateContent xmlns:mc="http://schemas.openxmlformats.org/markup-compatibility/2006">
      <mc:Choice xmlns:a14="http://schemas.microsoft.com/office/drawing/2010/main" Requires="a14">
        <xdr:graphicFrame macro="">
          <xdr:nvGraphicFramePr>
            <xdr:cNvPr id="17" name="tahun 4">
              <a:extLst>
                <a:ext uri="{FF2B5EF4-FFF2-40B4-BE49-F238E27FC236}">
                  <a16:creationId xmlns:a16="http://schemas.microsoft.com/office/drawing/2014/main" id="{3B3743E2-CA9B-438C-A93A-951E2BFC087A}"/>
                </a:ext>
              </a:extLst>
            </xdr:cNvPr>
            <xdr:cNvGraphicFramePr/>
          </xdr:nvGraphicFramePr>
          <xdr:xfrm>
            <a:off x="0" y="0"/>
            <a:ext cx="0" cy="0"/>
          </xdr:xfrm>
          <a:graphic>
            <a:graphicData uri="http://schemas.microsoft.com/office/drawing/2010/slicer">
              <sle:slicer xmlns:sle="http://schemas.microsoft.com/office/drawing/2010/slicer" name="tahun 4"/>
            </a:graphicData>
          </a:graphic>
        </xdr:graphicFrame>
      </mc:Choice>
      <mc:Fallback>
        <xdr:sp macro="" textlink="">
          <xdr:nvSpPr>
            <xdr:cNvPr id="0" name=""/>
            <xdr:cNvSpPr>
              <a:spLocks noTextEdit="1"/>
            </xdr:cNvSpPr>
          </xdr:nvSpPr>
          <xdr:spPr>
            <a:xfrm>
              <a:off x="1218406" y="4012407"/>
              <a:ext cx="2071688" cy="175021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273843</xdr:colOff>
      <xdr:row>21</xdr:row>
      <xdr:rowOff>23813</xdr:rowOff>
    </xdr:from>
    <xdr:to>
      <xdr:col>10</xdr:col>
      <xdr:colOff>60784</xdr:colOff>
      <xdr:row>30</xdr:row>
      <xdr:rowOff>61913</xdr:rowOff>
    </xdr:to>
    <mc:AlternateContent xmlns:mc="http://schemas.openxmlformats.org/markup-compatibility/2006">
      <mc:Choice xmlns:a14="http://schemas.microsoft.com/office/drawing/2010/main" Requires="a14">
        <xdr:graphicFrame macro="">
          <xdr:nvGraphicFramePr>
            <xdr:cNvPr id="19" name="jenis_kendaraan 2">
              <a:extLst>
                <a:ext uri="{FF2B5EF4-FFF2-40B4-BE49-F238E27FC236}">
                  <a16:creationId xmlns:a16="http://schemas.microsoft.com/office/drawing/2014/main" id="{6FE8AE70-79BA-40E8-91B0-ED6666E3818A}"/>
                </a:ext>
              </a:extLst>
            </xdr:cNvPr>
            <xdr:cNvGraphicFramePr/>
          </xdr:nvGraphicFramePr>
          <xdr:xfrm>
            <a:off x="0" y="0"/>
            <a:ext cx="0" cy="0"/>
          </xdr:xfrm>
          <a:graphic>
            <a:graphicData uri="http://schemas.microsoft.com/office/drawing/2010/slicer">
              <sle:slicer xmlns:sle="http://schemas.microsoft.com/office/drawing/2010/slicer" name="jenis_kendaraan 2"/>
            </a:graphicData>
          </a:graphic>
        </xdr:graphicFrame>
      </mc:Choice>
      <mc:Fallback>
        <xdr:sp macro="" textlink="">
          <xdr:nvSpPr>
            <xdr:cNvPr id="0" name=""/>
            <xdr:cNvSpPr>
              <a:spLocks noTextEdit="1"/>
            </xdr:cNvSpPr>
          </xdr:nvSpPr>
          <xdr:spPr>
            <a:xfrm>
              <a:off x="3290093" y="4024313"/>
              <a:ext cx="2803191" cy="17526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71437</xdr:colOff>
      <xdr:row>21</xdr:row>
      <xdr:rowOff>35719</xdr:rowOff>
    </xdr:from>
    <xdr:to>
      <xdr:col>13</xdr:col>
      <xdr:colOff>559592</xdr:colOff>
      <xdr:row>30</xdr:row>
      <xdr:rowOff>71437</xdr:rowOff>
    </xdr:to>
    <mc:AlternateContent xmlns:mc="http://schemas.openxmlformats.org/markup-compatibility/2006">
      <mc:Choice xmlns:a14="http://schemas.microsoft.com/office/drawing/2010/main" Requires="a14">
        <xdr:graphicFrame macro="">
          <xdr:nvGraphicFramePr>
            <xdr:cNvPr id="21" name="tahun 5">
              <a:extLst>
                <a:ext uri="{FF2B5EF4-FFF2-40B4-BE49-F238E27FC236}">
                  <a16:creationId xmlns:a16="http://schemas.microsoft.com/office/drawing/2014/main" id="{B40B7D01-6007-44C5-A1B9-70CCEA358BB7}"/>
                </a:ext>
              </a:extLst>
            </xdr:cNvPr>
            <xdr:cNvGraphicFramePr/>
          </xdr:nvGraphicFramePr>
          <xdr:xfrm>
            <a:off x="0" y="0"/>
            <a:ext cx="0" cy="0"/>
          </xdr:xfrm>
          <a:graphic>
            <a:graphicData uri="http://schemas.microsoft.com/office/drawing/2010/slicer">
              <sle:slicer xmlns:sle="http://schemas.microsoft.com/office/drawing/2010/slicer" name="tahun 5"/>
            </a:graphicData>
          </a:graphic>
        </xdr:graphicFrame>
      </mc:Choice>
      <mc:Fallback>
        <xdr:sp macro="" textlink="">
          <xdr:nvSpPr>
            <xdr:cNvPr id="0" name=""/>
            <xdr:cNvSpPr>
              <a:spLocks noTextEdit="1"/>
            </xdr:cNvSpPr>
          </xdr:nvSpPr>
          <xdr:spPr>
            <a:xfrm>
              <a:off x="6103937" y="4036219"/>
              <a:ext cx="2297905" cy="175021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571499</xdr:colOff>
      <xdr:row>21</xdr:row>
      <xdr:rowOff>59531</xdr:rowOff>
    </xdr:from>
    <xdr:to>
      <xdr:col>19</xdr:col>
      <xdr:colOff>607218</xdr:colOff>
      <xdr:row>30</xdr:row>
      <xdr:rowOff>59530</xdr:rowOff>
    </xdr:to>
    <mc:AlternateContent xmlns:mc="http://schemas.openxmlformats.org/markup-compatibility/2006">
      <mc:Choice xmlns:a14="http://schemas.microsoft.com/office/drawing/2010/main" Requires="a14">
        <xdr:graphicFrame macro="">
          <xdr:nvGraphicFramePr>
            <xdr:cNvPr id="24" name="jenis_kepemilikan 2">
              <a:extLst>
                <a:ext uri="{FF2B5EF4-FFF2-40B4-BE49-F238E27FC236}">
                  <a16:creationId xmlns:a16="http://schemas.microsoft.com/office/drawing/2014/main" id="{DC148818-7AD9-4291-8A8A-C6E280AB4AA4}"/>
                </a:ext>
              </a:extLst>
            </xdr:cNvPr>
            <xdr:cNvGraphicFramePr/>
          </xdr:nvGraphicFramePr>
          <xdr:xfrm>
            <a:off x="0" y="0"/>
            <a:ext cx="0" cy="0"/>
          </xdr:xfrm>
          <a:graphic>
            <a:graphicData uri="http://schemas.microsoft.com/office/drawing/2010/slicer">
              <sle:slicer xmlns:sle="http://schemas.microsoft.com/office/drawing/2010/slicer" name="jenis_kepemilikan 2"/>
            </a:graphicData>
          </a:graphic>
        </xdr:graphicFrame>
      </mc:Choice>
      <mc:Fallback>
        <xdr:sp macro="" textlink="">
          <xdr:nvSpPr>
            <xdr:cNvPr id="0" name=""/>
            <xdr:cNvSpPr>
              <a:spLocks noTextEdit="1"/>
            </xdr:cNvSpPr>
          </xdr:nvSpPr>
          <xdr:spPr>
            <a:xfrm>
              <a:off x="8413749" y="4060031"/>
              <a:ext cx="3655219" cy="171449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65.328365740737" createdVersion="8" refreshedVersion="8" minRefreshableVersion="3" recordCount="60" xr:uid="{F779BD98-2DE2-4E5F-929B-53B5A7FCF68F}">
  <cacheSource type="worksheet">
    <worksheetSource name="Table1"/>
  </cacheSource>
  <cacheFields count="10">
    <cacheField name="id" numFmtId="0">
      <sharedItems containsSemiMixedTypes="0" containsString="0" containsNumber="1" containsInteger="1" minValue="1" maxValue="60"/>
    </cacheField>
    <cacheField name="kode_provinsi" numFmtId="0">
      <sharedItems containsSemiMixedTypes="0" containsString="0" containsNumber="1" containsInteger="1" minValue="32" maxValue="32"/>
    </cacheField>
    <cacheField name="nama_provinsi" numFmtId="0">
      <sharedItems/>
    </cacheField>
    <cacheField name="kode_kabupaten_kota" numFmtId="0">
      <sharedItems containsSemiMixedTypes="0" containsString="0" containsNumber="1" containsInteger="1" minValue="3278" maxValue="3278"/>
    </cacheField>
    <cacheField name="nama_kabupaten_kota" numFmtId="0">
      <sharedItems/>
    </cacheField>
    <cacheField name="jenis_kendaraan" numFmtId="0">
      <sharedItems count="5">
        <s v="SEDAN, JEEP, MINIBUS"/>
        <s v="BUS, MICROBUS"/>
        <s v="TRUCK, PICK UP"/>
        <s v="ALAT BERAT"/>
        <s v="SEPEDA MOTOR, SCOOTER"/>
      </sharedItems>
    </cacheField>
    <cacheField name="jenis_kepemilikan" numFmtId="0">
      <sharedItems count="3">
        <s v="PRIBADI"/>
        <s v="DINAS"/>
        <s v="UMUM"/>
      </sharedItems>
    </cacheField>
    <cacheField name="jumlah_kendaraan" numFmtId="0">
      <sharedItems containsSemiMixedTypes="0" containsString="0" containsNumber="1" containsInteger="1" minValue="0" maxValue="448375" count="47">
        <n v="39552"/>
        <n v="826"/>
        <n v="3133"/>
        <n v="389"/>
        <n v="30"/>
        <n v="1545"/>
        <n v="18536"/>
        <n v="371"/>
        <n v="5238"/>
        <n v="35"/>
        <n v="101"/>
        <n v="81"/>
        <n v="446703"/>
        <n v="4490"/>
        <n v="0"/>
        <n v="39979"/>
        <n v="827"/>
        <n v="3136"/>
        <n v="392"/>
        <n v="1549"/>
        <n v="18596"/>
        <n v="372"/>
        <n v="5283"/>
        <n v="448240"/>
        <n v="4492"/>
        <n v="39870"/>
        <n v="393"/>
        <n v="1540"/>
        <n v="18573"/>
        <n v="373"/>
        <n v="5253"/>
        <n v="8"/>
        <n v="79"/>
        <n v="448375"/>
        <n v="4494"/>
        <n v="28474"/>
        <n v="451"/>
        <n v="937"/>
        <n v="180"/>
        <n v="34"/>
        <n v="1086"/>
        <n v="8017"/>
        <n v="143"/>
        <n v="4354"/>
        <n v="5"/>
        <n v="291658"/>
        <n v="2358"/>
      </sharedItems>
    </cacheField>
    <cacheField name="satuan" numFmtId="0">
      <sharedItems/>
    </cacheField>
    <cacheField name="tahun" numFmtId="0">
      <sharedItems containsSemiMixedTypes="0" containsString="0" containsNumber="1" containsInteger="1" minValue="2020" maxValue="2023" count="4">
        <n v="2020"/>
        <n v="2021"/>
        <n v="2022"/>
        <n v="2023"/>
      </sharedItems>
    </cacheField>
  </cacheFields>
  <extLst>
    <ext xmlns:x14="http://schemas.microsoft.com/office/spreadsheetml/2009/9/main" uri="{725AE2AE-9491-48be-B2B4-4EB974FC3084}">
      <x14:pivotCacheDefinition pivotCacheId="1490735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n v="32"/>
    <s v="JAWA BARAT"/>
    <n v="3278"/>
    <s v="KOTA TASIKMALAYA"/>
    <x v="0"/>
    <x v="0"/>
    <x v="0"/>
    <s v="UNIT"/>
    <x v="0"/>
  </r>
  <r>
    <n v="2"/>
    <n v="32"/>
    <s v="JAWA BARAT"/>
    <n v="3278"/>
    <s v="KOTA TASIKMALAYA"/>
    <x v="0"/>
    <x v="1"/>
    <x v="1"/>
    <s v="UNIT"/>
    <x v="0"/>
  </r>
  <r>
    <n v="3"/>
    <n v="32"/>
    <s v="JAWA BARAT"/>
    <n v="3278"/>
    <s v="KOTA TASIKMALAYA"/>
    <x v="0"/>
    <x v="2"/>
    <x v="2"/>
    <s v="UNIT"/>
    <x v="0"/>
  </r>
  <r>
    <n v="4"/>
    <n v="32"/>
    <s v="JAWA BARAT"/>
    <n v="3278"/>
    <s v="KOTA TASIKMALAYA"/>
    <x v="1"/>
    <x v="0"/>
    <x v="3"/>
    <s v="UNIT"/>
    <x v="0"/>
  </r>
  <r>
    <n v="5"/>
    <n v="32"/>
    <s v="JAWA BARAT"/>
    <n v="3278"/>
    <s v="KOTA TASIKMALAYA"/>
    <x v="1"/>
    <x v="1"/>
    <x v="4"/>
    <s v="UNIT"/>
    <x v="0"/>
  </r>
  <r>
    <n v="6"/>
    <n v="32"/>
    <s v="JAWA BARAT"/>
    <n v="3278"/>
    <s v="KOTA TASIKMALAYA"/>
    <x v="1"/>
    <x v="2"/>
    <x v="5"/>
    <s v="UNIT"/>
    <x v="0"/>
  </r>
  <r>
    <n v="7"/>
    <n v="32"/>
    <s v="JAWA BARAT"/>
    <n v="3278"/>
    <s v="KOTA TASIKMALAYA"/>
    <x v="2"/>
    <x v="0"/>
    <x v="6"/>
    <s v="UNIT"/>
    <x v="0"/>
  </r>
  <r>
    <n v="8"/>
    <n v="32"/>
    <s v="JAWA BARAT"/>
    <n v="3278"/>
    <s v="KOTA TASIKMALAYA"/>
    <x v="2"/>
    <x v="1"/>
    <x v="7"/>
    <s v="UNIT"/>
    <x v="0"/>
  </r>
  <r>
    <n v="9"/>
    <n v="32"/>
    <s v="JAWA BARAT"/>
    <n v="3278"/>
    <s v="KOTA TASIKMALAYA"/>
    <x v="2"/>
    <x v="2"/>
    <x v="8"/>
    <s v="UNIT"/>
    <x v="0"/>
  </r>
  <r>
    <n v="10"/>
    <n v="32"/>
    <s v="JAWA BARAT"/>
    <n v="3278"/>
    <s v="KOTA TASIKMALAYA"/>
    <x v="3"/>
    <x v="0"/>
    <x v="9"/>
    <s v="UNIT"/>
    <x v="0"/>
  </r>
  <r>
    <n v="11"/>
    <n v="32"/>
    <s v="JAWA BARAT"/>
    <n v="3278"/>
    <s v="KOTA TASIKMALAYA"/>
    <x v="3"/>
    <x v="1"/>
    <x v="10"/>
    <s v="UNIT"/>
    <x v="0"/>
  </r>
  <r>
    <n v="12"/>
    <n v="32"/>
    <s v="JAWA BARAT"/>
    <n v="3278"/>
    <s v="KOTA TASIKMALAYA"/>
    <x v="3"/>
    <x v="2"/>
    <x v="11"/>
    <s v="UNIT"/>
    <x v="0"/>
  </r>
  <r>
    <n v="13"/>
    <n v="32"/>
    <s v="JAWA BARAT"/>
    <n v="3278"/>
    <s v="KOTA TASIKMALAYA"/>
    <x v="4"/>
    <x v="0"/>
    <x v="12"/>
    <s v="UNIT"/>
    <x v="0"/>
  </r>
  <r>
    <n v="14"/>
    <n v="32"/>
    <s v="JAWA BARAT"/>
    <n v="3278"/>
    <s v="KOTA TASIKMALAYA"/>
    <x v="4"/>
    <x v="1"/>
    <x v="13"/>
    <s v="UNIT"/>
    <x v="0"/>
  </r>
  <r>
    <n v="15"/>
    <n v="32"/>
    <s v="JAWA BARAT"/>
    <n v="3278"/>
    <s v="KOTA TASIKMALAYA"/>
    <x v="4"/>
    <x v="2"/>
    <x v="14"/>
    <s v="UNIT"/>
    <x v="0"/>
  </r>
  <r>
    <n v="16"/>
    <n v="32"/>
    <s v="JAWA BARAT"/>
    <n v="3278"/>
    <s v="KOTA TASIKMALAYA"/>
    <x v="0"/>
    <x v="0"/>
    <x v="15"/>
    <s v="UNIT"/>
    <x v="1"/>
  </r>
  <r>
    <n v="17"/>
    <n v="32"/>
    <s v="JAWA BARAT"/>
    <n v="3278"/>
    <s v="KOTA TASIKMALAYA"/>
    <x v="0"/>
    <x v="1"/>
    <x v="16"/>
    <s v="UNIT"/>
    <x v="1"/>
  </r>
  <r>
    <n v="18"/>
    <n v="32"/>
    <s v="JAWA BARAT"/>
    <n v="3278"/>
    <s v="KOTA TASIKMALAYA"/>
    <x v="0"/>
    <x v="2"/>
    <x v="17"/>
    <s v="UNIT"/>
    <x v="1"/>
  </r>
  <r>
    <n v="19"/>
    <n v="32"/>
    <s v="JAWA BARAT"/>
    <n v="3278"/>
    <s v="KOTA TASIKMALAYA"/>
    <x v="1"/>
    <x v="0"/>
    <x v="18"/>
    <s v="UNIT"/>
    <x v="1"/>
  </r>
  <r>
    <n v="20"/>
    <n v="32"/>
    <s v="JAWA BARAT"/>
    <n v="3278"/>
    <s v="KOTA TASIKMALAYA"/>
    <x v="1"/>
    <x v="1"/>
    <x v="4"/>
    <s v="UNIT"/>
    <x v="1"/>
  </r>
  <r>
    <n v="21"/>
    <n v="32"/>
    <s v="JAWA BARAT"/>
    <n v="3278"/>
    <s v="KOTA TASIKMALAYA"/>
    <x v="1"/>
    <x v="2"/>
    <x v="19"/>
    <s v="UNIT"/>
    <x v="1"/>
  </r>
  <r>
    <n v="22"/>
    <n v="32"/>
    <s v="JAWA BARAT"/>
    <n v="3278"/>
    <s v="KOTA TASIKMALAYA"/>
    <x v="2"/>
    <x v="0"/>
    <x v="20"/>
    <s v="UNIT"/>
    <x v="1"/>
  </r>
  <r>
    <n v="23"/>
    <n v="32"/>
    <s v="JAWA BARAT"/>
    <n v="3278"/>
    <s v="KOTA TASIKMALAYA"/>
    <x v="2"/>
    <x v="1"/>
    <x v="21"/>
    <s v="UNIT"/>
    <x v="1"/>
  </r>
  <r>
    <n v="24"/>
    <n v="32"/>
    <s v="JAWA BARAT"/>
    <n v="3278"/>
    <s v="KOTA TASIKMALAYA"/>
    <x v="2"/>
    <x v="2"/>
    <x v="22"/>
    <s v="UNIT"/>
    <x v="1"/>
  </r>
  <r>
    <n v="25"/>
    <n v="32"/>
    <s v="JAWA BARAT"/>
    <n v="3278"/>
    <s v="KOTA TASIKMALAYA"/>
    <x v="3"/>
    <x v="0"/>
    <x v="9"/>
    <s v="UNIT"/>
    <x v="1"/>
  </r>
  <r>
    <n v="26"/>
    <n v="32"/>
    <s v="JAWA BARAT"/>
    <n v="3278"/>
    <s v="KOTA TASIKMALAYA"/>
    <x v="3"/>
    <x v="1"/>
    <x v="10"/>
    <s v="UNIT"/>
    <x v="1"/>
  </r>
  <r>
    <n v="27"/>
    <n v="32"/>
    <s v="JAWA BARAT"/>
    <n v="3278"/>
    <s v="KOTA TASIKMALAYA"/>
    <x v="3"/>
    <x v="2"/>
    <x v="11"/>
    <s v="UNIT"/>
    <x v="1"/>
  </r>
  <r>
    <n v="28"/>
    <n v="32"/>
    <s v="JAWA BARAT"/>
    <n v="3278"/>
    <s v="KOTA TASIKMALAYA"/>
    <x v="4"/>
    <x v="0"/>
    <x v="23"/>
    <s v="UNIT"/>
    <x v="1"/>
  </r>
  <r>
    <n v="29"/>
    <n v="32"/>
    <s v="JAWA BARAT"/>
    <n v="3278"/>
    <s v="KOTA TASIKMALAYA"/>
    <x v="4"/>
    <x v="1"/>
    <x v="24"/>
    <s v="UNIT"/>
    <x v="1"/>
  </r>
  <r>
    <n v="30"/>
    <n v="32"/>
    <s v="JAWA BARAT"/>
    <n v="3278"/>
    <s v="KOTA TASIKMALAYA"/>
    <x v="4"/>
    <x v="2"/>
    <x v="14"/>
    <s v="UNIT"/>
    <x v="1"/>
  </r>
  <r>
    <n v="31"/>
    <n v="32"/>
    <s v="JAWA BARAT"/>
    <n v="3278"/>
    <s v="KOTA TASIKMALAYA"/>
    <x v="0"/>
    <x v="0"/>
    <x v="25"/>
    <s v="UNIT"/>
    <x v="2"/>
  </r>
  <r>
    <n v="32"/>
    <n v="32"/>
    <s v="JAWA BARAT"/>
    <n v="3278"/>
    <s v="KOTA TASIKMALAYA"/>
    <x v="0"/>
    <x v="1"/>
    <x v="1"/>
    <s v="UNIT"/>
    <x v="2"/>
  </r>
  <r>
    <n v="33"/>
    <n v="32"/>
    <s v="JAWA BARAT"/>
    <n v="3278"/>
    <s v="KOTA TASIKMALAYA"/>
    <x v="0"/>
    <x v="2"/>
    <x v="2"/>
    <s v="UNIT"/>
    <x v="2"/>
  </r>
  <r>
    <n v="34"/>
    <n v="32"/>
    <s v="JAWA BARAT"/>
    <n v="3278"/>
    <s v="KOTA TASIKMALAYA"/>
    <x v="1"/>
    <x v="0"/>
    <x v="26"/>
    <s v="UNIT"/>
    <x v="2"/>
  </r>
  <r>
    <n v="35"/>
    <n v="32"/>
    <s v="JAWA BARAT"/>
    <n v="3278"/>
    <s v="KOTA TASIKMALAYA"/>
    <x v="1"/>
    <x v="1"/>
    <x v="4"/>
    <s v="UNIT"/>
    <x v="2"/>
  </r>
  <r>
    <n v="36"/>
    <n v="32"/>
    <s v="JAWA BARAT"/>
    <n v="3278"/>
    <s v="KOTA TASIKMALAYA"/>
    <x v="1"/>
    <x v="2"/>
    <x v="27"/>
    <s v="UNIT"/>
    <x v="2"/>
  </r>
  <r>
    <n v="37"/>
    <n v="32"/>
    <s v="JAWA BARAT"/>
    <n v="3278"/>
    <s v="KOTA TASIKMALAYA"/>
    <x v="2"/>
    <x v="0"/>
    <x v="28"/>
    <s v="UNIT"/>
    <x v="2"/>
  </r>
  <r>
    <n v="38"/>
    <n v="32"/>
    <s v="JAWA BARAT"/>
    <n v="3278"/>
    <s v="KOTA TASIKMALAYA"/>
    <x v="2"/>
    <x v="1"/>
    <x v="29"/>
    <s v="UNIT"/>
    <x v="2"/>
  </r>
  <r>
    <n v="39"/>
    <n v="32"/>
    <s v="JAWA BARAT"/>
    <n v="3278"/>
    <s v="KOTA TASIKMALAYA"/>
    <x v="2"/>
    <x v="2"/>
    <x v="30"/>
    <s v="UNIT"/>
    <x v="2"/>
  </r>
  <r>
    <n v="40"/>
    <n v="32"/>
    <s v="JAWA BARAT"/>
    <n v="3278"/>
    <s v="KOTA TASIKMALAYA"/>
    <x v="3"/>
    <x v="0"/>
    <x v="31"/>
    <s v="UNIT"/>
    <x v="2"/>
  </r>
  <r>
    <n v="41"/>
    <n v="32"/>
    <s v="JAWA BARAT"/>
    <n v="3278"/>
    <s v="KOTA TASIKMALAYA"/>
    <x v="3"/>
    <x v="1"/>
    <x v="14"/>
    <s v="UNIT"/>
    <x v="2"/>
  </r>
  <r>
    <n v="42"/>
    <n v="32"/>
    <s v="JAWA BARAT"/>
    <n v="3278"/>
    <s v="KOTA TASIKMALAYA"/>
    <x v="3"/>
    <x v="2"/>
    <x v="32"/>
    <s v="UNIT"/>
    <x v="2"/>
  </r>
  <r>
    <n v="43"/>
    <n v="32"/>
    <s v="JAWA BARAT"/>
    <n v="3278"/>
    <s v="KOTA TASIKMALAYA"/>
    <x v="4"/>
    <x v="0"/>
    <x v="33"/>
    <s v="UNIT"/>
    <x v="2"/>
  </r>
  <r>
    <n v="44"/>
    <n v="32"/>
    <s v="JAWA BARAT"/>
    <n v="3278"/>
    <s v="KOTA TASIKMALAYA"/>
    <x v="4"/>
    <x v="1"/>
    <x v="34"/>
    <s v="UNIT"/>
    <x v="2"/>
  </r>
  <r>
    <n v="45"/>
    <n v="32"/>
    <s v="JAWA BARAT"/>
    <n v="3278"/>
    <s v="KOTA TASIKMALAYA"/>
    <x v="4"/>
    <x v="2"/>
    <x v="14"/>
    <s v="UNIT"/>
    <x v="2"/>
  </r>
  <r>
    <n v="46"/>
    <n v="32"/>
    <s v="JAWA BARAT"/>
    <n v="3278"/>
    <s v="KOTA TASIKMALAYA"/>
    <x v="0"/>
    <x v="0"/>
    <x v="35"/>
    <s v="UNIT"/>
    <x v="3"/>
  </r>
  <r>
    <n v="47"/>
    <n v="32"/>
    <s v="JAWA BARAT"/>
    <n v="3278"/>
    <s v="KOTA TASIKMALAYA"/>
    <x v="0"/>
    <x v="1"/>
    <x v="36"/>
    <s v="UNIT"/>
    <x v="3"/>
  </r>
  <r>
    <n v="48"/>
    <n v="32"/>
    <s v="JAWA BARAT"/>
    <n v="3278"/>
    <s v="KOTA TASIKMALAYA"/>
    <x v="0"/>
    <x v="2"/>
    <x v="37"/>
    <s v="UNIT"/>
    <x v="3"/>
  </r>
  <r>
    <n v="49"/>
    <n v="32"/>
    <s v="JAWA BARAT"/>
    <n v="3278"/>
    <s v="KOTA TASIKMALAYA"/>
    <x v="1"/>
    <x v="0"/>
    <x v="38"/>
    <s v="UNIT"/>
    <x v="3"/>
  </r>
  <r>
    <n v="50"/>
    <n v="32"/>
    <s v="JAWA BARAT"/>
    <n v="3278"/>
    <s v="KOTA TASIKMALAYA"/>
    <x v="1"/>
    <x v="1"/>
    <x v="39"/>
    <s v="UNIT"/>
    <x v="3"/>
  </r>
  <r>
    <n v="51"/>
    <n v="32"/>
    <s v="JAWA BARAT"/>
    <n v="3278"/>
    <s v="KOTA TASIKMALAYA"/>
    <x v="1"/>
    <x v="2"/>
    <x v="40"/>
    <s v="UNIT"/>
    <x v="3"/>
  </r>
  <r>
    <n v="52"/>
    <n v="32"/>
    <s v="JAWA BARAT"/>
    <n v="3278"/>
    <s v="KOTA TASIKMALAYA"/>
    <x v="2"/>
    <x v="0"/>
    <x v="41"/>
    <s v="UNIT"/>
    <x v="3"/>
  </r>
  <r>
    <n v="53"/>
    <n v="32"/>
    <s v="JAWA BARAT"/>
    <n v="3278"/>
    <s v="KOTA TASIKMALAYA"/>
    <x v="2"/>
    <x v="1"/>
    <x v="42"/>
    <s v="UNIT"/>
    <x v="3"/>
  </r>
  <r>
    <n v="54"/>
    <n v="32"/>
    <s v="JAWA BARAT"/>
    <n v="3278"/>
    <s v="KOTA TASIKMALAYA"/>
    <x v="2"/>
    <x v="2"/>
    <x v="43"/>
    <s v="UNIT"/>
    <x v="3"/>
  </r>
  <r>
    <n v="55"/>
    <n v="32"/>
    <s v="JAWA BARAT"/>
    <n v="3278"/>
    <s v="KOTA TASIKMALAYA"/>
    <x v="3"/>
    <x v="0"/>
    <x v="14"/>
    <s v="UNIT"/>
    <x v="3"/>
  </r>
  <r>
    <n v="56"/>
    <n v="32"/>
    <s v="JAWA BARAT"/>
    <n v="3278"/>
    <s v="KOTA TASIKMALAYA"/>
    <x v="3"/>
    <x v="1"/>
    <x v="14"/>
    <s v="UNIT"/>
    <x v="3"/>
  </r>
  <r>
    <n v="57"/>
    <n v="32"/>
    <s v="JAWA BARAT"/>
    <n v="3278"/>
    <s v="KOTA TASIKMALAYA"/>
    <x v="3"/>
    <x v="2"/>
    <x v="44"/>
    <s v="UNIT"/>
    <x v="3"/>
  </r>
  <r>
    <n v="58"/>
    <n v="32"/>
    <s v="JAWA BARAT"/>
    <n v="3278"/>
    <s v="KOTA TASIKMALAYA"/>
    <x v="4"/>
    <x v="0"/>
    <x v="45"/>
    <s v="UNIT"/>
    <x v="3"/>
  </r>
  <r>
    <n v="59"/>
    <n v="32"/>
    <s v="JAWA BARAT"/>
    <n v="3278"/>
    <s v="KOTA TASIKMALAYA"/>
    <x v="4"/>
    <x v="1"/>
    <x v="46"/>
    <s v="UNIT"/>
    <x v="3"/>
  </r>
  <r>
    <n v="60"/>
    <n v="32"/>
    <s v="JAWA BARAT"/>
    <n v="3278"/>
    <s v="KOTA TASIKMALAYA"/>
    <x v="4"/>
    <x v="2"/>
    <x v="14"/>
    <s v="UNIT"/>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4FBF1-7F86-48AD-AE2E-5518AB63216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27:C40" firstHeaderRow="1" firstDataRow="1" firstDataCol="2"/>
  <pivotFields count="1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4"/>
        <item x="2"/>
      </items>
    </pivotField>
    <pivotField axis="axisRow" compact="0" outline="0" showAll="0" defaultSubtotal="0">
      <items count="3">
        <item x="1"/>
        <item x="0"/>
        <item x="2"/>
      </items>
    </pivotField>
    <pivotField dataField="1" compact="0" outline="0" showAll="0" defaultSubtotal="0"/>
    <pivotField compact="0" outline="0" showAll="0" defaultSubtotal="0"/>
    <pivotField axis="axisRow" compact="0" outline="0" showAll="0" defaultSubtotal="0">
      <items count="4">
        <item x="0"/>
        <item x="1"/>
        <item x="2"/>
        <item x="3"/>
      </items>
    </pivotField>
  </pivotFields>
  <rowFields count="2">
    <field x="9"/>
    <field x="6"/>
  </rowFields>
  <rowItems count="13">
    <i>
      <x/>
      <x/>
    </i>
    <i r="1">
      <x v="1"/>
    </i>
    <i r="1">
      <x v="2"/>
    </i>
    <i>
      <x v="1"/>
      <x/>
    </i>
    <i r="1">
      <x v="1"/>
    </i>
    <i r="1">
      <x v="2"/>
    </i>
    <i>
      <x v="2"/>
      <x/>
    </i>
    <i r="1">
      <x v="1"/>
    </i>
    <i r="1">
      <x v="2"/>
    </i>
    <i>
      <x v="3"/>
      <x/>
    </i>
    <i r="1">
      <x v="1"/>
    </i>
    <i r="1">
      <x v="2"/>
    </i>
    <i t="grand">
      <x/>
    </i>
  </rowItems>
  <colItems count="1">
    <i/>
  </colItems>
  <dataFields count="1">
    <dataField name="Sum of jumlah_kendaraan" fld="7"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9" count="1" selected="0">
            <x v="0"/>
          </reference>
        </references>
      </pivotArea>
    </chartFormat>
    <chartFormat chart="0" format="2">
      <pivotArea type="data" outline="0" fieldPosition="0">
        <references count="3">
          <reference field="4294967294" count="1" selected="0">
            <x v="0"/>
          </reference>
          <reference field="6" count="1" selected="0">
            <x v="1"/>
          </reference>
          <reference field="9" count="1" selected="0">
            <x v="0"/>
          </reference>
        </references>
      </pivotArea>
    </chartFormat>
    <chartFormat chart="0" format="3">
      <pivotArea type="data" outline="0" fieldPosition="0">
        <references count="3">
          <reference field="4294967294" count="1" selected="0">
            <x v="0"/>
          </reference>
          <reference field="6" count="1" selected="0">
            <x v="2"/>
          </reference>
          <reference field="9" count="1" selected="0">
            <x v="0"/>
          </reference>
        </references>
      </pivotArea>
    </chartFormat>
    <chartFormat chart="0" format="4">
      <pivotArea type="data" outline="0" fieldPosition="0">
        <references count="3">
          <reference field="4294967294" count="1" selected="0">
            <x v="0"/>
          </reference>
          <reference field="6" count="1" selected="0">
            <x v="0"/>
          </reference>
          <reference field="9" count="1" selected="0">
            <x v="1"/>
          </reference>
        </references>
      </pivotArea>
    </chartFormat>
    <chartFormat chart="0" format="5">
      <pivotArea type="data" outline="0" fieldPosition="0">
        <references count="3">
          <reference field="4294967294" count="1" selected="0">
            <x v="0"/>
          </reference>
          <reference field="6" count="1" selected="0">
            <x v="1"/>
          </reference>
          <reference field="9" count="1" selected="0">
            <x v="1"/>
          </reference>
        </references>
      </pivotArea>
    </chartFormat>
    <chartFormat chart="0" format="6">
      <pivotArea type="data" outline="0" fieldPosition="0">
        <references count="3">
          <reference field="4294967294" count="1" selected="0">
            <x v="0"/>
          </reference>
          <reference field="6" count="1" selected="0">
            <x v="2"/>
          </reference>
          <reference field="9" count="1" selected="0">
            <x v="1"/>
          </reference>
        </references>
      </pivotArea>
    </chartFormat>
    <chartFormat chart="0" format="7">
      <pivotArea type="data" outline="0" fieldPosition="0">
        <references count="3">
          <reference field="4294967294" count="1" selected="0">
            <x v="0"/>
          </reference>
          <reference field="6" count="1" selected="0">
            <x v="0"/>
          </reference>
          <reference field="9" count="1" selected="0">
            <x v="2"/>
          </reference>
        </references>
      </pivotArea>
    </chartFormat>
    <chartFormat chart="0" format="8">
      <pivotArea type="data" outline="0" fieldPosition="0">
        <references count="3">
          <reference field="4294967294" count="1" selected="0">
            <x v="0"/>
          </reference>
          <reference field="6" count="1" selected="0">
            <x v="1"/>
          </reference>
          <reference field="9" count="1" selected="0">
            <x v="2"/>
          </reference>
        </references>
      </pivotArea>
    </chartFormat>
    <chartFormat chart="0" format="9">
      <pivotArea type="data" outline="0" fieldPosition="0">
        <references count="3">
          <reference field="4294967294" count="1" selected="0">
            <x v="0"/>
          </reference>
          <reference field="6" count="1" selected="0">
            <x v="2"/>
          </reference>
          <reference field="9" count="1" selected="0">
            <x v="2"/>
          </reference>
        </references>
      </pivotArea>
    </chartFormat>
    <chartFormat chart="0" format="10">
      <pivotArea type="data" outline="0" fieldPosition="0">
        <references count="3">
          <reference field="4294967294" count="1" selected="0">
            <x v="0"/>
          </reference>
          <reference field="6" count="1" selected="0">
            <x v="0"/>
          </reference>
          <reference field="9" count="1" selected="0">
            <x v="3"/>
          </reference>
        </references>
      </pivotArea>
    </chartFormat>
    <chartFormat chart="0" format="11">
      <pivotArea type="data" outline="0" fieldPosition="0">
        <references count="3">
          <reference field="4294967294" count="1" selected="0">
            <x v="0"/>
          </reference>
          <reference field="6" count="1" selected="0">
            <x v="1"/>
          </reference>
          <reference field="9" count="1" selected="0">
            <x v="3"/>
          </reference>
        </references>
      </pivotArea>
    </chartFormat>
    <chartFormat chart="0" format="12">
      <pivotArea type="data" outline="0" fieldPosition="0">
        <references count="3">
          <reference field="4294967294" count="1" selected="0">
            <x v="0"/>
          </reference>
          <reference field="6" count="1" selected="0">
            <x v="2"/>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5A88C-B5DF-4F4A-9C25-85738265412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C24" firstHeaderRow="1" firstDataRow="1" firstDataCol="2"/>
  <pivotFields count="1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3"/>
        <item x="1"/>
        <item x="0"/>
        <item x="4"/>
        <item x="2"/>
      </items>
    </pivotField>
    <pivotField compact="0" outline="0" showAll="0" defaultSubtotal="0"/>
    <pivotField dataField="1" compact="0" outline="0" showAll="0" defaultSubtotal="0"/>
    <pivotField compact="0" outline="0" showAll="0" defaultSubtotal="0"/>
    <pivotField axis="axisRow" compact="0" outline="0" showAll="0" defaultSubtotal="0">
      <items count="4">
        <item x="0"/>
        <item x="1"/>
        <item x="2"/>
        <item x="3"/>
      </items>
    </pivotField>
  </pivotFields>
  <rowFields count="2">
    <field x="9"/>
    <field x="5"/>
  </rowFields>
  <rowItems count="21">
    <i>
      <x/>
      <x/>
    </i>
    <i r="1">
      <x v="1"/>
    </i>
    <i r="1">
      <x v="2"/>
    </i>
    <i r="1">
      <x v="3"/>
    </i>
    <i r="1">
      <x v="4"/>
    </i>
    <i>
      <x v="1"/>
      <x/>
    </i>
    <i r="1">
      <x v="1"/>
    </i>
    <i r="1">
      <x v="2"/>
    </i>
    <i r="1">
      <x v="3"/>
    </i>
    <i r="1">
      <x v="4"/>
    </i>
    <i>
      <x v="2"/>
      <x/>
    </i>
    <i r="1">
      <x v="1"/>
    </i>
    <i r="1">
      <x v="2"/>
    </i>
    <i r="1">
      <x v="3"/>
    </i>
    <i r="1">
      <x v="4"/>
    </i>
    <i>
      <x v="3"/>
      <x/>
    </i>
    <i r="1">
      <x v="1"/>
    </i>
    <i r="1">
      <x v="2"/>
    </i>
    <i r="1">
      <x v="3"/>
    </i>
    <i r="1">
      <x v="4"/>
    </i>
    <i t="grand">
      <x/>
    </i>
  </rowItems>
  <colItems count="1">
    <i/>
  </colItems>
  <dataFields count="1">
    <dataField name="Sum of jumlah_kendaraan"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3892E-4133-4C78-9285-48075290201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7:C40" firstHeaderRow="1" firstDataRow="1" firstDataCol="2"/>
  <pivotFields count="1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4"/>
        <item x="2"/>
      </items>
    </pivotField>
    <pivotField axis="axisRow" compact="0" outline="0" showAll="0" defaultSubtotal="0">
      <items count="3">
        <item x="1"/>
        <item x="0"/>
        <item x="2"/>
      </items>
    </pivotField>
    <pivotField dataField="1" compact="0" outline="0" showAll="0" defaultSubtotal="0"/>
    <pivotField compact="0" outline="0" showAll="0" defaultSubtotal="0"/>
    <pivotField axis="axisRow" compact="0" outline="0" showAll="0" defaultSubtotal="0">
      <items count="4">
        <item x="0"/>
        <item x="1"/>
        <item x="2"/>
        <item x="3"/>
      </items>
    </pivotField>
  </pivotFields>
  <rowFields count="2">
    <field x="9"/>
    <field x="6"/>
  </rowFields>
  <rowItems count="13">
    <i>
      <x/>
      <x/>
    </i>
    <i r="1">
      <x v="1"/>
    </i>
    <i r="1">
      <x v="2"/>
    </i>
    <i>
      <x v="1"/>
      <x/>
    </i>
    <i r="1">
      <x v="1"/>
    </i>
    <i r="1">
      <x v="2"/>
    </i>
    <i>
      <x v="2"/>
      <x/>
    </i>
    <i r="1">
      <x v="1"/>
    </i>
    <i r="1">
      <x v="2"/>
    </i>
    <i>
      <x v="3"/>
      <x/>
    </i>
    <i r="1">
      <x v="1"/>
    </i>
    <i r="1">
      <x v="2"/>
    </i>
    <i t="grand">
      <x/>
    </i>
  </rowItems>
  <colItems count="1">
    <i/>
  </colItems>
  <dataFields count="1">
    <dataField name="Sum of jumlah_kendaraan"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90941C-3861-4179-96DA-DB77D4F159B3}"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C24" firstHeaderRow="1" firstDataRow="1" firstDataCol="2"/>
  <pivotFields count="1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3"/>
        <item x="1"/>
        <item x="0"/>
        <item x="4"/>
        <item x="2"/>
      </items>
    </pivotField>
    <pivotField compact="0" outline="0" showAll="0" defaultSubtotal="0"/>
    <pivotField dataField="1" compact="0" outline="0" showAll="0" defaultSubtotal="0">
      <items count="47">
        <item x="14"/>
        <item x="44"/>
        <item x="31"/>
        <item x="4"/>
        <item x="39"/>
        <item x="9"/>
        <item x="32"/>
        <item x="11"/>
        <item x="10"/>
        <item x="42"/>
        <item x="38"/>
        <item x="7"/>
        <item x="21"/>
        <item x="29"/>
        <item x="3"/>
        <item x="18"/>
        <item x="26"/>
        <item x="36"/>
        <item x="1"/>
        <item x="16"/>
        <item x="37"/>
        <item x="40"/>
        <item x="27"/>
        <item x="5"/>
        <item x="19"/>
        <item x="46"/>
        <item x="2"/>
        <item x="17"/>
        <item x="43"/>
        <item x="13"/>
        <item x="24"/>
        <item x="34"/>
        <item x="8"/>
        <item x="30"/>
        <item x="22"/>
        <item x="41"/>
        <item x="6"/>
        <item x="28"/>
        <item x="20"/>
        <item x="35"/>
        <item x="0"/>
        <item x="25"/>
        <item x="15"/>
        <item x="45"/>
        <item x="12"/>
        <item x="23"/>
        <item x="33"/>
      </items>
    </pivotField>
    <pivotField compact="0" outline="0" showAll="0" defaultSubtotal="0"/>
    <pivotField axis="axisRow" compact="0" outline="0" showAll="0" defaultSubtotal="0">
      <items count="4">
        <item x="0"/>
        <item x="1"/>
        <item x="2"/>
        <item x="3"/>
      </items>
    </pivotField>
  </pivotFields>
  <rowFields count="2">
    <field x="9"/>
    <field x="5"/>
  </rowFields>
  <rowItems count="21">
    <i>
      <x/>
      <x/>
    </i>
    <i r="1">
      <x v="1"/>
    </i>
    <i r="1">
      <x v="2"/>
    </i>
    <i r="1">
      <x v="3"/>
    </i>
    <i r="1">
      <x v="4"/>
    </i>
    <i>
      <x v="1"/>
      <x/>
    </i>
    <i r="1">
      <x v="1"/>
    </i>
    <i r="1">
      <x v="2"/>
    </i>
    <i r="1">
      <x v="3"/>
    </i>
    <i r="1">
      <x v="4"/>
    </i>
    <i>
      <x v="2"/>
      <x/>
    </i>
    <i r="1">
      <x v="1"/>
    </i>
    <i r="1">
      <x v="2"/>
    </i>
    <i r="1">
      <x v="3"/>
    </i>
    <i r="1">
      <x v="4"/>
    </i>
    <i>
      <x v="3"/>
      <x/>
    </i>
    <i r="1">
      <x v="1"/>
    </i>
    <i r="1">
      <x v="2"/>
    </i>
    <i r="1">
      <x v="3"/>
    </i>
    <i r="1">
      <x v="4"/>
    </i>
    <i t="grand">
      <x/>
    </i>
  </rowItems>
  <colItems count="1">
    <i/>
  </colItems>
  <dataFields count="1">
    <dataField name="Sum of jumlah_kendaraan" fld="7"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9" count="1" selected="0">
            <x v="0"/>
          </reference>
        </references>
      </pivotArea>
    </chartFormat>
    <chartFormat chart="0" format="2">
      <pivotArea type="data" outline="0" fieldPosition="0">
        <references count="3">
          <reference field="4294967294" count="1" selected="0">
            <x v="0"/>
          </reference>
          <reference field="5" count="1" selected="0">
            <x v="1"/>
          </reference>
          <reference field="9" count="1" selected="0">
            <x v="0"/>
          </reference>
        </references>
      </pivotArea>
    </chartFormat>
    <chartFormat chart="0" format="3">
      <pivotArea type="data" outline="0" fieldPosition="0">
        <references count="3">
          <reference field="4294967294" count="1" selected="0">
            <x v="0"/>
          </reference>
          <reference field="5" count="1" selected="0">
            <x v="2"/>
          </reference>
          <reference field="9" count="1" selected="0">
            <x v="0"/>
          </reference>
        </references>
      </pivotArea>
    </chartFormat>
    <chartFormat chart="0" format="4">
      <pivotArea type="data" outline="0" fieldPosition="0">
        <references count="3">
          <reference field="4294967294" count="1" selected="0">
            <x v="0"/>
          </reference>
          <reference field="5" count="1" selected="0">
            <x v="3"/>
          </reference>
          <reference field="9" count="1" selected="0">
            <x v="0"/>
          </reference>
        </references>
      </pivotArea>
    </chartFormat>
    <chartFormat chart="0" format="5">
      <pivotArea type="data" outline="0" fieldPosition="0">
        <references count="3">
          <reference field="4294967294" count="1" selected="0">
            <x v="0"/>
          </reference>
          <reference field="5" count="1" selected="0">
            <x v="4"/>
          </reference>
          <reference field="9" count="1" selected="0">
            <x v="0"/>
          </reference>
        </references>
      </pivotArea>
    </chartFormat>
    <chartFormat chart="0" format="6">
      <pivotArea type="data" outline="0" fieldPosition="0">
        <references count="3">
          <reference field="4294967294" count="1" selected="0">
            <x v="0"/>
          </reference>
          <reference field="5" count="1" selected="0">
            <x v="0"/>
          </reference>
          <reference field="9" count="1" selected="0">
            <x v="1"/>
          </reference>
        </references>
      </pivotArea>
    </chartFormat>
    <chartFormat chart="0" format="7">
      <pivotArea type="data" outline="0" fieldPosition="0">
        <references count="3">
          <reference field="4294967294" count="1" selected="0">
            <x v="0"/>
          </reference>
          <reference field="5" count="1" selected="0">
            <x v="1"/>
          </reference>
          <reference field="9" count="1" selected="0">
            <x v="1"/>
          </reference>
        </references>
      </pivotArea>
    </chartFormat>
    <chartFormat chart="0" format="8">
      <pivotArea type="data" outline="0" fieldPosition="0">
        <references count="3">
          <reference field="4294967294" count="1" selected="0">
            <x v="0"/>
          </reference>
          <reference field="5" count="1" selected="0">
            <x v="2"/>
          </reference>
          <reference field="9" count="1" selected="0">
            <x v="1"/>
          </reference>
        </references>
      </pivotArea>
    </chartFormat>
    <chartFormat chart="0" format="9">
      <pivotArea type="data" outline="0" fieldPosition="0">
        <references count="3">
          <reference field="4294967294" count="1" selected="0">
            <x v="0"/>
          </reference>
          <reference field="5" count="1" selected="0">
            <x v="3"/>
          </reference>
          <reference field="9" count="1" selected="0">
            <x v="1"/>
          </reference>
        </references>
      </pivotArea>
    </chartFormat>
    <chartFormat chart="0" format="10">
      <pivotArea type="data" outline="0" fieldPosition="0">
        <references count="3">
          <reference field="4294967294" count="1" selected="0">
            <x v="0"/>
          </reference>
          <reference field="5" count="1" selected="0">
            <x v="4"/>
          </reference>
          <reference field="9" count="1" selected="0">
            <x v="1"/>
          </reference>
        </references>
      </pivotArea>
    </chartFormat>
    <chartFormat chart="0" format="11">
      <pivotArea type="data" outline="0" fieldPosition="0">
        <references count="3">
          <reference field="4294967294" count="1" selected="0">
            <x v="0"/>
          </reference>
          <reference field="5" count="1" selected="0">
            <x v="0"/>
          </reference>
          <reference field="9" count="1" selected="0">
            <x v="2"/>
          </reference>
        </references>
      </pivotArea>
    </chartFormat>
    <chartFormat chart="0" format="12">
      <pivotArea type="data" outline="0" fieldPosition="0">
        <references count="3">
          <reference field="4294967294" count="1" selected="0">
            <x v="0"/>
          </reference>
          <reference field="5" count="1" selected="0">
            <x v="1"/>
          </reference>
          <reference field="9" count="1" selected="0">
            <x v="2"/>
          </reference>
        </references>
      </pivotArea>
    </chartFormat>
    <chartFormat chart="0" format="13">
      <pivotArea type="data" outline="0" fieldPosition="0">
        <references count="3">
          <reference field="4294967294" count="1" selected="0">
            <x v="0"/>
          </reference>
          <reference field="5" count="1" selected="0">
            <x v="2"/>
          </reference>
          <reference field="9" count="1" selected="0">
            <x v="2"/>
          </reference>
        </references>
      </pivotArea>
    </chartFormat>
    <chartFormat chart="0" format="14">
      <pivotArea type="data" outline="0" fieldPosition="0">
        <references count="3">
          <reference field="4294967294" count="1" selected="0">
            <x v="0"/>
          </reference>
          <reference field="5" count="1" selected="0">
            <x v="3"/>
          </reference>
          <reference field="9" count="1" selected="0">
            <x v="2"/>
          </reference>
        </references>
      </pivotArea>
    </chartFormat>
    <chartFormat chart="0" format="15">
      <pivotArea type="data" outline="0" fieldPosition="0">
        <references count="3">
          <reference field="4294967294" count="1" selected="0">
            <x v="0"/>
          </reference>
          <reference field="5" count="1" selected="0">
            <x v="4"/>
          </reference>
          <reference field="9" count="1" selected="0">
            <x v="2"/>
          </reference>
        </references>
      </pivotArea>
    </chartFormat>
    <chartFormat chart="0" format="16">
      <pivotArea type="data" outline="0" fieldPosition="0">
        <references count="3">
          <reference field="4294967294" count="1" selected="0">
            <x v="0"/>
          </reference>
          <reference field="5" count="1" selected="0">
            <x v="0"/>
          </reference>
          <reference field="9" count="1" selected="0">
            <x v="3"/>
          </reference>
        </references>
      </pivotArea>
    </chartFormat>
    <chartFormat chart="0" format="17">
      <pivotArea type="data" outline="0" fieldPosition="0">
        <references count="3">
          <reference field="4294967294" count="1" selected="0">
            <x v="0"/>
          </reference>
          <reference field="5" count="1" selected="0">
            <x v="1"/>
          </reference>
          <reference field="9" count="1" selected="0">
            <x v="3"/>
          </reference>
        </references>
      </pivotArea>
    </chartFormat>
    <chartFormat chart="0" format="18">
      <pivotArea type="data" outline="0" fieldPosition="0">
        <references count="3">
          <reference field="4294967294" count="1" selected="0">
            <x v="0"/>
          </reference>
          <reference field="5" count="1" selected="0">
            <x v="2"/>
          </reference>
          <reference field="9" count="1" selected="0">
            <x v="3"/>
          </reference>
        </references>
      </pivotArea>
    </chartFormat>
    <chartFormat chart="0" format="19">
      <pivotArea type="data" outline="0" fieldPosition="0">
        <references count="3">
          <reference field="4294967294" count="1" selected="0">
            <x v="0"/>
          </reference>
          <reference field="5" count="1" selected="0">
            <x v="3"/>
          </reference>
          <reference field="9" count="1" selected="0">
            <x v="3"/>
          </reference>
        </references>
      </pivotArea>
    </chartFormat>
    <chartFormat chart="0" format="20">
      <pivotArea type="data" outline="0" fieldPosition="0">
        <references count="3">
          <reference field="4294967294" count="1" selected="0">
            <x v="0"/>
          </reference>
          <reference field="5" count="1" selected="0">
            <x v="4"/>
          </reference>
          <reference field="9" count="1" selected="0">
            <x v="3"/>
          </reference>
        </references>
      </pivotArea>
    </chartFormat>
    <chartFormat chart="4" format="42" series="1">
      <pivotArea type="data" outline="0" fieldPosition="0">
        <references count="1">
          <reference field="4294967294" count="1" selected="0">
            <x v="0"/>
          </reference>
        </references>
      </pivotArea>
    </chartFormat>
    <chartFormat chart="4" format="43">
      <pivotArea type="data" outline="0" fieldPosition="0">
        <references count="3">
          <reference field="4294967294" count="1" selected="0">
            <x v="0"/>
          </reference>
          <reference field="5" count="1" selected="0">
            <x v="0"/>
          </reference>
          <reference field="9" count="1" selected="0">
            <x v="0"/>
          </reference>
        </references>
      </pivotArea>
    </chartFormat>
    <chartFormat chart="4" format="44">
      <pivotArea type="data" outline="0" fieldPosition="0">
        <references count="3">
          <reference field="4294967294" count="1" selected="0">
            <x v="0"/>
          </reference>
          <reference field="5" count="1" selected="0">
            <x v="1"/>
          </reference>
          <reference field="9" count="1" selected="0">
            <x v="0"/>
          </reference>
        </references>
      </pivotArea>
    </chartFormat>
    <chartFormat chart="4" format="45">
      <pivotArea type="data" outline="0" fieldPosition="0">
        <references count="3">
          <reference field="4294967294" count="1" selected="0">
            <x v="0"/>
          </reference>
          <reference field="5" count="1" selected="0">
            <x v="2"/>
          </reference>
          <reference field="9" count="1" selected="0">
            <x v="0"/>
          </reference>
        </references>
      </pivotArea>
    </chartFormat>
    <chartFormat chart="4" format="46">
      <pivotArea type="data" outline="0" fieldPosition="0">
        <references count="3">
          <reference field="4294967294" count="1" selected="0">
            <x v="0"/>
          </reference>
          <reference field="5" count="1" selected="0">
            <x v="3"/>
          </reference>
          <reference field="9" count="1" selected="0">
            <x v="0"/>
          </reference>
        </references>
      </pivotArea>
    </chartFormat>
    <chartFormat chart="4" format="47">
      <pivotArea type="data" outline="0" fieldPosition="0">
        <references count="3">
          <reference field="4294967294" count="1" selected="0">
            <x v="0"/>
          </reference>
          <reference field="5" count="1" selected="0">
            <x v="4"/>
          </reference>
          <reference field="9" count="1" selected="0">
            <x v="0"/>
          </reference>
        </references>
      </pivotArea>
    </chartFormat>
    <chartFormat chart="4" format="48">
      <pivotArea type="data" outline="0" fieldPosition="0">
        <references count="3">
          <reference field="4294967294" count="1" selected="0">
            <x v="0"/>
          </reference>
          <reference field="5" count="1" selected="0">
            <x v="0"/>
          </reference>
          <reference field="9" count="1" selected="0">
            <x v="1"/>
          </reference>
        </references>
      </pivotArea>
    </chartFormat>
    <chartFormat chart="4" format="49">
      <pivotArea type="data" outline="0" fieldPosition="0">
        <references count="3">
          <reference field="4294967294" count="1" selected="0">
            <x v="0"/>
          </reference>
          <reference field="5" count="1" selected="0">
            <x v="1"/>
          </reference>
          <reference field="9" count="1" selected="0">
            <x v="1"/>
          </reference>
        </references>
      </pivotArea>
    </chartFormat>
    <chartFormat chart="4" format="50">
      <pivotArea type="data" outline="0" fieldPosition="0">
        <references count="3">
          <reference field="4294967294" count="1" selected="0">
            <x v="0"/>
          </reference>
          <reference field="5" count="1" selected="0">
            <x v="2"/>
          </reference>
          <reference field="9" count="1" selected="0">
            <x v="1"/>
          </reference>
        </references>
      </pivotArea>
    </chartFormat>
    <chartFormat chart="4" format="51">
      <pivotArea type="data" outline="0" fieldPosition="0">
        <references count="3">
          <reference field="4294967294" count="1" selected="0">
            <x v="0"/>
          </reference>
          <reference field="5" count="1" selected="0">
            <x v="3"/>
          </reference>
          <reference field="9" count="1" selected="0">
            <x v="1"/>
          </reference>
        </references>
      </pivotArea>
    </chartFormat>
    <chartFormat chart="4" format="52">
      <pivotArea type="data" outline="0" fieldPosition="0">
        <references count="3">
          <reference field="4294967294" count="1" selected="0">
            <x v="0"/>
          </reference>
          <reference field="5" count="1" selected="0">
            <x v="4"/>
          </reference>
          <reference field="9" count="1" selected="0">
            <x v="1"/>
          </reference>
        </references>
      </pivotArea>
    </chartFormat>
    <chartFormat chart="4" format="53">
      <pivotArea type="data" outline="0" fieldPosition="0">
        <references count="3">
          <reference field="4294967294" count="1" selected="0">
            <x v="0"/>
          </reference>
          <reference field="5" count="1" selected="0">
            <x v="0"/>
          </reference>
          <reference field="9" count="1" selected="0">
            <x v="2"/>
          </reference>
        </references>
      </pivotArea>
    </chartFormat>
    <chartFormat chart="4" format="54">
      <pivotArea type="data" outline="0" fieldPosition="0">
        <references count="3">
          <reference field="4294967294" count="1" selected="0">
            <x v="0"/>
          </reference>
          <reference field="5" count="1" selected="0">
            <x v="1"/>
          </reference>
          <reference field="9" count="1" selected="0">
            <x v="2"/>
          </reference>
        </references>
      </pivotArea>
    </chartFormat>
    <chartFormat chart="4" format="55">
      <pivotArea type="data" outline="0" fieldPosition="0">
        <references count="3">
          <reference field="4294967294" count="1" selected="0">
            <x v="0"/>
          </reference>
          <reference field="5" count="1" selected="0">
            <x v="2"/>
          </reference>
          <reference field="9" count="1" selected="0">
            <x v="2"/>
          </reference>
        </references>
      </pivotArea>
    </chartFormat>
    <chartFormat chart="4" format="56">
      <pivotArea type="data" outline="0" fieldPosition="0">
        <references count="3">
          <reference field="4294967294" count="1" selected="0">
            <x v="0"/>
          </reference>
          <reference field="5" count="1" selected="0">
            <x v="3"/>
          </reference>
          <reference field="9" count="1" selected="0">
            <x v="2"/>
          </reference>
        </references>
      </pivotArea>
    </chartFormat>
    <chartFormat chart="4" format="57">
      <pivotArea type="data" outline="0" fieldPosition="0">
        <references count="3">
          <reference field="4294967294" count="1" selected="0">
            <x v="0"/>
          </reference>
          <reference field="5" count="1" selected="0">
            <x v="4"/>
          </reference>
          <reference field="9" count="1" selected="0">
            <x v="2"/>
          </reference>
        </references>
      </pivotArea>
    </chartFormat>
    <chartFormat chart="4" format="58">
      <pivotArea type="data" outline="0" fieldPosition="0">
        <references count="3">
          <reference field="4294967294" count="1" selected="0">
            <x v="0"/>
          </reference>
          <reference field="5" count="1" selected="0">
            <x v="0"/>
          </reference>
          <reference field="9" count="1" selected="0">
            <x v="3"/>
          </reference>
        </references>
      </pivotArea>
    </chartFormat>
    <chartFormat chart="4" format="59">
      <pivotArea type="data" outline="0" fieldPosition="0">
        <references count="3">
          <reference field="4294967294" count="1" selected="0">
            <x v="0"/>
          </reference>
          <reference field="5" count="1" selected="0">
            <x v="1"/>
          </reference>
          <reference field="9" count="1" selected="0">
            <x v="3"/>
          </reference>
        </references>
      </pivotArea>
    </chartFormat>
    <chartFormat chart="4" format="60">
      <pivotArea type="data" outline="0" fieldPosition="0">
        <references count="3">
          <reference field="4294967294" count="1" selected="0">
            <x v="0"/>
          </reference>
          <reference field="5" count="1" selected="0">
            <x v="2"/>
          </reference>
          <reference field="9" count="1" selected="0">
            <x v="3"/>
          </reference>
        </references>
      </pivotArea>
    </chartFormat>
    <chartFormat chart="4" format="61">
      <pivotArea type="data" outline="0" fieldPosition="0">
        <references count="3">
          <reference field="4294967294" count="1" selected="0">
            <x v="0"/>
          </reference>
          <reference field="5" count="1" selected="0">
            <x v="3"/>
          </reference>
          <reference field="9" count="1" selected="0">
            <x v="3"/>
          </reference>
        </references>
      </pivotArea>
    </chartFormat>
    <chartFormat chart="4" format="62">
      <pivotArea type="data" outline="0" fieldPosition="0">
        <references count="3">
          <reference field="4294967294" count="1" selected="0">
            <x v="0"/>
          </reference>
          <reference field="5" count="1" selected="0">
            <x v="4"/>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ndaraan" xr10:uid="{9F97B25A-8785-4436-87AB-B0EDC74F19B7}" sourceName="jenis_kendaraan">
  <pivotTables>
    <pivotTable tabId="3" name="PivotTable1"/>
  </pivotTables>
  <data>
    <tabular pivotCacheId="1490735165">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35021460-6899-488F-BA2B-C32FA2A0D42A}" sourceName="tahun">
  <pivotTables>
    <pivotTable tabId="3" name="PivotTable1"/>
  </pivotTables>
  <data>
    <tabular pivotCacheId="149073516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pemilikan" xr10:uid="{F79CEB10-22B9-41F0-A190-97F32003FE08}" sourceName="jenis_kepemilikan">
  <pivotTables>
    <pivotTable tabId="3" name="PivotTable2"/>
  </pivotTables>
  <data>
    <tabular pivotCacheId="149073516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1" xr10:uid="{8CD03568-B518-479B-97DC-1E901A7D5909}" sourceName="tahun">
  <pivotTables>
    <pivotTable tabId="3" name="PivotTable2"/>
  </pivotTables>
  <data>
    <tabular pivotCacheId="1490735165">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ndaraan1" xr10:uid="{BE9A4EBC-CAFE-429C-B070-47E891D2DA6B}" sourceName="jenis_kendaraan">
  <pivotTables>
    <pivotTable tabId="4" name="PivotTable4"/>
  </pivotTables>
  <data>
    <tabular pivotCacheId="1490735165">
      <items count="5">
        <i x="3" s="1"/>
        <i x="1" s="1"/>
        <i x="0"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2" xr10:uid="{20734D2D-030E-4B35-AD76-7797E7C55AD1}" sourceName="tahun">
  <pivotTables>
    <pivotTable tabId="4" name="PivotTable4"/>
  </pivotTables>
  <data>
    <tabular pivotCacheId="1490735165">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pemilikan1" xr10:uid="{7A604DEE-2D67-42CE-9D6B-EFDDB52ADCC3}" sourceName="jenis_kepemilikan">
  <pivotTables>
    <pivotTable tabId="4" name="PivotTable3"/>
  </pivotTables>
  <data>
    <tabular pivotCacheId="1490735165">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3" xr10:uid="{E22B5B9A-D5F2-47B5-9395-2BC31F655879}" sourceName="tahun">
  <pivotTables>
    <pivotTable tabId="4" name="PivotTable3"/>
  </pivotTables>
  <data>
    <tabular pivotCacheId="149073516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kendaraan" xr10:uid="{E4AFEC0A-DF2D-4E90-A83C-F391E57D4B30}" cache="Slicer_jenis_kendaraan" caption="jenis_kendaraan" rowHeight="241300"/>
  <slicer name="tahun" xr10:uid="{4A6E69AF-6832-44E6-8F1E-F83C336B14F0}" cache="Slicer_tahun" caption="tahun" rowHeight="241300"/>
  <slicer name="jenis_kepemilikan" xr10:uid="{3E2F9CBF-3FCA-45E2-9D66-A3DA8AC87E58}" cache="Slicer_jenis_kepemilikan" caption="jenis_kepemilikan" rowHeight="241300"/>
  <slicer name="tahun 1" xr10:uid="{EDD7FAA7-60A4-4A44-86ED-29A2E4DF9395}" cache="Slicer_tahun1" caption="tahu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kendaraan 1" xr10:uid="{F9945CD1-295D-4312-8F3D-E6AFF68B2E1F}" cache="Slicer_jenis_kendaraan1" caption="jenis_kendaraan" rowHeight="241300"/>
  <slicer name="tahun 2" xr10:uid="{32BAF191-82A7-4600-A63F-4F11E64EFA32}" cache="Slicer_tahun2" caption="tahun" rowHeight="241300"/>
  <slicer name="jenis_kepemilikan 1" xr10:uid="{DD27CEC8-963E-415D-8B6C-433CE07B1EFF}" cache="Slicer_jenis_kepemilikan1" caption="jenis_kepemilikan" rowHeight="241300"/>
  <slicer name="tahun 3" xr10:uid="{C13341E9-19B9-4184-9B57-A46F11D352D5}" cache="Slicer_tahun3" caption="tahu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kendaraan 2" xr10:uid="{49B22916-F328-4C6F-BB5C-9A6017503A54}" cache="Slicer_jenis_kendaraan1" caption="jenis_kendaraan" rowHeight="241300"/>
  <slicer name="tahun 4" xr10:uid="{7AC51490-21CC-4501-9A07-7BB7F7243565}" cache="Slicer_tahun2" caption="tahun" rowHeight="241300"/>
  <slicer name="jenis_kepemilikan 2" xr10:uid="{562B2137-0A8F-4ED6-B19E-2F4F3568754F}" cache="Slicer_jenis_kepemilikan1" caption="jenis_kepemilikan" rowHeight="241300"/>
  <slicer name="tahun 5" xr10:uid="{1EEE589D-F7E9-4E82-91DE-675C65952D1D}" cache="Slicer_tahun3"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F4C4CD-0257-47C2-BE33-F1E69556F095}" name="Table1" displayName="Table1" ref="A1:J61" totalsRowShown="0" headerRowDxfId="2" headerRowBorderDxfId="1" tableBorderDxfId="0">
  <autoFilter ref="A1:J61" xr:uid="{3BF4C4CD-0257-47C2-BE33-F1E69556F095}"/>
  <tableColumns count="10">
    <tableColumn id="1" xr3:uid="{09101A79-D0BE-4D4A-B779-39117EDE2321}" name="id"/>
    <tableColumn id="2" xr3:uid="{E78B77D1-1975-4EA0-ADBA-7604A49767EE}" name="kode_provinsi"/>
    <tableColumn id="3" xr3:uid="{5EA18E75-480E-47A4-8245-8C804197D91C}" name="nama_provinsi"/>
    <tableColumn id="4" xr3:uid="{AC47B307-2D31-44CE-A396-8E844FF9FD9D}" name="kode_kabupaten_kota"/>
    <tableColumn id="5" xr3:uid="{F10B751E-FDF3-425E-9C90-166AE9E1E7B1}" name="nama_kabupaten_kota"/>
    <tableColumn id="6" xr3:uid="{C34C1F70-3DA1-4005-84FE-76ADEE66B848}" name="jenis_kendaraan"/>
    <tableColumn id="7" xr3:uid="{E3247035-A79D-41B0-A9DD-21A6B2BEB8EA}" name="jenis_kepemilikan"/>
    <tableColumn id="8" xr3:uid="{A0BCD268-5AB1-462A-83E7-892EDAA0F23A}" name="jumlah_kendaraan"/>
    <tableColumn id="9" xr3:uid="{819F12FD-6A2A-42D4-9191-A6BA6522B84E}" name="satuan"/>
    <tableColumn id="10" xr3:uid="{5D320E54-5C32-4D92-807C-B2AE5BC36B15}" name="tahu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hyperlink" Target="https://opendata.tasikmalayakota.go.id/dataset" TargetMode="Externa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280D-DC29-4973-BB7A-4FE6F2DB55B1}">
  <dimension ref="A3:G40"/>
  <sheetViews>
    <sheetView topLeftCell="A35" workbookViewId="0">
      <selection activeCell="E32" sqref="E32"/>
    </sheetView>
  </sheetViews>
  <sheetFormatPr defaultRowHeight="15" x14ac:dyDescent="0.25"/>
  <cols>
    <col min="1" max="1" width="11.28515625" bestFit="1" customWidth="1"/>
    <col min="2" max="2" width="19.85546875" bestFit="1" customWidth="1"/>
    <col min="3" max="3" width="26.7109375" bestFit="1" customWidth="1"/>
    <col min="6" max="6" width="12" bestFit="1" customWidth="1"/>
  </cols>
  <sheetData>
    <row r="3" spans="1:6" x14ac:dyDescent="0.25">
      <c r="A3" s="2" t="s">
        <v>9</v>
      </c>
      <c r="B3" s="2" t="s">
        <v>5</v>
      </c>
      <c r="C3" t="s">
        <v>22</v>
      </c>
      <c r="E3" t="s">
        <v>28</v>
      </c>
    </row>
    <row r="4" spans="1:6" x14ac:dyDescent="0.25">
      <c r="A4">
        <v>2020</v>
      </c>
      <c r="B4" t="s">
        <v>19</v>
      </c>
      <c r="C4">
        <v>217</v>
      </c>
      <c r="E4" t="s">
        <v>23</v>
      </c>
      <c r="F4">
        <f>AVERAGE(C4:C23)</f>
        <v>95239.35</v>
      </c>
    </row>
    <row r="5" spans="1:6" x14ac:dyDescent="0.25">
      <c r="B5" t="s">
        <v>17</v>
      </c>
      <c r="C5">
        <v>1964</v>
      </c>
      <c r="E5" t="s">
        <v>24</v>
      </c>
      <c r="F5">
        <f>MEDIAN(C4:C23)</f>
        <v>24172</v>
      </c>
    </row>
    <row r="6" spans="1:6" x14ac:dyDescent="0.25">
      <c r="B6" t="s">
        <v>12</v>
      </c>
      <c r="C6">
        <v>43511</v>
      </c>
      <c r="E6" t="s">
        <v>25</v>
      </c>
      <c r="F6">
        <f>_xlfn.MODE.SNGL(C4:C23)</f>
        <v>217</v>
      </c>
    </row>
    <row r="7" spans="1:6" x14ac:dyDescent="0.25">
      <c r="B7" t="s">
        <v>20</v>
      </c>
      <c r="C7">
        <v>451193</v>
      </c>
    </row>
    <row r="8" spans="1:6" x14ac:dyDescent="0.25">
      <c r="B8" t="s">
        <v>18</v>
      </c>
      <c r="C8">
        <v>24145</v>
      </c>
      <c r="E8" t="s">
        <v>29</v>
      </c>
    </row>
    <row r="9" spans="1:6" x14ac:dyDescent="0.25">
      <c r="A9">
        <v>2021</v>
      </c>
      <c r="B9" t="s">
        <v>19</v>
      </c>
      <c r="C9">
        <v>217</v>
      </c>
      <c r="E9" t="s">
        <v>30</v>
      </c>
      <c r="F9">
        <f>MAX(C4:C23) - MIN(C4:C23)</f>
        <v>452864</v>
      </c>
    </row>
    <row r="10" spans="1:6" x14ac:dyDescent="0.25">
      <c r="B10" t="s">
        <v>17</v>
      </c>
      <c r="C10">
        <v>1971</v>
      </c>
      <c r="E10" t="s">
        <v>31</v>
      </c>
      <c r="F10">
        <f>QUARTILE(C4:C23, 3) - QUARTILE(C4:C23,1)</f>
        <v>42060</v>
      </c>
    </row>
    <row r="11" spans="1:6" x14ac:dyDescent="0.25">
      <c r="B11" t="s">
        <v>12</v>
      </c>
      <c r="C11">
        <v>43942</v>
      </c>
      <c r="E11" t="s">
        <v>34</v>
      </c>
      <c r="F11" s="5">
        <f>VAR(C4:C23)</f>
        <v>27748944662.765789</v>
      </c>
    </row>
    <row r="12" spans="1:6" x14ac:dyDescent="0.25">
      <c r="B12" t="s">
        <v>20</v>
      </c>
      <c r="C12">
        <v>452732</v>
      </c>
      <c r="E12" t="s">
        <v>35</v>
      </c>
      <c r="F12">
        <f>STDEV(C4:C23)</f>
        <v>166580.14486356347</v>
      </c>
    </row>
    <row r="13" spans="1:6" x14ac:dyDescent="0.25">
      <c r="B13" t="s">
        <v>18</v>
      </c>
      <c r="C13">
        <v>24251</v>
      </c>
    </row>
    <row r="14" spans="1:6" x14ac:dyDescent="0.25">
      <c r="A14">
        <v>2022</v>
      </c>
      <c r="B14" t="s">
        <v>19</v>
      </c>
      <c r="C14">
        <v>87</v>
      </c>
    </row>
    <row r="15" spans="1:6" x14ac:dyDescent="0.25">
      <c r="B15" t="s">
        <v>17</v>
      </c>
      <c r="C15">
        <v>1963</v>
      </c>
    </row>
    <row r="16" spans="1:6" x14ac:dyDescent="0.25">
      <c r="B16" t="s">
        <v>12</v>
      </c>
      <c r="C16">
        <v>43829</v>
      </c>
    </row>
    <row r="17" spans="1:7" x14ac:dyDescent="0.25">
      <c r="B17" t="s">
        <v>20</v>
      </c>
      <c r="C17">
        <v>452869</v>
      </c>
    </row>
    <row r="18" spans="1:7" x14ac:dyDescent="0.25">
      <c r="B18" t="s">
        <v>18</v>
      </c>
      <c r="C18">
        <v>24199</v>
      </c>
    </row>
    <row r="19" spans="1:7" x14ac:dyDescent="0.25">
      <c r="A19">
        <v>2023</v>
      </c>
      <c r="B19" t="s">
        <v>19</v>
      </c>
      <c r="C19">
        <v>5</v>
      </c>
    </row>
    <row r="20" spans="1:7" x14ac:dyDescent="0.25">
      <c r="B20" t="s">
        <v>17</v>
      </c>
      <c r="C20">
        <v>1300</v>
      </c>
    </row>
    <row r="21" spans="1:7" x14ac:dyDescent="0.25">
      <c r="B21" t="s">
        <v>12</v>
      </c>
      <c r="C21">
        <v>29862</v>
      </c>
    </row>
    <row r="22" spans="1:7" x14ac:dyDescent="0.25">
      <c r="B22" t="s">
        <v>20</v>
      </c>
      <c r="C22">
        <v>294016</v>
      </c>
    </row>
    <row r="23" spans="1:7" x14ac:dyDescent="0.25">
      <c r="B23" t="s">
        <v>18</v>
      </c>
      <c r="C23">
        <v>12514</v>
      </c>
    </row>
    <row r="24" spans="1:7" x14ac:dyDescent="0.25">
      <c r="A24" t="s">
        <v>21</v>
      </c>
      <c r="C24">
        <v>1904787</v>
      </c>
    </row>
    <row r="27" spans="1:7" x14ac:dyDescent="0.25">
      <c r="A27" s="2" t="s">
        <v>9</v>
      </c>
      <c r="B27" s="2" t="s">
        <v>6</v>
      </c>
      <c r="C27" t="s">
        <v>22</v>
      </c>
      <c r="F27" t="s">
        <v>28</v>
      </c>
    </row>
    <row r="28" spans="1:7" x14ac:dyDescent="0.25">
      <c r="A28">
        <v>2020</v>
      </c>
      <c r="B28" t="s">
        <v>15</v>
      </c>
      <c r="C28">
        <v>5818</v>
      </c>
      <c r="F28" t="s">
        <v>23</v>
      </c>
      <c r="G28">
        <f>AVERAGE(C28:C39)</f>
        <v>158732.25</v>
      </c>
    </row>
    <row r="29" spans="1:7" x14ac:dyDescent="0.25">
      <c r="B29" t="s">
        <v>13</v>
      </c>
      <c r="C29">
        <v>505215</v>
      </c>
      <c r="F29" t="s">
        <v>24</v>
      </c>
      <c r="G29">
        <f>MEDIAN(C28:C39)</f>
        <v>10001</v>
      </c>
    </row>
    <row r="30" spans="1:7" x14ac:dyDescent="0.25">
      <c r="B30" t="s">
        <v>16</v>
      </c>
      <c r="C30">
        <v>9997</v>
      </c>
      <c r="F30" t="s">
        <v>25</v>
      </c>
      <c r="G30" t="e">
        <f>_xlfn.MODE.MULT(C28:C39)</f>
        <v>#N/A</v>
      </c>
    </row>
    <row r="31" spans="1:7" x14ac:dyDescent="0.25">
      <c r="A31">
        <v>2021</v>
      </c>
      <c r="B31" t="s">
        <v>15</v>
      </c>
      <c r="C31">
        <v>5822</v>
      </c>
      <c r="E31" t="s">
        <v>26</v>
      </c>
    </row>
    <row r="32" spans="1:7" x14ac:dyDescent="0.25">
      <c r="B32" t="s">
        <v>13</v>
      </c>
      <c r="C32">
        <v>507242</v>
      </c>
      <c r="E32" t="s">
        <v>27</v>
      </c>
    </row>
    <row r="33" spans="1:7" x14ac:dyDescent="0.25">
      <c r="B33" t="s">
        <v>16</v>
      </c>
      <c r="C33">
        <v>10049</v>
      </c>
    </row>
    <row r="34" spans="1:7" x14ac:dyDescent="0.25">
      <c r="A34">
        <v>2022</v>
      </c>
      <c r="B34" t="s">
        <v>15</v>
      </c>
      <c r="C34">
        <v>5723</v>
      </c>
      <c r="F34" t="s">
        <v>29</v>
      </c>
    </row>
    <row r="35" spans="1:7" x14ac:dyDescent="0.25">
      <c r="B35" t="s">
        <v>13</v>
      </c>
      <c r="C35">
        <v>507219</v>
      </c>
      <c r="F35" t="s">
        <v>30</v>
      </c>
      <c r="G35">
        <f>MAX(C28:C39) - MIN(C28:C39)</f>
        <v>504256</v>
      </c>
    </row>
    <row r="36" spans="1:7" x14ac:dyDescent="0.25">
      <c r="B36" t="s">
        <v>16</v>
      </c>
      <c r="C36">
        <v>10005</v>
      </c>
      <c r="F36" t="s">
        <v>31</v>
      </c>
      <c r="G36">
        <f>QUARTILE(C28:C39, 3) - QUARTILE(C28:C39,1)</f>
        <v>366729.5</v>
      </c>
    </row>
    <row r="37" spans="1:7" x14ac:dyDescent="0.25">
      <c r="A37">
        <v>2023</v>
      </c>
      <c r="B37" t="s">
        <v>15</v>
      </c>
      <c r="C37">
        <v>2986</v>
      </c>
    </row>
    <row r="38" spans="1:7" x14ac:dyDescent="0.25">
      <c r="B38" t="s">
        <v>13</v>
      </c>
      <c r="C38">
        <v>328329</v>
      </c>
    </row>
    <row r="39" spans="1:7" x14ac:dyDescent="0.25">
      <c r="B39" t="s">
        <v>16</v>
      </c>
      <c r="C39">
        <v>6382</v>
      </c>
    </row>
    <row r="40" spans="1:7" x14ac:dyDescent="0.25">
      <c r="A40" t="s">
        <v>21</v>
      </c>
      <c r="C40">
        <v>1904787</v>
      </c>
    </row>
  </sheetData>
  <autoFilter ref="A27:C48" xr:uid="{0B18280D-DC29-4973-BB7A-4FE6F2DB55B1}"/>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4A9D-D580-43ED-ADC8-00A4F060D50F}">
  <dimension ref="A3:M51"/>
  <sheetViews>
    <sheetView tabSelected="1" topLeftCell="A19" zoomScale="95" zoomScaleNormal="95" workbookViewId="0">
      <selection activeCell="L29" sqref="L29"/>
    </sheetView>
  </sheetViews>
  <sheetFormatPr defaultRowHeight="15" x14ac:dyDescent="0.25"/>
  <cols>
    <col min="1" max="1" width="11.28515625" bestFit="1" customWidth="1"/>
    <col min="2" max="2" width="24.42578125" bestFit="1" customWidth="1"/>
    <col min="3" max="3" width="25" bestFit="1" customWidth="1"/>
    <col min="5" max="5" width="10" bestFit="1" customWidth="1"/>
    <col min="6" max="6" width="10.42578125" customWidth="1"/>
    <col min="7" max="7" width="12.5703125" bestFit="1" customWidth="1"/>
    <col min="12" max="12" width="12.5703125" bestFit="1" customWidth="1"/>
  </cols>
  <sheetData>
    <row r="3" spans="1:3" x14ac:dyDescent="0.25">
      <c r="A3" s="2" t="s">
        <v>9</v>
      </c>
      <c r="B3" s="2" t="s">
        <v>5</v>
      </c>
      <c r="C3" t="s">
        <v>22</v>
      </c>
    </row>
    <row r="4" spans="1:3" x14ac:dyDescent="0.25">
      <c r="A4">
        <v>2020</v>
      </c>
      <c r="B4" t="s">
        <v>19</v>
      </c>
      <c r="C4">
        <v>217</v>
      </c>
    </row>
    <row r="5" spans="1:3" x14ac:dyDescent="0.25">
      <c r="B5" t="s">
        <v>17</v>
      </c>
      <c r="C5">
        <v>1964</v>
      </c>
    </row>
    <row r="6" spans="1:3" x14ac:dyDescent="0.25">
      <c r="B6" t="s">
        <v>12</v>
      </c>
      <c r="C6">
        <v>43511</v>
      </c>
    </row>
    <row r="7" spans="1:3" x14ac:dyDescent="0.25">
      <c r="B7" t="s">
        <v>20</v>
      </c>
      <c r="C7">
        <v>451193</v>
      </c>
    </row>
    <row r="8" spans="1:3" x14ac:dyDescent="0.25">
      <c r="B8" t="s">
        <v>18</v>
      </c>
      <c r="C8">
        <v>24145</v>
      </c>
    </row>
    <row r="9" spans="1:3" x14ac:dyDescent="0.25">
      <c r="A9">
        <v>2021</v>
      </c>
      <c r="B9" t="s">
        <v>19</v>
      </c>
      <c r="C9">
        <v>217</v>
      </c>
    </row>
    <row r="10" spans="1:3" x14ac:dyDescent="0.25">
      <c r="B10" t="s">
        <v>17</v>
      </c>
      <c r="C10">
        <v>1971</v>
      </c>
    </row>
    <row r="11" spans="1:3" x14ac:dyDescent="0.25">
      <c r="B11" t="s">
        <v>12</v>
      </c>
      <c r="C11">
        <v>43942</v>
      </c>
    </row>
    <row r="12" spans="1:3" x14ac:dyDescent="0.25">
      <c r="B12" t="s">
        <v>20</v>
      </c>
      <c r="C12">
        <v>452732</v>
      </c>
    </row>
    <row r="13" spans="1:3" x14ac:dyDescent="0.25">
      <c r="B13" t="s">
        <v>18</v>
      </c>
      <c r="C13">
        <v>24251</v>
      </c>
    </row>
    <row r="14" spans="1:3" x14ac:dyDescent="0.25">
      <c r="A14">
        <v>2022</v>
      </c>
      <c r="B14" t="s">
        <v>19</v>
      </c>
      <c r="C14">
        <v>87</v>
      </c>
    </row>
    <row r="15" spans="1:3" x14ac:dyDescent="0.25">
      <c r="B15" t="s">
        <v>17</v>
      </c>
      <c r="C15">
        <v>1963</v>
      </c>
    </row>
    <row r="16" spans="1:3" x14ac:dyDescent="0.25">
      <c r="B16" t="s">
        <v>12</v>
      </c>
      <c r="C16">
        <v>43829</v>
      </c>
    </row>
    <row r="17" spans="1:12" x14ac:dyDescent="0.25">
      <c r="B17" t="s">
        <v>20</v>
      </c>
      <c r="C17">
        <v>452869</v>
      </c>
    </row>
    <row r="18" spans="1:12" x14ac:dyDescent="0.25">
      <c r="B18" t="s">
        <v>18</v>
      </c>
      <c r="C18">
        <v>24199</v>
      </c>
    </row>
    <row r="19" spans="1:12" x14ac:dyDescent="0.25">
      <c r="A19">
        <v>2023</v>
      </c>
      <c r="B19" t="s">
        <v>19</v>
      </c>
      <c r="C19">
        <v>5</v>
      </c>
    </row>
    <row r="20" spans="1:12" x14ac:dyDescent="0.25">
      <c r="B20" t="s">
        <v>17</v>
      </c>
      <c r="C20">
        <v>1300</v>
      </c>
    </row>
    <row r="21" spans="1:12" x14ac:dyDescent="0.25">
      <c r="B21" t="s">
        <v>12</v>
      </c>
      <c r="C21">
        <v>29862</v>
      </c>
    </row>
    <row r="22" spans="1:12" x14ac:dyDescent="0.25">
      <c r="B22" t="s">
        <v>20</v>
      </c>
      <c r="C22">
        <v>294016</v>
      </c>
    </row>
    <row r="23" spans="1:12" x14ac:dyDescent="0.25">
      <c r="B23" t="s">
        <v>18</v>
      </c>
      <c r="C23">
        <v>12514</v>
      </c>
    </row>
    <row r="24" spans="1:12" x14ac:dyDescent="0.25">
      <c r="A24" t="s">
        <v>21</v>
      </c>
      <c r="C24">
        <v>1904787</v>
      </c>
    </row>
    <row r="27" spans="1:12" x14ac:dyDescent="0.25">
      <c r="A27" s="2" t="s">
        <v>9</v>
      </c>
      <c r="B27" s="2" t="s">
        <v>6</v>
      </c>
      <c r="C27" t="s">
        <v>22</v>
      </c>
    </row>
    <row r="28" spans="1:12" x14ac:dyDescent="0.25">
      <c r="A28">
        <v>2020</v>
      </c>
      <c r="B28" t="s">
        <v>15</v>
      </c>
      <c r="C28">
        <v>5818</v>
      </c>
    </row>
    <row r="29" spans="1:12" x14ac:dyDescent="0.25">
      <c r="B29" t="s">
        <v>13</v>
      </c>
      <c r="C29">
        <v>505215</v>
      </c>
    </row>
    <row r="30" spans="1:12" x14ac:dyDescent="0.25">
      <c r="B30" t="s">
        <v>16</v>
      </c>
      <c r="C30">
        <v>9997</v>
      </c>
    </row>
    <row r="31" spans="1:12" x14ac:dyDescent="0.25">
      <c r="A31">
        <v>2021</v>
      </c>
      <c r="B31" t="s">
        <v>15</v>
      </c>
      <c r="C31">
        <v>5822</v>
      </c>
    </row>
    <row r="32" spans="1:12" x14ac:dyDescent="0.25">
      <c r="B32" t="s">
        <v>13</v>
      </c>
      <c r="C32">
        <v>507242</v>
      </c>
      <c r="E32" s="8" t="s">
        <v>32</v>
      </c>
      <c r="F32" s="8"/>
      <c r="G32" s="8"/>
      <c r="J32" s="8" t="s">
        <v>33</v>
      </c>
      <c r="K32" s="8"/>
      <c r="L32" s="8"/>
    </row>
    <row r="33" spans="1:13" x14ac:dyDescent="0.25">
      <c r="B33" t="s">
        <v>16</v>
      </c>
      <c r="C33">
        <v>10049</v>
      </c>
      <c r="E33" s="3" t="s">
        <v>23</v>
      </c>
      <c r="F33" s="3" t="s">
        <v>24</v>
      </c>
      <c r="G33" s="3" t="s">
        <v>25</v>
      </c>
      <c r="J33" s="3" t="s">
        <v>23</v>
      </c>
      <c r="K33" s="3" t="s">
        <v>24</v>
      </c>
      <c r="L33" s="3" t="s">
        <v>25</v>
      </c>
    </row>
    <row r="34" spans="1:13" x14ac:dyDescent="0.25">
      <c r="A34">
        <v>2022</v>
      </c>
      <c r="B34" t="s">
        <v>15</v>
      </c>
      <c r="C34">
        <v>5723</v>
      </c>
      <c r="E34" s="4">
        <f>AVERAGE(C4:C23)</f>
        <v>95239.35</v>
      </c>
      <c r="F34" s="3">
        <f>MEDIAN(C4:C23)</f>
        <v>24172</v>
      </c>
      <c r="G34" s="3">
        <f>_xlfn.MODE.SNGL(C4:C23)</f>
        <v>217</v>
      </c>
      <c r="J34" s="4">
        <f>AVERAGE(C28:C39)</f>
        <v>158732.25</v>
      </c>
      <c r="K34" s="3">
        <f>MEDIAN(C28:C39)</f>
        <v>10001</v>
      </c>
      <c r="L34" s="3" t="e">
        <f>_xlfn.MODE.SNGL(C28:C39)</f>
        <v>#N/A</v>
      </c>
    </row>
    <row r="35" spans="1:13" x14ac:dyDescent="0.25">
      <c r="B35" t="s">
        <v>13</v>
      </c>
      <c r="C35">
        <v>507219</v>
      </c>
    </row>
    <row r="36" spans="1:13" x14ac:dyDescent="0.25">
      <c r="B36" t="s">
        <v>16</v>
      </c>
      <c r="C36">
        <v>10005</v>
      </c>
    </row>
    <row r="37" spans="1:13" x14ac:dyDescent="0.25">
      <c r="A37">
        <v>2023</v>
      </c>
      <c r="B37" t="s">
        <v>15</v>
      </c>
      <c r="C37">
        <v>2986</v>
      </c>
      <c r="E37" s="8" t="s">
        <v>36</v>
      </c>
      <c r="F37" s="8"/>
      <c r="G37" s="8"/>
      <c r="H37" s="8"/>
      <c r="J37" s="8" t="s">
        <v>43</v>
      </c>
      <c r="K37" s="8"/>
      <c r="L37" s="8"/>
      <c r="M37" s="8"/>
    </row>
    <row r="38" spans="1:13" x14ac:dyDescent="0.25">
      <c r="B38" t="s">
        <v>13</v>
      </c>
      <c r="C38">
        <v>328329</v>
      </c>
      <c r="E38" s="3" t="s">
        <v>30</v>
      </c>
      <c r="F38" s="3" t="s">
        <v>31</v>
      </c>
      <c r="G38" s="3" t="s">
        <v>34</v>
      </c>
      <c r="H38" s="3" t="s">
        <v>35</v>
      </c>
      <c r="J38" s="3" t="s">
        <v>30</v>
      </c>
      <c r="K38" s="3" t="s">
        <v>31</v>
      </c>
      <c r="L38" s="3" t="s">
        <v>34</v>
      </c>
      <c r="M38" s="3" t="s">
        <v>35</v>
      </c>
    </row>
    <row r="39" spans="1:13" x14ac:dyDescent="0.25">
      <c r="B39" t="s">
        <v>16</v>
      </c>
      <c r="C39">
        <v>6382</v>
      </c>
      <c r="E39" s="4">
        <f>AVERAGE(C9:C28)</f>
        <v>193786</v>
      </c>
      <c r="F39" s="4">
        <f>QUARTILE(C4:C23, 3) - QUARTILE(C4:C23,1)</f>
        <v>42060</v>
      </c>
      <c r="G39" s="4">
        <f>VAR(C4:C23)</f>
        <v>27748944662.765789</v>
      </c>
      <c r="H39" s="4">
        <f>STDEV(C4:C23)</f>
        <v>166580.14486356347</v>
      </c>
      <c r="J39" s="4">
        <f>AVERAGE(C28:C39)</f>
        <v>158732.25</v>
      </c>
      <c r="K39" s="4">
        <f>QUARTILE(C28:C39, 3) - QUARTILE(C28:C39,1)</f>
        <v>366729.5</v>
      </c>
      <c r="L39" s="4">
        <f>VAR(C28:C39)</f>
        <v>52337066254.75</v>
      </c>
      <c r="M39" s="4">
        <f>STDEV(C28:C39)</f>
        <v>228772.95787472348</v>
      </c>
    </row>
    <row r="40" spans="1:13" x14ac:dyDescent="0.25">
      <c r="A40" t="s">
        <v>21</v>
      </c>
      <c r="C40">
        <v>1904787</v>
      </c>
    </row>
    <row r="42" spans="1:13" x14ac:dyDescent="0.25">
      <c r="E42" t="s">
        <v>37</v>
      </c>
    </row>
    <row r="43" spans="1:13" x14ac:dyDescent="0.25">
      <c r="E43" t="s">
        <v>26</v>
      </c>
    </row>
    <row r="44" spans="1:13" x14ac:dyDescent="0.25">
      <c r="E44" t="s">
        <v>27</v>
      </c>
    </row>
    <row r="46" spans="1:13" x14ac:dyDescent="0.25">
      <c r="E46" t="s">
        <v>38</v>
      </c>
    </row>
    <row r="47" spans="1:13" x14ac:dyDescent="0.25">
      <c r="E47" t="s">
        <v>39</v>
      </c>
      <c r="G47" s="7"/>
    </row>
    <row r="49" spans="5:7" x14ac:dyDescent="0.25">
      <c r="E49" t="s">
        <v>40</v>
      </c>
      <c r="G49" s="6" t="s">
        <v>42</v>
      </c>
    </row>
    <row r="51" spans="5:7" x14ac:dyDescent="0.25">
      <c r="E51" t="s">
        <v>41</v>
      </c>
    </row>
  </sheetData>
  <autoFilter ref="A27:C40" xr:uid="{2F0C4A9D-D580-43ED-ADC8-00A4F060D50F}"/>
  <mergeCells count="4">
    <mergeCell ref="E32:G32"/>
    <mergeCell ref="J32:L32"/>
    <mergeCell ref="E37:H37"/>
    <mergeCell ref="J37:M37"/>
  </mergeCells>
  <hyperlinks>
    <hyperlink ref="G49" r:id="rId3" display="https://opendata.tasikmalayakota.go.id/dataset" xr:uid="{1C94F3DB-220F-4AD1-8778-FC4369F14B17}"/>
  </hyperlink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B590-F800-4BCA-9F47-0577752A69CE}">
  <dimension ref="A1"/>
  <sheetViews>
    <sheetView zoomScale="60" zoomScaleNormal="60" workbookViewId="0">
      <selection activeCell="O33" sqref="O33"/>
    </sheetView>
  </sheetViews>
  <sheetFormatPr defaultRowHeight="15" x14ac:dyDescent="0.25"/>
  <cols>
    <col min="5" max="5" width="9.140625" customWidth="1"/>
  </cols>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workbookViewId="0"/>
  </sheetViews>
  <sheetFormatPr defaultRowHeight="15" x14ac:dyDescent="0.25"/>
  <cols>
    <col min="2" max="2" width="15.7109375" customWidth="1"/>
    <col min="3" max="3" width="16.140625" customWidth="1"/>
    <col min="4" max="4" width="22.85546875" customWidth="1"/>
    <col min="5" max="5" width="23.28515625" customWidth="1"/>
    <col min="6" max="6" width="17.7109375" customWidth="1"/>
    <col min="7" max="7" width="19.42578125" customWidth="1"/>
    <col min="8" max="8" width="19.5703125" customWidth="1"/>
    <col min="9" max="9" width="9" customWidth="1"/>
    <col min="10" max="10" width="8.28515625" customWidth="1"/>
  </cols>
  <sheetData>
    <row r="1" spans="1:10" x14ac:dyDescent="0.25">
      <c r="A1" s="9" t="s">
        <v>0</v>
      </c>
      <c r="B1" s="1" t="s">
        <v>1</v>
      </c>
      <c r="C1" s="1" t="s">
        <v>2</v>
      </c>
      <c r="D1" s="1" t="s">
        <v>3</v>
      </c>
      <c r="E1" s="1" t="s">
        <v>4</v>
      </c>
      <c r="F1" s="1" t="s">
        <v>5</v>
      </c>
      <c r="G1" s="1" t="s">
        <v>6</v>
      </c>
      <c r="H1" s="1" t="s">
        <v>7</v>
      </c>
      <c r="I1" s="1" t="s">
        <v>8</v>
      </c>
      <c r="J1" s="1" t="s">
        <v>9</v>
      </c>
    </row>
    <row r="2" spans="1:10" x14ac:dyDescent="0.25">
      <c r="A2">
        <v>1</v>
      </c>
      <c r="B2">
        <v>32</v>
      </c>
      <c r="C2" t="s">
        <v>10</v>
      </c>
      <c r="D2">
        <v>3278</v>
      </c>
      <c r="E2" t="s">
        <v>11</v>
      </c>
      <c r="F2" t="s">
        <v>12</v>
      </c>
      <c r="G2" t="s">
        <v>13</v>
      </c>
      <c r="H2">
        <v>39552</v>
      </c>
      <c r="I2" t="s">
        <v>14</v>
      </c>
      <c r="J2">
        <v>2020</v>
      </c>
    </row>
    <row r="3" spans="1:10" x14ac:dyDescent="0.25">
      <c r="A3">
        <v>2</v>
      </c>
      <c r="B3">
        <v>32</v>
      </c>
      <c r="C3" t="s">
        <v>10</v>
      </c>
      <c r="D3">
        <v>3278</v>
      </c>
      <c r="E3" t="s">
        <v>11</v>
      </c>
      <c r="F3" t="s">
        <v>12</v>
      </c>
      <c r="G3" t="s">
        <v>15</v>
      </c>
      <c r="H3">
        <v>826</v>
      </c>
      <c r="I3" t="s">
        <v>14</v>
      </c>
      <c r="J3">
        <v>2020</v>
      </c>
    </row>
    <row r="4" spans="1:10" x14ac:dyDescent="0.25">
      <c r="A4">
        <v>3</v>
      </c>
      <c r="B4">
        <v>32</v>
      </c>
      <c r="C4" t="s">
        <v>10</v>
      </c>
      <c r="D4">
        <v>3278</v>
      </c>
      <c r="E4" t="s">
        <v>11</v>
      </c>
      <c r="F4" t="s">
        <v>12</v>
      </c>
      <c r="G4" t="s">
        <v>16</v>
      </c>
      <c r="H4">
        <v>3133</v>
      </c>
      <c r="I4" t="s">
        <v>14</v>
      </c>
      <c r="J4">
        <v>2020</v>
      </c>
    </row>
    <row r="5" spans="1:10" x14ac:dyDescent="0.25">
      <c r="A5">
        <v>4</v>
      </c>
      <c r="B5">
        <v>32</v>
      </c>
      <c r="C5" t="s">
        <v>10</v>
      </c>
      <c r="D5">
        <v>3278</v>
      </c>
      <c r="E5" t="s">
        <v>11</v>
      </c>
      <c r="F5" t="s">
        <v>17</v>
      </c>
      <c r="G5" t="s">
        <v>13</v>
      </c>
      <c r="H5">
        <v>389</v>
      </c>
      <c r="I5" t="s">
        <v>14</v>
      </c>
      <c r="J5">
        <v>2020</v>
      </c>
    </row>
    <row r="6" spans="1:10" x14ac:dyDescent="0.25">
      <c r="A6">
        <v>5</v>
      </c>
      <c r="B6">
        <v>32</v>
      </c>
      <c r="C6" t="s">
        <v>10</v>
      </c>
      <c r="D6">
        <v>3278</v>
      </c>
      <c r="E6" t="s">
        <v>11</v>
      </c>
      <c r="F6" t="s">
        <v>17</v>
      </c>
      <c r="G6" t="s">
        <v>15</v>
      </c>
      <c r="H6">
        <v>30</v>
      </c>
      <c r="I6" t="s">
        <v>14</v>
      </c>
      <c r="J6">
        <v>2020</v>
      </c>
    </row>
    <row r="7" spans="1:10" x14ac:dyDescent="0.25">
      <c r="A7">
        <v>6</v>
      </c>
      <c r="B7">
        <v>32</v>
      </c>
      <c r="C7" t="s">
        <v>10</v>
      </c>
      <c r="D7">
        <v>3278</v>
      </c>
      <c r="E7" t="s">
        <v>11</v>
      </c>
      <c r="F7" t="s">
        <v>17</v>
      </c>
      <c r="G7" t="s">
        <v>16</v>
      </c>
      <c r="H7">
        <v>1545</v>
      </c>
      <c r="I7" t="s">
        <v>14</v>
      </c>
      <c r="J7">
        <v>2020</v>
      </c>
    </row>
    <row r="8" spans="1:10" x14ac:dyDescent="0.25">
      <c r="A8">
        <v>7</v>
      </c>
      <c r="B8">
        <v>32</v>
      </c>
      <c r="C8" t="s">
        <v>10</v>
      </c>
      <c r="D8">
        <v>3278</v>
      </c>
      <c r="E8" t="s">
        <v>11</v>
      </c>
      <c r="F8" t="s">
        <v>18</v>
      </c>
      <c r="G8" t="s">
        <v>13</v>
      </c>
      <c r="H8">
        <v>18536</v>
      </c>
      <c r="I8" t="s">
        <v>14</v>
      </c>
      <c r="J8">
        <v>2020</v>
      </c>
    </row>
    <row r="9" spans="1:10" x14ac:dyDescent="0.25">
      <c r="A9">
        <v>8</v>
      </c>
      <c r="B9">
        <v>32</v>
      </c>
      <c r="C9" t="s">
        <v>10</v>
      </c>
      <c r="D9">
        <v>3278</v>
      </c>
      <c r="E9" t="s">
        <v>11</v>
      </c>
      <c r="F9" t="s">
        <v>18</v>
      </c>
      <c r="G9" t="s">
        <v>15</v>
      </c>
      <c r="H9">
        <v>371</v>
      </c>
      <c r="I9" t="s">
        <v>14</v>
      </c>
      <c r="J9">
        <v>2020</v>
      </c>
    </row>
    <row r="10" spans="1:10" x14ac:dyDescent="0.25">
      <c r="A10">
        <v>9</v>
      </c>
      <c r="B10">
        <v>32</v>
      </c>
      <c r="C10" t="s">
        <v>10</v>
      </c>
      <c r="D10">
        <v>3278</v>
      </c>
      <c r="E10" t="s">
        <v>11</v>
      </c>
      <c r="F10" t="s">
        <v>18</v>
      </c>
      <c r="G10" t="s">
        <v>16</v>
      </c>
      <c r="H10">
        <v>5238</v>
      </c>
      <c r="I10" t="s">
        <v>14</v>
      </c>
      <c r="J10">
        <v>2020</v>
      </c>
    </row>
    <row r="11" spans="1:10" x14ac:dyDescent="0.25">
      <c r="A11">
        <v>10</v>
      </c>
      <c r="B11">
        <v>32</v>
      </c>
      <c r="C11" t="s">
        <v>10</v>
      </c>
      <c r="D11">
        <v>3278</v>
      </c>
      <c r="E11" t="s">
        <v>11</v>
      </c>
      <c r="F11" t="s">
        <v>19</v>
      </c>
      <c r="G11" t="s">
        <v>13</v>
      </c>
      <c r="H11">
        <v>35</v>
      </c>
      <c r="I11" t="s">
        <v>14</v>
      </c>
      <c r="J11">
        <v>2020</v>
      </c>
    </row>
    <row r="12" spans="1:10" x14ac:dyDescent="0.25">
      <c r="A12">
        <v>11</v>
      </c>
      <c r="B12">
        <v>32</v>
      </c>
      <c r="C12" t="s">
        <v>10</v>
      </c>
      <c r="D12">
        <v>3278</v>
      </c>
      <c r="E12" t="s">
        <v>11</v>
      </c>
      <c r="F12" t="s">
        <v>19</v>
      </c>
      <c r="G12" t="s">
        <v>15</v>
      </c>
      <c r="H12">
        <v>101</v>
      </c>
      <c r="I12" t="s">
        <v>14</v>
      </c>
      <c r="J12">
        <v>2020</v>
      </c>
    </row>
    <row r="13" spans="1:10" x14ac:dyDescent="0.25">
      <c r="A13">
        <v>12</v>
      </c>
      <c r="B13">
        <v>32</v>
      </c>
      <c r="C13" t="s">
        <v>10</v>
      </c>
      <c r="D13">
        <v>3278</v>
      </c>
      <c r="E13" t="s">
        <v>11</v>
      </c>
      <c r="F13" t="s">
        <v>19</v>
      </c>
      <c r="G13" t="s">
        <v>16</v>
      </c>
      <c r="H13">
        <v>81</v>
      </c>
      <c r="I13" t="s">
        <v>14</v>
      </c>
      <c r="J13">
        <v>2020</v>
      </c>
    </row>
    <row r="14" spans="1:10" x14ac:dyDescent="0.25">
      <c r="A14">
        <v>13</v>
      </c>
      <c r="B14">
        <v>32</v>
      </c>
      <c r="C14" t="s">
        <v>10</v>
      </c>
      <c r="D14">
        <v>3278</v>
      </c>
      <c r="E14" t="s">
        <v>11</v>
      </c>
      <c r="F14" t="s">
        <v>20</v>
      </c>
      <c r="G14" t="s">
        <v>13</v>
      </c>
      <c r="H14">
        <v>446703</v>
      </c>
      <c r="I14" t="s">
        <v>14</v>
      </c>
      <c r="J14">
        <v>2020</v>
      </c>
    </row>
    <row r="15" spans="1:10" x14ac:dyDescent="0.25">
      <c r="A15">
        <v>14</v>
      </c>
      <c r="B15">
        <v>32</v>
      </c>
      <c r="C15" t="s">
        <v>10</v>
      </c>
      <c r="D15">
        <v>3278</v>
      </c>
      <c r="E15" t="s">
        <v>11</v>
      </c>
      <c r="F15" t="s">
        <v>20</v>
      </c>
      <c r="G15" t="s">
        <v>15</v>
      </c>
      <c r="H15">
        <v>4490</v>
      </c>
      <c r="I15" t="s">
        <v>14</v>
      </c>
      <c r="J15">
        <v>2020</v>
      </c>
    </row>
    <row r="16" spans="1:10" x14ac:dyDescent="0.25">
      <c r="A16">
        <v>15</v>
      </c>
      <c r="B16">
        <v>32</v>
      </c>
      <c r="C16" t="s">
        <v>10</v>
      </c>
      <c r="D16">
        <v>3278</v>
      </c>
      <c r="E16" t="s">
        <v>11</v>
      </c>
      <c r="F16" t="s">
        <v>20</v>
      </c>
      <c r="G16" t="s">
        <v>16</v>
      </c>
      <c r="H16">
        <v>0</v>
      </c>
      <c r="I16" t="s">
        <v>14</v>
      </c>
      <c r="J16">
        <v>2020</v>
      </c>
    </row>
    <row r="17" spans="1:10" x14ac:dyDescent="0.25">
      <c r="A17">
        <v>16</v>
      </c>
      <c r="B17">
        <v>32</v>
      </c>
      <c r="C17" t="s">
        <v>10</v>
      </c>
      <c r="D17">
        <v>3278</v>
      </c>
      <c r="E17" t="s">
        <v>11</v>
      </c>
      <c r="F17" t="s">
        <v>12</v>
      </c>
      <c r="G17" t="s">
        <v>13</v>
      </c>
      <c r="H17">
        <v>39979</v>
      </c>
      <c r="I17" t="s">
        <v>14</v>
      </c>
      <c r="J17">
        <v>2021</v>
      </c>
    </row>
    <row r="18" spans="1:10" x14ac:dyDescent="0.25">
      <c r="A18">
        <v>17</v>
      </c>
      <c r="B18">
        <v>32</v>
      </c>
      <c r="C18" t="s">
        <v>10</v>
      </c>
      <c r="D18">
        <v>3278</v>
      </c>
      <c r="E18" t="s">
        <v>11</v>
      </c>
      <c r="F18" t="s">
        <v>12</v>
      </c>
      <c r="G18" t="s">
        <v>15</v>
      </c>
      <c r="H18">
        <v>827</v>
      </c>
      <c r="I18" t="s">
        <v>14</v>
      </c>
      <c r="J18">
        <v>2021</v>
      </c>
    </row>
    <row r="19" spans="1:10" x14ac:dyDescent="0.25">
      <c r="A19">
        <v>18</v>
      </c>
      <c r="B19">
        <v>32</v>
      </c>
      <c r="C19" t="s">
        <v>10</v>
      </c>
      <c r="D19">
        <v>3278</v>
      </c>
      <c r="E19" t="s">
        <v>11</v>
      </c>
      <c r="F19" t="s">
        <v>12</v>
      </c>
      <c r="G19" t="s">
        <v>16</v>
      </c>
      <c r="H19">
        <v>3136</v>
      </c>
      <c r="I19" t="s">
        <v>14</v>
      </c>
      <c r="J19">
        <v>2021</v>
      </c>
    </row>
    <row r="20" spans="1:10" x14ac:dyDescent="0.25">
      <c r="A20">
        <v>19</v>
      </c>
      <c r="B20">
        <v>32</v>
      </c>
      <c r="C20" t="s">
        <v>10</v>
      </c>
      <c r="D20">
        <v>3278</v>
      </c>
      <c r="E20" t="s">
        <v>11</v>
      </c>
      <c r="F20" t="s">
        <v>17</v>
      </c>
      <c r="G20" t="s">
        <v>13</v>
      </c>
      <c r="H20">
        <v>392</v>
      </c>
      <c r="I20" t="s">
        <v>14</v>
      </c>
      <c r="J20">
        <v>2021</v>
      </c>
    </row>
    <row r="21" spans="1:10" x14ac:dyDescent="0.25">
      <c r="A21">
        <v>20</v>
      </c>
      <c r="B21">
        <v>32</v>
      </c>
      <c r="C21" t="s">
        <v>10</v>
      </c>
      <c r="D21">
        <v>3278</v>
      </c>
      <c r="E21" t="s">
        <v>11</v>
      </c>
      <c r="F21" t="s">
        <v>17</v>
      </c>
      <c r="G21" t="s">
        <v>15</v>
      </c>
      <c r="H21">
        <v>30</v>
      </c>
      <c r="I21" t="s">
        <v>14</v>
      </c>
      <c r="J21">
        <v>2021</v>
      </c>
    </row>
    <row r="22" spans="1:10" x14ac:dyDescent="0.25">
      <c r="A22">
        <v>21</v>
      </c>
      <c r="B22">
        <v>32</v>
      </c>
      <c r="C22" t="s">
        <v>10</v>
      </c>
      <c r="D22">
        <v>3278</v>
      </c>
      <c r="E22" t="s">
        <v>11</v>
      </c>
      <c r="F22" t="s">
        <v>17</v>
      </c>
      <c r="G22" t="s">
        <v>16</v>
      </c>
      <c r="H22">
        <v>1549</v>
      </c>
      <c r="I22" t="s">
        <v>14</v>
      </c>
      <c r="J22">
        <v>2021</v>
      </c>
    </row>
    <row r="23" spans="1:10" x14ac:dyDescent="0.25">
      <c r="A23">
        <v>22</v>
      </c>
      <c r="B23">
        <v>32</v>
      </c>
      <c r="C23" t="s">
        <v>10</v>
      </c>
      <c r="D23">
        <v>3278</v>
      </c>
      <c r="E23" t="s">
        <v>11</v>
      </c>
      <c r="F23" t="s">
        <v>18</v>
      </c>
      <c r="G23" t="s">
        <v>13</v>
      </c>
      <c r="H23">
        <v>18596</v>
      </c>
      <c r="I23" t="s">
        <v>14</v>
      </c>
      <c r="J23">
        <v>2021</v>
      </c>
    </row>
    <row r="24" spans="1:10" x14ac:dyDescent="0.25">
      <c r="A24">
        <v>23</v>
      </c>
      <c r="B24">
        <v>32</v>
      </c>
      <c r="C24" t="s">
        <v>10</v>
      </c>
      <c r="D24">
        <v>3278</v>
      </c>
      <c r="E24" t="s">
        <v>11</v>
      </c>
      <c r="F24" t="s">
        <v>18</v>
      </c>
      <c r="G24" t="s">
        <v>15</v>
      </c>
      <c r="H24">
        <v>372</v>
      </c>
      <c r="I24" t="s">
        <v>14</v>
      </c>
      <c r="J24">
        <v>2021</v>
      </c>
    </row>
    <row r="25" spans="1:10" x14ac:dyDescent="0.25">
      <c r="A25">
        <v>24</v>
      </c>
      <c r="B25">
        <v>32</v>
      </c>
      <c r="C25" t="s">
        <v>10</v>
      </c>
      <c r="D25">
        <v>3278</v>
      </c>
      <c r="E25" t="s">
        <v>11</v>
      </c>
      <c r="F25" t="s">
        <v>18</v>
      </c>
      <c r="G25" t="s">
        <v>16</v>
      </c>
      <c r="H25">
        <v>5283</v>
      </c>
      <c r="I25" t="s">
        <v>14</v>
      </c>
      <c r="J25">
        <v>2021</v>
      </c>
    </row>
    <row r="26" spans="1:10" x14ac:dyDescent="0.25">
      <c r="A26">
        <v>25</v>
      </c>
      <c r="B26">
        <v>32</v>
      </c>
      <c r="C26" t="s">
        <v>10</v>
      </c>
      <c r="D26">
        <v>3278</v>
      </c>
      <c r="E26" t="s">
        <v>11</v>
      </c>
      <c r="F26" t="s">
        <v>19</v>
      </c>
      <c r="G26" t="s">
        <v>13</v>
      </c>
      <c r="H26">
        <v>35</v>
      </c>
      <c r="I26" t="s">
        <v>14</v>
      </c>
      <c r="J26">
        <v>2021</v>
      </c>
    </row>
    <row r="27" spans="1:10" x14ac:dyDescent="0.25">
      <c r="A27">
        <v>26</v>
      </c>
      <c r="B27">
        <v>32</v>
      </c>
      <c r="C27" t="s">
        <v>10</v>
      </c>
      <c r="D27">
        <v>3278</v>
      </c>
      <c r="E27" t="s">
        <v>11</v>
      </c>
      <c r="F27" t="s">
        <v>19</v>
      </c>
      <c r="G27" t="s">
        <v>15</v>
      </c>
      <c r="H27">
        <v>101</v>
      </c>
      <c r="I27" t="s">
        <v>14</v>
      </c>
      <c r="J27">
        <v>2021</v>
      </c>
    </row>
    <row r="28" spans="1:10" x14ac:dyDescent="0.25">
      <c r="A28">
        <v>27</v>
      </c>
      <c r="B28">
        <v>32</v>
      </c>
      <c r="C28" t="s">
        <v>10</v>
      </c>
      <c r="D28">
        <v>3278</v>
      </c>
      <c r="E28" t="s">
        <v>11</v>
      </c>
      <c r="F28" t="s">
        <v>19</v>
      </c>
      <c r="G28" t="s">
        <v>16</v>
      </c>
      <c r="H28">
        <v>81</v>
      </c>
      <c r="I28" t="s">
        <v>14</v>
      </c>
      <c r="J28">
        <v>2021</v>
      </c>
    </row>
    <row r="29" spans="1:10" x14ac:dyDescent="0.25">
      <c r="A29">
        <v>28</v>
      </c>
      <c r="B29">
        <v>32</v>
      </c>
      <c r="C29" t="s">
        <v>10</v>
      </c>
      <c r="D29">
        <v>3278</v>
      </c>
      <c r="E29" t="s">
        <v>11</v>
      </c>
      <c r="F29" t="s">
        <v>20</v>
      </c>
      <c r="G29" t="s">
        <v>13</v>
      </c>
      <c r="H29">
        <v>448240</v>
      </c>
      <c r="I29" t="s">
        <v>14</v>
      </c>
      <c r="J29">
        <v>2021</v>
      </c>
    </row>
    <row r="30" spans="1:10" x14ac:dyDescent="0.25">
      <c r="A30">
        <v>29</v>
      </c>
      <c r="B30">
        <v>32</v>
      </c>
      <c r="C30" t="s">
        <v>10</v>
      </c>
      <c r="D30">
        <v>3278</v>
      </c>
      <c r="E30" t="s">
        <v>11</v>
      </c>
      <c r="F30" t="s">
        <v>20</v>
      </c>
      <c r="G30" t="s">
        <v>15</v>
      </c>
      <c r="H30">
        <v>4492</v>
      </c>
      <c r="I30" t="s">
        <v>14</v>
      </c>
      <c r="J30">
        <v>2021</v>
      </c>
    </row>
    <row r="31" spans="1:10" x14ac:dyDescent="0.25">
      <c r="A31">
        <v>30</v>
      </c>
      <c r="B31">
        <v>32</v>
      </c>
      <c r="C31" t="s">
        <v>10</v>
      </c>
      <c r="D31">
        <v>3278</v>
      </c>
      <c r="E31" t="s">
        <v>11</v>
      </c>
      <c r="F31" t="s">
        <v>20</v>
      </c>
      <c r="G31" t="s">
        <v>16</v>
      </c>
      <c r="H31">
        <v>0</v>
      </c>
      <c r="I31" t="s">
        <v>14</v>
      </c>
      <c r="J31">
        <v>2021</v>
      </c>
    </row>
    <row r="32" spans="1:10" x14ac:dyDescent="0.25">
      <c r="A32">
        <v>31</v>
      </c>
      <c r="B32">
        <v>32</v>
      </c>
      <c r="C32" t="s">
        <v>10</v>
      </c>
      <c r="D32">
        <v>3278</v>
      </c>
      <c r="E32" t="s">
        <v>11</v>
      </c>
      <c r="F32" t="s">
        <v>12</v>
      </c>
      <c r="G32" t="s">
        <v>13</v>
      </c>
      <c r="H32">
        <v>39870</v>
      </c>
      <c r="I32" t="s">
        <v>14</v>
      </c>
      <c r="J32">
        <v>2022</v>
      </c>
    </row>
    <row r="33" spans="1:10" x14ac:dyDescent="0.25">
      <c r="A33">
        <v>32</v>
      </c>
      <c r="B33">
        <v>32</v>
      </c>
      <c r="C33" t="s">
        <v>10</v>
      </c>
      <c r="D33">
        <v>3278</v>
      </c>
      <c r="E33" t="s">
        <v>11</v>
      </c>
      <c r="F33" t="s">
        <v>12</v>
      </c>
      <c r="G33" t="s">
        <v>15</v>
      </c>
      <c r="H33">
        <v>826</v>
      </c>
      <c r="I33" t="s">
        <v>14</v>
      </c>
      <c r="J33">
        <v>2022</v>
      </c>
    </row>
    <row r="34" spans="1:10" x14ac:dyDescent="0.25">
      <c r="A34">
        <v>33</v>
      </c>
      <c r="B34">
        <v>32</v>
      </c>
      <c r="C34" t="s">
        <v>10</v>
      </c>
      <c r="D34">
        <v>3278</v>
      </c>
      <c r="E34" t="s">
        <v>11</v>
      </c>
      <c r="F34" t="s">
        <v>12</v>
      </c>
      <c r="G34" t="s">
        <v>16</v>
      </c>
      <c r="H34">
        <v>3133</v>
      </c>
      <c r="I34" t="s">
        <v>14</v>
      </c>
      <c r="J34">
        <v>2022</v>
      </c>
    </row>
    <row r="35" spans="1:10" x14ac:dyDescent="0.25">
      <c r="A35">
        <v>34</v>
      </c>
      <c r="B35">
        <v>32</v>
      </c>
      <c r="C35" t="s">
        <v>10</v>
      </c>
      <c r="D35">
        <v>3278</v>
      </c>
      <c r="E35" t="s">
        <v>11</v>
      </c>
      <c r="F35" t="s">
        <v>17</v>
      </c>
      <c r="G35" t="s">
        <v>13</v>
      </c>
      <c r="H35">
        <v>393</v>
      </c>
      <c r="I35" t="s">
        <v>14</v>
      </c>
      <c r="J35">
        <v>2022</v>
      </c>
    </row>
    <row r="36" spans="1:10" x14ac:dyDescent="0.25">
      <c r="A36">
        <v>35</v>
      </c>
      <c r="B36">
        <v>32</v>
      </c>
      <c r="C36" t="s">
        <v>10</v>
      </c>
      <c r="D36">
        <v>3278</v>
      </c>
      <c r="E36" t="s">
        <v>11</v>
      </c>
      <c r="F36" t="s">
        <v>17</v>
      </c>
      <c r="G36" t="s">
        <v>15</v>
      </c>
      <c r="H36">
        <v>30</v>
      </c>
      <c r="I36" t="s">
        <v>14</v>
      </c>
      <c r="J36">
        <v>2022</v>
      </c>
    </row>
    <row r="37" spans="1:10" x14ac:dyDescent="0.25">
      <c r="A37">
        <v>36</v>
      </c>
      <c r="B37">
        <v>32</v>
      </c>
      <c r="C37" t="s">
        <v>10</v>
      </c>
      <c r="D37">
        <v>3278</v>
      </c>
      <c r="E37" t="s">
        <v>11</v>
      </c>
      <c r="F37" t="s">
        <v>17</v>
      </c>
      <c r="G37" t="s">
        <v>16</v>
      </c>
      <c r="H37">
        <v>1540</v>
      </c>
      <c r="I37" t="s">
        <v>14</v>
      </c>
      <c r="J37">
        <v>2022</v>
      </c>
    </row>
    <row r="38" spans="1:10" x14ac:dyDescent="0.25">
      <c r="A38">
        <v>37</v>
      </c>
      <c r="B38">
        <v>32</v>
      </c>
      <c r="C38" t="s">
        <v>10</v>
      </c>
      <c r="D38">
        <v>3278</v>
      </c>
      <c r="E38" t="s">
        <v>11</v>
      </c>
      <c r="F38" t="s">
        <v>18</v>
      </c>
      <c r="G38" t="s">
        <v>13</v>
      </c>
      <c r="H38">
        <v>18573</v>
      </c>
      <c r="I38" t="s">
        <v>14</v>
      </c>
      <c r="J38">
        <v>2022</v>
      </c>
    </row>
    <row r="39" spans="1:10" x14ac:dyDescent="0.25">
      <c r="A39">
        <v>38</v>
      </c>
      <c r="B39">
        <v>32</v>
      </c>
      <c r="C39" t="s">
        <v>10</v>
      </c>
      <c r="D39">
        <v>3278</v>
      </c>
      <c r="E39" t="s">
        <v>11</v>
      </c>
      <c r="F39" t="s">
        <v>18</v>
      </c>
      <c r="G39" t="s">
        <v>15</v>
      </c>
      <c r="H39">
        <v>373</v>
      </c>
      <c r="I39" t="s">
        <v>14</v>
      </c>
      <c r="J39">
        <v>2022</v>
      </c>
    </row>
    <row r="40" spans="1:10" x14ac:dyDescent="0.25">
      <c r="A40">
        <v>39</v>
      </c>
      <c r="B40">
        <v>32</v>
      </c>
      <c r="C40" t="s">
        <v>10</v>
      </c>
      <c r="D40">
        <v>3278</v>
      </c>
      <c r="E40" t="s">
        <v>11</v>
      </c>
      <c r="F40" t="s">
        <v>18</v>
      </c>
      <c r="G40" t="s">
        <v>16</v>
      </c>
      <c r="H40">
        <v>5253</v>
      </c>
      <c r="I40" t="s">
        <v>14</v>
      </c>
      <c r="J40">
        <v>2022</v>
      </c>
    </row>
    <row r="41" spans="1:10" x14ac:dyDescent="0.25">
      <c r="A41">
        <v>40</v>
      </c>
      <c r="B41">
        <v>32</v>
      </c>
      <c r="C41" t="s">
        <v>10</v>
      </c>
      <c r="D41">
        <v>3278</v>
      </c>
      <c r="E41" t="s">
        <v>11</v>
      </c>
      <c r="F41" t="s">
        <v>19</v>
      </c>
      <c r="G41" t="s">
        <v>13</v>
      </c>
      <c r="H41">
        <v>8</v>
      </c>
      <c r="I41" t="s">
        <v>14</v>
      </c>
      <c r="J41">
        <v>2022</v>
      </c>
    </row>
    <row r="42" spans="1:10" x14ac:dyDescent="0.25">
      <c r="A42">
        <v>41</v>
      </c>
      <c r="B42">
        <v>32</v>
      </c>
      <c r="C42" t="s">
        <v>10</v>
      </c>
      <c r="D42">
        <v>3278</v>
      </c>
      <c r="E42" t="s">
        <v>11</v>
      </c>
      <c r="F42" t="s">
        <v>19</v>
      </c>
      <c r="G42" t="s">
        <v>15</v>
      </c>
      <c r="H42">
        <v>0</v>
      </c>
      <c r="I42" t="s">
        <v>14</v>
      </c>
      <c r="J42">
        <v>2022</v>
      </c>
    </row>
    <row r="43" spans="1:10" x14ac:dyDescent="0.25">
      <c r="A43">
        <v>42</v>
      </c>
      <c r="B43">
        <v>32</v>
      </c>
      <c r="C43" t="s">
        <v>10</v>
      </c>
      <c r="D43">
        <v>3278</v>
      </c>
      <c r="E43" t="s">
        <v>11</v>
      </c>
      <c r="F43" t="s">
        <v>19</v>
      </c>
      <c r="G43" t="s">
        <v>16</v>
      </c>
      <c r="H43">
        <v>79</v>
      </c>
      <c r="I43" t="s">
        <v>14</v>
      </c>
      <c r="J43">
        <v>2022</v>
      </c>
    </row>
    <row r="44" spans="1:10" x14ac:dyDescent="0.25">
      <c r="A44">
        <v>43</v>
      </c>
      <c r="B44">
        <v>32</v>
      </c>
      <c r="C44" t="s">
        <v>10</v>
      </c>
      <c r="D44">
        <v>3278</v>
      </c>
      <c r="E44" t="s">
        <v>11</v>
      </c>
      <c r="F44" t="s">
        <v>20</v>
      </c>
      <c r="G44" t="s">
        <v>13</v>
      </c>
      <c r="H44">
        <v>448375</v>
      </c>
      <c r="I44" t="s">
        <v>14</v>
      </c>
      <c r="J44">
        <v>2022</v>
      </c>
    </row>
    <row r="45" spans="1:10" x14ac:dyDescent="0.25">
      <c r="A45">
        <v>44</v>
      </c>
      <c r="B45">
        <v>32</v>
      </c>
      <c r="C45" t="s">
        <v>10</v>
      </c>
      <c r="D45">
        <v>3278</v>
      </c>
      <c r="E45" t="s">
        <v>11</v>
      </c>
      <c r="F45" t="s">
        <v>20</v>
      </c>
      <c r="G45" t="s">
        <v>15</v>
      </c>
      <c r="H45">
        <v>4494</v>
      </c>
      <c r="I45" t="s">
        <v>14</v>
      </c>
      <c r="J45">
        <v>2022</v>
      </c>
    </row>
    <row r="46" spans="1:10" x14ac:dyDescent="0.25">
      <c r="A46">
        <v>45</v>
      </c>
      <c r="B46">
        <v>32</v>
      </c>
      <c r="C46" t="s">
        <v>10</v>
      </c>
      <c r="D46">
        <v>3278</v>
      </c>
      <c r="E46" t="s">
        <v>11</v>
      </c>
      <c r="F46" t="s">
        <v>20</v>
      </c>
      <c r="G46" t="s">
        <v>16</v>
      </c>
      <c r="H46">
        <v>0</v>
      </c>
      <c r="I46" t="s">
        <v>14</v>
      </c>
      <c r="J46">
        <v>2022</v>
      </c>
    </row>
    <row r="47" spans="1:10" x14ac:dyDescent="0.25">
      <c r="A47">
        <v>46</v>
      </c>
      <c r="B47">
        <v>32</v>
      </c>
      <c r="C47" t="s">
        <v>10</v>
      </c>
      <c r="D47">
        <v>3278</v>
      </c>
      <c r="E47" t="s">
        <v>11</v>
      </c>
      <c r="F47" t="s">
        <v>12</v>
      </c>
      <c r="G47" t="s">
        <v>13</v>
      </c>
      <c r="H47">
        <v>28474</v>
      </c>
      <c r="I47" t="s">
        <v>14</v>
      </c>
      <c r="J47">
        <v>2023</v>
      </c>
    </row>
    <row r="48" spans="1:10" x14ac:dyDescent="0.25">
      <c r="A48">
        <v>47</v>
      </c>
      <c r="B48">
        <v>32</v>
      </c>
      <c r="C48" t="s">
        <v>10</v>
      </c>
      <c r="D48">
        <v>3278</v>
      </c>
      <c r="E48" t="s">
        <v>11</v>
      </c>
      <c r="F48" t="s">
        <v>12</v>
      </c>
      <c r="G48" t="s">
        <v>15</v>
      </c>
      <c r="H48">
        <v>451</v>
      </c>
      <c r="I48" t="s">
        <v>14</v>
      </c>
      <c r="J48">
        <v>2023</v>
      </c>
    </row>
    <row r="49" spans="1:10" x14ac:dyDescent="0.25">
      <c r="A49">
        <v>48</v>
      </c>
      <c r="B49">
        <v>32</v>
      </c>
      <c r="C49" t="s">
        <v>10</v>
      </c>
      <c r="D49">
        <v>3278</v>
      </c>
      <c r="E49" t="s">
        <v>11</v>
      </c>
      <c r="F49" t="s">
        <v>12</v>
      </c>
      <c r="G49" t="s">
        <v>16</v>
      </c>
      <c r="H49">
        <v>937</v>
      </c>
      <c r="I49" t="s">
        <v>14</v>
      </c>
      <c r="J49">
        <v>2023</v>
      </c>
    </row>
    <row r="50" spans="1:10" x14ac:dyDescent="0.25">
      <c r="A50">
        <v>49</v>
      </c>
      <c r="B50">
        <v>32</v>
      </c>
      <c r="C50" t="s">
        <v>10</v>
      </c>
      <c r="D50">
        <v>3278</v>
      </c>
      <c r="E50" t="s">
        <v>11</v>
      </c>
      <c r="F50" t="s">
        <v>17</v>
      </c>
      <c r="G50" t="s">
        <v>13</v>
      </c>
      <c r="H50">
        <v>180</v>
      </c>
      <c r="I50" t="s">
        <v>14</v>
      </c>
      <c r="J50">
        <v>2023</v>
      </c>
    </row>
    <row r="51" spans="1:10" x14ac:dyDescent="0.25">
      <c r="A51">
        <v>50</v>
      </c>
      <c r="B51">
        <v>32</v>
      </c>
      <c r="C51" t="s">
        <v>10</v>
      </c>
      <c r="D51">
        <v>3278</v>
      </c>
      <c r="E51" t="s">
        <v>11</v>
      </c>
      <c r="F51" t="s">
        <v>17</v>
      </c>
      <c r="G51" t="s">
        <v>15</v>
      </c>
      <c r="H51">
        <v>34</v>
      </c>
      <c r="I51" t="s">
        <v>14</v>
      </c>
      <c r="J51">
        <v>2023</v>
      </c>
    </row>
    <row r="52" spans="1:10" x14ac:dyDescent="0.25">
      <c r="A52">
        <v>51</v>
      </c>
      <c r="B52">
        <v>32</v>
      </c>
      <c r="C52" t="s">
        <v>10</v>
      </c>
      <c r="D52">
        <v>3278</v>
      </c>
      <c r="E52" t="s">
        <v>11</v>
      </c>
      <c r="F52" t="s">
        <v>17</v>
      </c>
      <c r="G52" t="s">
        <v>16</v>
      </c>
      <c r="H52">
        <v>1086</v>
      </c>
      <c r="I52" t="s">
        <v>14</v>
      </c>
      <c r="J52">
        <v>2023</v>
      </c>
    </row>
    <row r="53" spans="1:10" x14ac:dyDescent="0.25">
      <c r="A53">
        <v>52</v>
      </c>
      <c r="B53">
        <v>32</v>
      </c>
      <c r="C53" t="s">
        <v>10</v>
      </c>
      <c r="D53">
        <v>3278</v>
      </c>
      <c r="E53" t="s">
        <v>11</v>
      </c>
      <c r="F53" t="s">
        <v>18</v>
      </c>
      <c r="G53" t="s">
        <v>13</v>
      </c>
      <c r="H53">
        <v>8017</v>
      </c>
      <c r="I53" t="s">
        <v>14</v>
      </c>
      <c r="J53">
        <v>2023</v>
      </c>
    </row>
    <row r="54" spans="1:10" x14ac:dyDescent="0.25">
      <c r="A54">
        <v>53</v>
      </c>
      <c r="B54">
        <v>32</v>
      </c>
      <c r="C54" t="s">
        <v>10</v>
      </c>
      <c r="D54">
        <v>3278</v>
      </c>
      <c r="E54" t="s">
        <v>11</v>
      </c>
      <c r="F54" t="s">
        <v>18</v>
      </c>
      <c r="G54" t="s">
        <v>15</v>
      </c>
      <c r="H54">
        <v>143</v>
      </c>
      <c r="I54" t="s">
        <v>14</v>
      </c>
      <c r="J54">
        <v>2023</v>
      </c>
    </row>
    <row r="55" spans="1:10" x14ac:dyDescent="0.25">
      <c r="A55">
        <v>54</v>
      </c>
      <c r="B55">
        <v>32</v>
      </c>
      <c r="C55" t="s">
        <v>10</v>
      </c>
      <c r="D55">
        <v>3278</v>
      </c>
      <c r="E55" t="s">
        <v>11</v>
      </c>
      <c r="F55" t="s">
        <v>18</v>
      </c>
      <c r="G55" t="s">
        <v>16</v>
      </c>
      <c r="H55">
        <v>4354</v>
      </c>
      <c r="I55" t="s">
        <v>14</v>
      </c>
      <c r="J55">
        <v>2023</v>
      </c>
    </row>
    <row r="56" spans="1:10" x14ac:dyDescent="0.25">
      <c r="A56">
        <v>55</v>
      </c>
      <c r="B56">
        <v>32</v>
      </c>
      <c r="C56" t="s">
        <v>10</v>
      </c>
      <c r="D56">
        <v>3278</v>
      </c>
      <c r="E56" t="s">
        <v>11</v>
      </c>
      <c r="F56" t="s">
        <v>19</v>
      </c>
      <c r="G56" t="s">
        <v>13</v>
      </c>
      <c r="H56">
        <v>0</v>
      </c>
      <c r="I56" t="s">
        <v>14</v>
      </c>
      <c r="J56">
        <v>2023</v>
      </c>
    </row>
    <row r="57" spans="1:10" x14ac:dyDescent="0.25">
      <c r="A57">
        <v>56</v>
      </c>
      <c r="B57">
        <v>32</v>
      </c>
      <c r="C57" t="s">
        <v>10</v>
      </c>
      <c r="D57">
        <v>3278</v>
      </c>
      <c r="E57" t="s">
        <v>11</v>
      </c>
      <c r="F57" t="s">
        <v>19</v>
      </c>
      <c r="G57" t="s">
        <v>15</v>
      </c>
      <c r="H57">
        <v>0</v>
      </c>
      <c r="I57" t="s">
        <v>14</v>
      </c>
      <c r="J57">
        <v>2023</v>
      </c>
    </row>
    <row r="58" spans="1:10" x14ac:dyDescent="0.25">
      <c r="A58">
        <v>57</v>
      </c>
      <c r="B58">
        <v>32</v>
      </c>
      <c r="C58" t="s">
        <v>10</v>
      </c>
      <c r="D58">
        <v>3278</v>
      </c>
      <c r="E58" t="s">
        <v>11</v>
      </c>
      <c r="F58" t="s">
        <v>19</v>
      </c>
      <c r="G58" t="s">
        <v>16</v>
      </c>
      <c r="H58">
        <v>5</v>
      </c>
      <c r="I58" t="s">
        <v>14</v>
      </c>
      <c r="J58">
        <v>2023</v>
      </c>
    </row>
    <row r="59" spans="1:10" x14ac:dyDescent="0.25">
      <c r="A59">
        <v>58</v>
      </c>
      <c r="B59">
        <v>32</v>
      </c>
      <c r="C59" t="s">
        <v>10</v>
      </c>
      <c r="D59">
        <v>3278</v>
      </c>
      <c r="E59" t="s">
        <v>11</v>
      </c>
      <c r="F59" t="s">
        <v>20</v>
      </c>
      <c r="G59" t="s">
        <v>13</v>
      </c>
      <c r="H59">
        <v>291658</v>
      </c>
      <c r="I59" t="s">
        <v>14</v>
      </c>
      <c r="J59">
        <v>2023</v>
      </c>
    </row>
    <row r="60" spans="1:10" x14ac:dyDescent="0.25">
      <c r="A60">
        <v>59</v>
      </c>
      <c r="B60">
        <v>32</v>
      </c>
      <c r="C60" t="s">
        <v>10</v>
      </c>
      <c r="D60">
        <v>3278</v>
      </c>
      <c r="E60" t="s">
        <v>11</v>
      </c>
      <c r="F60" t="s">
        <v>20</v>
      </c>
      <c r="G60" t="s">
        <v>15</v>
      </c>
      <c r="H60">
        <v>2358</v>
      </c>
      <c r="I60" t="s">
        <v>14</v>
      </c>
      <c r="J60">
        <v>2023</v>
      </c>
    </row>
    <row r="61" spans="1:10" x14ac:dyDescent="0.25">
      <c r="A61">
        <v>60</v>
      </c>
      <c r="B61">
        <v>32</v>
      </c>
      <c r="C61" t="s">
        <v>10</v>
      </c>
      <c r="D61">
        <v>3278</v>
      </c>
      <c r="E61" t="s">
        <v>11</v>
      </c>
      <c r="F61" t="s">
        <v>20</v>
      </c>
      <c r="G61" t="s">
        <v>16</v>
      </c>
      <c r="H61">
        <v>0</v>
      </c>
      <c r="I61" t="s">
        <v>14</v>
      </c>
      <c r="J61">
        <v>2023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maya.nur.afifah.25@gmail.com</cp:lastModifiedBy>
  <dcterms:created xsi:type="dcterms:W3CDTF">2024-03-13T02:54:07Z</dcterms:created>
  <dcterms:modified xsi:type="dcterms:W3CDTF">2024-03-27T02:50:36Z</dcterms:modified>
</cp:coreProperties>
</file>