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bdouAA\Work Folders\Documents\GitHub\VTT\1_scenario\"/>
    </mc:Choice>
  </mc:AlternateContent>
  <xr:revisionPtr revIDLastSave="0" documentId="13_ncr:1_{934DB59D-EFF3-467B-8011-57C5C432C246}" xr6:coauthVersionLast="47" xr6:coauthVersionMax="47" xr10:uidLastSave="{00000000-0000-0000-0000-000000000000}"/>
  <bookViews>
    <workbookView xWindow="-23148" yWindow="-108" windowWidth="23256" windowHeight="13176" activeTab="2" xr2:uid="{00000000-000D-0000-FFFF-FFFF00000000}"/>
  </bookViews>
  <sheets>
    <sheet name="Overiview" sheetId="1" r:id="rId1"/>
    <sheet name="Västra_Stambanan_stationer_2015" sheetId="4" r:id="rId2"/>
    <sheet name="Delay" sheetId="10" r:id="rId3"/>
    <sheet name="OD_travel_time" sheetId="13" r:id="rId4"/>
    <sheet name="OD_distances" sheetId="1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4" l="1"/>
  <c r="C5" i="4"/>
  <c r="C4" i="4"/>
  <c r="C3" i="4"/>
  <c r="C2" i="4"/>
  <c r="B2" i="13"/>
  <c r="C2" i="13"/>
  <c r="D2" i="13"/>
  <c r="E2" i="13"/>
  <c r="F2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42A773-D209-475F-B4C7-60FF88550119}" keepAlive="1" name="Fråga - stationer" description="Anslutning till stationer-frågan i arbetsboken." type="5" refreshedVersion="8" background="1" saveData="1">
    <dbPr connection="Provider=Microsoft.Mashup.OleDb.1;Data Source=$Workbook$;Location=stationer;Extended Properties=&quot;&quot;" command="SELECT * FROM [stationer]"/>
  </connection>
  <connection id="2" xr16:uid="{09F68643-B28F-4571-A516-E6513BFD3473}" keepAlive="1" name="Fråga - Stationer (2)" description="Anslutning till Stationer (2)-frågan i arbetsboken." type="5" refreshedVersion="0" background="1">
    <dbPr connection="Provider=Microsoft.Mashup.OleDb.1;Data Source=$Workbook$;Location=&quot;Stationer (2)&quot;;Extended Properties=&quot;&quot;" command="SELECT * FROM [Stationer (2)]"/>
  </connection>
  <connection id="3" xr16:uid="{1C26AB16-F8B8-482E-A5F5-C718609504B6}" keepAlive="1" name="Fråga - Stationer (3)" description="Anslutning till Stationer (3)-frågan i arbetsboken." type="5" refreshedVersion="0" background="1">
    <dbPr connection="Provider=Microsoft.Mashup.OleDb.1;Data Source=$Workbook$;Location=&quot;Stationer (3)&quot;;Extended Properties=&quot;&quot;" command="SELECT * FROM [Stationer (3)]"/>
  </connection>
</connections>
</file>

<file path=xl/sharedStrings.xml><?xml version="1.0" encoding="utf-8"?>
<sst xmlns="http://schemas.openxmlformats.org/spreadsheetml/2006/main" count="107" uniqueCount="50">
  <si>
    <t>Data</t>
  </si>
  <si>
    <t>Long distance scenario</t>
  </si>
  <si>
    <t>Commuter scenario</t>
  </si>
  <si>
    <t>Departures</t>
  </si>
  <si>
    <t>Case</t>
  </si>
  <si>
    <t>Line in Sthlm pendeltåg</t>
  </si>
  <si>
    <t>Västra stambanan</t>
  </si>
  <si>
    <t>Lupp</t>
  </si>
  <si>
    <t>Disruptions</t>
  </si>
  <si>
    <t>Terminals and stops</t>
  </si>
  <si>
    <t>#trains over the day</t>
  </si>
  <si>
    <t>Ofelia</t>
  </si>
  <si>
    <t>Some stypical disruptions with their probabilities</t>
  </si>
  <si>
    <t>Generalized costs</t>
  </si>
  <si>
    <t>ASEK</t>
  </si>
  <si>
    <t>Flemingsberg</t>
  </si>
  <si>
    <t>Plts</t>
  </si>
  <si>
    <t>Flb</t>
  </si>
  <si>
    <t>Cst</t>
  </si>
  <si>
    <t>Station</t>
  </si>
  <si>
    <t>Delay probability</t>
  </si>
  <si>
    <t>Avg delays (minutes)</t>
  </si>
  <si>
    <t>Stationer Linje från Stockholm - Göteborg</t>
  </si>
  <si>
    <t>Stockholm</t>
  </si>
  <si>
    <t>Järna</t>
  </si>
  <si>
    <t>Flen</t>
  </si>
  <si>
    <t>Hallsberg</t>
  </si>
  <si>
    <t>Katrineholms c</t>
  </si>
  <si>
    <t>Skövde c</t>
  </si>
  <si>
    <t>Herrljunga</t>
  </si>
  <si>
    <t>Södertälje syd övre</t>
  </si>
  <si>
    <t>Alingsås</t>
  </si>
  <si>
    <t>Hallsbergs pbg</t>
  </si>
  <si>
    <t>Falköpings c</t>
  </si>
  <si>
    <t>Laxå</t>
  </si>
  <si>
    <t>Töreboda</t>
  </si>
  <si>
    <t>Jn</t>
  </si>
  <si>
    <t>Söö</t>
  </si>
  <si>
    <t>Hpbg</t>
  </si>
  <si>
    <t>Göteborg</t>
  </si>
  <si>
    <t>K</t>
  </si>
  <si>
    <t>F</t>
  </si>
  <si>
    <t>A</t>
  </si>
  <si>
    <t>G</t>
  </si>
  <si>
    <t>Hr</t>
  </si>
  <si>
    <t>Sk</t>
  </si>
  <si>
    <t>Lå</t>
  </si>
  <si>
    <t>in minutes</t>
  </si>
  <si>
    <t>kilometers</t>
  </si>
  <si>
    <t>restid från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</si>
</sst>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0" fontId="0" fillId="3" borderId="0" xfId="0" applyFill="1"/>
    <xf numFmtId="0" fontId="1" fillId="4" borderId="1" xfId="0" applyFont="1" applyFill="1" applyBorder="1"/>
    <xf numFmtId="169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workbookViewId="0">
      <selection activeCell="A7" sqref="A7:B22"/>
    </sheetView>
  </sheetViews>
  <sheetFormatPr defaultRowHeight="15" x14ac:dyDescent="0.25"/>
  <cols>
    <col min="1" max="1" width="16.7109375" bestFit="1" customWidth="1"/>
    <col min="2" max="2" width="22.28515625" bestFit="1" customWidth="1"/>
    <col min="3" max="3" width="18.5703125" bestFit="1" customWidth="1"/>
    <col min="5" max="5" width="18.85546875" bestFit="1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 t="s">
        <v>4</v>
      </c>
      <c r="B2" t="s">
        <v>5</v>
      </c>
      <c r="C2" t="s">
        <v>6</v>
      </c>
      <c r="E2" t="s">
        <v>9</v>
      </c>
    </row>
    <row r="3" spans="1:5" x14ac:dyDescent="0.25">
      <c r="A3" t="s">
        <v>3</v>
      </c>
      <c r="B3" t="s">
        <v>7</v>
      </c>
      <c r="C3" t="s">
        <v>7</v>
      </c>
      <c r="E3" t="s">
        <v>10</v>
      </c>
    </row>
    <row r="4" spans="1:5" x14ac:dyDescent="0.25">
      <c r="A4" t="s">
        <v>8</v>
      </c>
      <c r="B4" t="s">
        <v>11</v>
      </c>
      <c r="C4" t="s">
        <v>11</v>
      </c>
      <c r="E4" t="s">
        <v>12</v>
      </c>
    </row>
    <row r="5" spans="1:5" x14ac:dyDescent="0.25">
      <c r="A5" t="s">
        <v>13</v>
      </c>
      <c r="B5" t="s">
        <v>14</v>
      </c>
      <c r="C5" t="s">
        <v>14</v>
      </c>
    </row>
    <row r="7" spans="1:5" x14ac:dyDescent="0.25">
      <c r="A7" t="s">
        <v>22</v>
      </c>
      <c r="B7" t="s">
        <v>16</v>
      </c>
    </row>
    <row r="8" spans="1:5" x14ac:dyDescent="0.25">
      <c r="A8" s="3" t="s">
        <v>23</v>
      </c>
      <c r="B8" s="4" t="s">
        <v>18</v>
      </c>
    </row>
    <row r="9" spans="1:5" x14ac:dyDescent="0.25">
      <c r="A9" s="3" t="s">
        <v>15</v>
      </c>
      <c r="B9" s="4" t="s">
        <v>17</v>
      </c>
    </row>
    <row r="10" spans="1:5" x14ac:dyDescent="0.25">
      <c r="A10" s="3" t="s">
        <v>30</v>
      </c>
      <c r="B10" s="4" t="s">
        <v>37</v>
      </c>
    </row>
    <row r="11" spans="1:5" x14ac:dyDescent="0.25">
      <c r="A11" t="s">
        <v>24</v>
      </c>
      <c r="B11" s="1" t="s">
        <v>36</v>
      </c>
    </row>
    <row r="12" spans="1:5" x14ac:dyDescent="0.25">
      <c r="A12" t="s">
        <v>25</v>
      </c>
      <c r="B12" s="1"/>
    </row>
    <row r="13" spans="1:5" x14ac:dyDescent="0.25">
      <c r="A13" s="3" t="s">
        <v>27</v>
      </c>
      <c r="B13" s="4" t="s">
        <v>40</v>
      </c>
    </row>
    <row r="14" spans="1:5" x14ac:dyDescent="0.25">
      <c r="A14" t="s">
        <v>26</v>
      </c>
      <c r="B14" s="1"/>
    </row>
    <row r="15" spans="1:5" x14ac:dyDescent="0.25">
      <c r="A15" s="3" t="s">
        <v>32</v>
      </c>
      <c r="B15" s="4" t="s">
        <v>38</v>
      </c>
    </row>
    <row r="16" spans="1:5" x14ac:dyDescent="0.25">
      <c r="A16" t="s">
        <v>34</v>
      </c>
      <c r="B16" s="2" t="s">
        <v>46</v>
      </c>
    </row>
    <row r="17" spans="1:2" x14ac:dyDescent="0.25">
      <c r="A17" t="s">
        <v>35</v>
      </c>
    </row>
    <row r="18" spans="1:2" x14ac:dyDescent="0.25">
      <c r="A18" s="3" t="s">
        <v>28</v>
      </c>
      <c r="B18" s="4" t="s">
        <v>45</v>
      </c>
    </row>
    <row r="19" spans="1:2" x14ac:dyDescent="0.25">
      <c r="A19" s="3" t="s">
        <v>33</v>
      </c>
      <c r="B19" s="3" t="s">
        <v>41</v>
      </c>
    </row>
    <row r="20" spans="1:2" x14ac:dyDescent="0.25">
      <c r="A20" s="3" t="s">
        <v>29</v>
      </c>
      <c r="B20" s="3" t="s">
        <v>44</v>
      </c>
    </row>
    <row r="21" spans="1:2" x14ac:dyDescent="0.25">
      <c r="A21" s="3" t="s">
        <v>31</v>
      </c>
      <c r="B21" s="3" t="s">
        <v>42</v>
      </c>
    </row>
    <row r="22" spans="1:2" x14ac:dyDescent="0.25">
      <c r="A22" s="3" t="s">
        <v>39</v>
      </c>
      <c r="B22" s="3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9FDEA-D892-43BB-90F1-2AF501FEC6D7}">
  <dimension ref="A1:C11"/>
  <sheetViews>
    <sheetView workbookViewId="0">
      <selection activeCell="C11" sqref="C11"/>
    </sheetView>
  </sheetViews>
  <sheetFormatPr defaultRowHeight="15" x14ac:dyDescent="0.25"/>
  <cols>
    <col min="1" max="1" width="38.42578125" bestFit="1" customWidth="1"/>
    <col min="3" max="3" width="14.28515625" bestFit="1" customWidth="1"/>
  </cols>
  <sheetData>
    <row r="1" spans="1:3" x14ac:dyDescent="0.25">
      <c r="A1" t="s">
        <v>22</v>
      </c>
      <c r="B1" t="s">
        <v>16</v>
      </c>
      <c r="C1" t="s">
        <v>49</v>
      </c>
    </row>
    <row r="2" spans="1:3" x14ac:dyDescent="0.25">
      <c r="A2" s="3" t="s">
        <v>23</v>
      </c>
      <c r="B2" s="4" t="s">
        <v>18</v>
      </c>
      <c r="C2">
        <f>3*60+5</f>
        <v>185</v>
      </c>
    </row>
    <row r="3" spans="1:3" x14ac:dyDescent="0.25">
      <c r="A3" s="3" t="s">
        <v>15</v>
      </c>
      <c r="B3" s="4" t="s">
        <v>17</v>
      </c>
      <c r="C3">
        <f>2*60+54</f>
        <v>174</v>
      </c>
    </row>
    <row r="4" spans="1:3" x14ac:dyDescent="0.25">
      <c r="A4" s="3" t="s">
        <v>30</v>
      </c>
      <c r="B4" s="4" t="s">
        <v>37</v>
      </c>
      <c r="C4">
        <f>2*60+47</f>
        <v>167</v>
      </c>
    </row>
    <row r="5" spans="1:3" x14ac:dyDescent="0.25">
      <c r="A5" s="3" t="s">
        <v>27</v>
      </c>
      <c r="B5" s="4" t="s">
        <v>40</v>
      </c>
      <c r="C5">
        <f>2*60+3</f>
        <v>123</v>
      </c>
    </row>
    <row r="6" spans="1:3" x14ac:dyDescent="0.25">
      <c r="A6" s="3" t="s">
        <v>32</v>
      </c>
      <c r="B6" s="4" t="s">
        <v>38</v>
      </c>
      <c r="C6">
        <f>60+45</f>
        <v>105</v>
      </c>
    </row>
    <row r="7" spans="1:3" x14ac:dyDescent="0.25">
      <c r="A7" s="3" t="s">
        <v>28</v>
      </c>
      <c r="B7" s="4" t="s">
        <v>45</v>
      </c>
      <c r="C7">
        <v>65</v>
      </c>
    </row>
    <row r="8" spans="1:3" x14ac:dyDescent="0.25">
      <c r="A8" s="3" t="s">
        <v>33</v>
      </c>
      <c r="B8" s="3" t="s">
        <v>41</v>
      </c>
      <c r="C8">
        <v>50</v>
      </c>
    </row>
    <row r="9" spans="1:3" x14ac:dyDescent="0.25">
      <c r="A9" s="3" t="s">
        <v>29</v>
      </c>
      <c r="B9" s="3" t="s">
        <v>44</v>
      </c>
      <c r="C9">
        <v>40</v>
      </c>
    </row>
    <row r="10" spans="1:3" x14ac:dyDescent="0.25">
      <c r="A10" s="3" t="s">
        <v>31</v>
      </c>
      <c r="B10" s="3" t="s">
        <v>42</v>
      </c>
      <c r="C10">
        <v>30</v>
      </c>
    </row>
    <row r="11" spans="1:3" x14ac:dyDescent="0.25">
      <c r="A11" s="3" t="s">
        <v>39</v>
      </c>
      <c r="B11" s="3" t="s">
        <v>43</v>
      </c>
      <c r="C1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8219F-1245-4D30-856A-AF63E6D2D99E}">
  <dimension ref="A1:C11"/>
  <sheetViews>
    <sheetView tabSelected="1" workbookViewId="0">
      <selection activeCell="C5" sqref="C5"/>
    </sheetView>
  </sheetViews>
  <sheetFormatPr defaultRowHeight="15" x14ac:dyDescent="0.25"/>
  <cols>
    <col min="1" max="1" width="10" bestFit="1" customWidth="1"/>
    <col min="2" max="2" width="19.7109375" bestFit="1" customWidth="1"/>
    <col min="3" max="3" width="16.28515625" bestFit="1" customWidth="1"/>
  </cols>
  <sheetData>
    <row r="1" spans="1:3" x14ac:dyDescent="0.25">
      <c r="A1" t="s">
        <v>19</v>
      </c>
      <c r="B1" t="s">
        <v>21</v>
      </c>
      <c r="C1" t="s">
        <v>20</v>
      </c>
    </row>
    <row r="2" spans="1:3" x14ac:dyDescent="0.25">
      <c r="A2" s="4" t="s">
        <v>18</v>
      </c>
      <c r="B2" s="5">
        <v>2.548710822911842</v>
      </c>
      <c r="C2" s="5">
        <v>6.6697545159796201E-2</v>
      </c>
    </row>
    <row r="3" spans="1:3" x14ac:dyDescent="0.25">
      <c r="A3" s="4" t="s">
        <v>17</v>
      </c>
      <c r="B3" s="5">
        <v>6.4344891070880639</v>
      </c>
      <c r="C3" s="5">
        <v>0.20665848419760663</v>
      </c>
    </row>
    <row r="4" spans="1:3" x14ac:dyDescent="0.25">
      <c r="A4" s="4" t="s">
        <v>37</v>
      </c>
      <c r="B4" s="5">
        <v>6.3532754780738809</v>
      </c>
      <c r="C4" s="5">
        <v>0.20866292911450735</v>
      </c>
    </row>
    <row r="5" spans="1:3" x14ac:dyDescent="0.25">
      <c r="A5" s="4" t="s">
        <v>40</v>
      </c>
      <c r="B5" s="5">
        <v>6.4945972871484408</v>
      </c>
      <c r="C5" s="5">
        <v>0.22530462104375815</v>
      </c>
    </row>
    <row r="6" spans="1:3" x14ac:dyDescent="0.25">
      <c r="A6" s="4" t="s">
        <v>38</v>
      </c>
      <c r="B6" s="5">
        <v>5.9428243398392651</v>
      </c>
      <c r="C6" s="5">
        <v>0.20688863375430538</v>
      </c>
    </row>
    <row r="7" spans="1:3" x14ac:dyDescent="0.25">
      <c r="A7" s="4" t="s">
        <v>45</v>
      </c>
      <c r="B7" s="5">
        <v>6.816704805491991</v>
      </c>
      <c r="C7" s="5">
        <v>0.25003813882532416</v>
      </c>
    </row>
    <row r="8" spans="1:3" x14ac:dyDescent="0.25">
      <c r="A8" s="3" t="s">
        <v>41</v>
      </c>
      <c r="B8" s="5">
        <v>6.5645050674388479</v>
      </c>
      <c r="C8" s="5">
        <v>0.22769183875638194</v>
      </c>
    </row>
    <row r="9" spans="1:3" x14ac:dyDescent="0.25">
      <c r="A9" s="3" t="s">
        <v>44</v>
      </c>
      <c r="B9" s="5">
        <v>6.9215428615598666</v>
      </c>
      <c r="C9" s="5">
        <v>0.23745845250057973</v>
      </c>
    </row>
    <row r="10" spans="1:3" x14ac:dyDescent="0.25">
      <c r="A10" s="3" t="s">
        <v>42</v>
      </c>
      <c r="B10" s="5">
        <v>6.5501782178217818</v>
      </c>
      <c r="C10" s="5">
        <v>0.2179009900990099</v>
      </c>
    </row>
    <row r="11" spans="1:3" x14ac:dyDescent="0.25">
      <c r="A11" s="3" t="s">
        <v>43</v>
      </c>
      <c r="B11" s="5">
        <v>1.9862145460307399</v>
      </c>
      <c r="C11" s="5">
        <v>5.1180478529551578E-2</v>
      </c>
    </row>
  </sheetData>
  <conditionalFormatting sqref="B1">
    <cfRule type="duplicateValues" dxfId="1" priority="4"/>
  </conditionalFormatting>
  <conditionalFormatting sqref="C1:AB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47162-F3AA-457D-B27A-35888FAA503E}">
  <dimension ref="A1:K2"/>
  <sheetViews>
    <sheetView topLeftCell="G1" zoomScale="145" zoomScaleNormal="145" workbookViewId="0">
      <selection activeCell="B2" sqref="B2:K2"/>
    </sheetView>
  </sheetViews>
  <sheetFormatPr defaultRowHeight="15" x14ac:dyDescent="0.25"/>
  <cols>
    <col min="1" max="1" width="18.28515625" bestFit="1" customWidth="1"/>
    <col min="2" max="2" width="10.28515625" bestFit="1" customWidth="1"/>
    <col min="3" max="3" width="13.140625" bestFit="1" customWidth="1"/>
    <col min="4" max="4" width="18.28515625" bestFit="1" customWidth="1"/>
    <col min="5" max="5" width="14.28515625" bestFit="1" customWidth="1"/>
    <col min="6" max="6" width="14" bestFit="1" customWidth="1"/>
    <col min="7" max="7" width="8.7109375" bestFit="1" customWidth="1"/>
    <col min="8" max="8" width="11.7109375" bestFit="1" customWidth="1"/>
    <col min="9" max="9" width="10.28515625" bestFit="1" customWidth="1"/>
    <col min="10" max="10" width="8.28515625" bestFit="1" customWidth="1"/>
    <col min="11" max="11" width="9.28515625" bestFit="1" customWidth="1"/>
  </cols>
  <sheetData>
    <row r="1" spans="1:11" x14ac:dyDescent="0.25">
      <c r="A1" t="s">
        <v>47</v>
      </c>
      <c r="B1" s="3" t="s">
        <v>23</v>
      </c>
      <c r="C1" s="3" t="s">
        <v>15</v>
      </c>
      <c r="D1" s="3" t="s">
        <v>30</v>
      </c>
      <c r="E1" s="3" t="s">
        <v>27</v>
      </c>
      <c r="F1" s="3" t="s">
        <v>32</v>
      </c>
      <c r="G1" s="3" t="s">
        <v>28</v>
      </c>
      <c r="H1" s="3" t="s">
        <v>33</v>
      </c>
      <c r="I1" s="3" t="s">
        <v>29</v>
      </c>
      <c r="J1" s="3" t="s">
        <v>31</v>
      </c>
      <c r="K1" s="3" t="s">
        <v>39</v>
      </c>
    </row>
    <row r="2" spans="1:11" x14ac:dyDescent="0.25">
      <c r="A2" s="3" t="s">
        <v>39</v>
      </c>
      <c r="B2">
        <f>3*60+5</f>
        <v>185</v>
      </c>
      <c r="C2">
        <f>2*60+54</f>
        <v>174</v>
      </c>
      <c r="D2">
        <f>2*60+47</f>
        <v>167</v>
      </c>
      <c r="E2">
        <f>2*60+3</f>
        <v>123</v>
      </c>
      <c r="F2">
        <f>60+45</f>
        <v>105</v>
      </c>
      <c r="G2">
        <v>65</v>
      </c>
      <c r="H2">
        <v>50</v>
      </c>
      <c r="I2">
        <v>40</v>
      </c>
      <c r="J2">
        <v>30</v>
      </c>
      <c r="K2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4035D-8F12-4584-8809-F3151E563C64}">
  <dimension ref="A1:B11"/>
  <sheetViews>
    <sheetView zoomScale="160" zoomScaleNormal="160" workbookViewId="0">
      <selection activeCell="B2" sqref="B2"/>
    </sheetView>
  </sheetViews>
  <sheetFormatPr defaultRowHeight="15" x14ac:dyDescent="0.25"/>
  <cols>
    <col min="1" max="1" width="18.28515625" bestFit="1" customWidth="1"/>
    <col min="2" max="2" width="10.28515625" bestFit="1" customWidth="1"/>
  </cols>
  <sheetData>
    <row r="1" spans="1:2" x14ac:dyDescent="0.25">
      <c r="A1" t="s">
        <v>48</v>
      </c>
      <c r="B1" s="3" t="s">
        <v>39</v>
      </c>
    </row>
    <row r="2" spans="1:2" x14ac:dyDescent="0.25">
      <c r="A2" s="3" t="s">
        <v>23</v>
      </c>
      <c r="B2">
        <v>455</v>
      </c>
    </row>
    <row r="3" spans="1:2" x14ac:dyDescent="0.25">
      <c r="A3" s="3" t="s">
        <v>15</v>
      </c>
      <c r="B3">
        <v>440</v>
      </c>
    </row>
    <row r="4" spans="1:2" x14ac:dyDescent="0.25">
      <c r="A4" s="3" t="s">
        <v>30</v>
      </c>
      <c r="B4">
        <v>419</v>
      </c>
    </row>
    <row r="5" spans="1:2" x14ac:dyDescent="0.25">
      <c r="A5" s="3" t="s">
        <v>27</v>
      </c>
      <c r="B5">
        <v>324</v>
      </c>
    </row>
    <row r="6" spans="1:2" x14ac:dyDescent="0.25">
      <c r="A6" s="3" t="s">
        <v>32</v>
      </c>
      <c r="B6">
        <v>258</v>
      </c>
    </row>
    <row r="7" spans="1:2" x14ac:dyDescent="0.25">
      <c r="A7" s="3" t="s">
        <v>28</v>
      </c>
      <c r="B7">
        <v>144</v>
      </c>
    </row>
    <row r="8" spans="1:2" x14ac:dyDescent="0.25">
      <c r="A8" s="3" t="s">
        <v>33</v>
      </c>
      <c r="B8">
        <v>114</v>
      </c>
    </row>
    <row r="9" spans="1:2" x14ac:dyDescent="0.25">
      <c r="A9" s="3" t="s">
        <v>29</v>
      </c>
      <c r="B9">
        <v>80</v>
      </c>
    </row>
    <row r="10" spans="1:2" x14ac:dyDescent="0.25">
      <c r="A10" s="3" t="s">
        <v>31</v>
      </c>
      <c r="B10">
        <v>45</v>
      </c>
    </row>
    <row r="11" spans="1:2" x14ac:dyDescent="0.25">
      <c r="A11" s="3" t="s">
        <v>39</v>
      </c>
      <c r="B11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3 e f 0 0 c 9 - d 7 e 7 - 4 f 3 7 - 9 3 6 0 - 6 2 6 5 7 a 1 7 6 2 0 9 "   x m l n s = " h t t p : / / s c h e m a s . m i c r o s o f t . c o m / D a t a M a s h u p " > A A A A A H 4 E A A B Q S w M E F A A C A A g A r 2 y c V t n 3 m 4 y l A A A A 9 g A A A B I A H A B D b 2 5 m a W c v U G F j a 2 F n Z S 5 4 b W w g o h g A K K A U A A A A A A A A A A A A A A A A A A A A A A A A A A A A h Y 9 N D o I w G E S v Q r q n P 0 i M I R 9 l Y d x J Y k J i 3 D a 1 Q i M U Q w v l b i 4 8 k l c Q o 6 g 7 l / P m L W b u 1 x t k Y 1 M H g + q s b k 2 K G K Y o U E a 2 R 2 3 K F P X u F K 5 Q x m E n 5 F m U K p h k Y 5 P R H l N U O X d J C P H e Y 7 / A b V e S i F J G D v m 2 k J V q B P r I + r 8 c a m O d M F I h D v v X G B 5 h x p Y 4 p j G m Q G Y I u T Z f I Z r 2 P t s f C O u + d n 2 n u B 3 C Y g N k j k D e H / g D U E s D B B Q A A g A I A K 9 s n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v b J x W D G Y g N H c B A A A e B Q A A E w A c A E Z v c m 1 1 b G F z L 1 N l Y 3 R p b 2 4 x L m 0 g o h g A K K A U A A A A A A A A A A A A A A A A A A A A A A A A A A A A 5 Z L P a 8 I w F M f v h f 4 P I V 5 a 6 I p 2 b A d H D / 6 Y l 4 3 B a H d a d 4 g 2 u m C b l C Q V i 3 j b n + J / 4 j + 2 Z 6 u 1 w g Q R B o P l 0 J C X l / c + 7 / u t o h P N B E d B t X c e T M M 0 1 C e R N E Z K k 1 2 M S u S j h G r T Q L C e t p s k I R A J y T i h 7 k i K d C C S P O X K W j 0 z T l U Z 6 j N O Z G G N G K Q M B N e U a 2 X h Q T d 6 U 1 S q q D e O R d 7 r R U O q 5 l p k U d 3 J 1 U u N b Q f x P E k O 3 / u 7 d r t j r 2 2 n A m j h I Q W A P M v Q v G y M 6 F Q D I 1 n M 5 H b D F a D j G i / I E q Y r P q s i d x C u z h 3 s o P I a H l d 5 I V 3 q f g H V W c o g a G E E K a + 5 0 D T Q x W 4 Q t Q C 0 1 e G 9 u 6 t Q H z z c I N x + 8 V i S G O k i O 7 K E k n A 1 F X K v V 1 h k V F m X T O O s T n t C V Y o 0 w K 6 b N N 7 J z d o 2 D c Z / 4 m k 6 3 M J B 7 b H l 2 f j X j Q 7 + q N E 3 / 8 v q 2 z N W w 9 j u U E z y F G y 8 2 t P 3 W l g f d 4 F 0 / 9 f 4 n o M e + U T E j M / 8 0 u q m 4 n 5 D / B c o 9 n G N w n v j j x q e U f B i / b 4 B U E s B A i 0 A F A A C A A g A r 2 y c V t n 3 m 4 y l A A A A 9 g A A A B I A A A A A A A A A A A A A A A A A A A A A A E N v b m Z p Z y 9 Q Y W N r Y W d l L n h t b F B L A Q I t A B Q A A g A I A K 9 s n F Y P y u m r p A A A A O k A A A A T A A A A A A A A A A A A A A A A A P E A A A B b Q 2 9 u d G V u d F 9 U e X B l c 1 0 u e G 1 s U E s B A i 0 A F A A C A A g A r 2 y c V g x m I D R 3 A Q A A H g U A A B M A A A A A A A A A A A A A A A A A 4 g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R g A A A A A A A B 3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3 R h d G l v b m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V y a W 5 n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p b 2 5 l c i 9 B d X R v U m V t b 3 Z l Z E N v b H V t b n M x L n t D b 2 x 1 b W 4 x L j E s M H 0 m c X V v d D s s J n F 1 b 3 Q 7 U 2 V j d G l v b j E v c 3 R h d G l v b m V y L 0 F 1 d G 9 S Z W 1 v d m V k Q 2 9 s d W 1 u c z E u e 0 N v b H V t b j E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d G F 0 a W 9 u Z X I v Q X V 0 b 1 J l b W 9 2 Z W R D b 2 x 1 b W 5 z M S 5 7 Q 2 9 s d W 1 u M S 4 x L D B 9 J n F 1 b 3 Q 7 L C Z x d W 9 0 O 1 N l Y 3 R p b 2 4 x L 3 N 0 Y X R p b 2 5 l c i 9 B d X R v U m V t b 3 Z l Z E N v b H V t b n M x L n t D b 2 x 1 b W 4 x L j I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u M S Z x d W 9 0 O y w m c X V v d D t D b 2 x 1 b W 4 x L j I m c X V v d D t d I i A v P j x F b n R y e S B U e X B l P S J G a W x s Q 2 9 s d W 1 u V H l w Z X M i I F Z h b H V l P S J z Q m d Z P S I g L z 4 8 R W 5 0 c n k g V H l w Z T 0 i R m l s b E x h c 3 R V c G R h d G V k I i B W Y W x 1 Z T 0 i Z D I w M j M t M D Q t M j h U M T E 6 M T Y 6 M j I u N j A z N T M 5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5 I i A v P j x F b n R y e S B U e X B l P S J B Z G R l Z F R v R G F 0 Y U 1 v Z G V s I i B W Y W x 1 Z T 0 i b D A i I C 8 + P E V u d H J 5 I F R 5 c G U 9 I l F 1 Z X J 5 S U Q i I F Z h b H V l P S J z M G U z O T E x Z T E t Y z l j Z C 0 0 Y T l h L W J l Y W I t Y W M y Z W Q 2 M z R l Y T d m I i A v P j w v U 3 R h Y m x l R W 5 0 c m l l c z 4 8 L 0 l 0 Z W 0 + P E l 0 Z W 0 + P E l 0 Z W 1 M b 2 N h d G l v b j 4 8 S X R l b V R 5 c G U + R m 9 y b X V s Y T w v S X R l b V R 5 c G U + P E l 0 Z W 1 Q Y X R o P l N l Y 3 R p b 2 4 x L 3 N 0 Y X R p b 2 5 l c i 9 L J U M z J U E 0 b G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l v b m V y L 0 R l b G E l M j B 1 c H A l M j B r b 2 x 1 b W 4 l M j B l Z n R l c i U y M G F 2 Z 3 I l Q z M l Q T R u c 2 F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p b 2 5 l c i 8 l Q z M l O D R u Z H J h Z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p b 2 5 l c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l c m l u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O F Q x M T o y O T o z N i 4 2 N D I w N j I z W i I g L z 4 8 R W 5 0 c n k g V H l w Z T 0 i R m l s b E N v b H V t b l R 5 c G V z I i B W Y W x 1 Z T 0 i c 0 J n W T 0 i I C 8 + P E V u d H J 5 I F R 5 c G U 9 I k Z p b G x D b 2 x 1 b W 5 O Y W 1 l c y I g V m F s d W U 9 I n N b J n F 1 b 3 Q 7 Q 2 9 s d W 1 u M S 4 x J n F 1 b 3 Q 7 L C Z x d W 9 0 O 0 N v b H V t b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Y X R p b 2 5 l c i A o M i k v Q X V 0 b 1 J l b W 9 2 Z W R D b 2 x 1 b W 5 z M S 5 7 Q 2 9 s d W 1 u M S 4 x L D B 9 J n F 1 b 3 Q 7 L C Z x d W 9 0 O 1 N l Y 3 R p b 2 4 x L 1 N 0 Y X R p b 2 5 l c i A o M i k v Q X V 0 b 1 J l b W 9 2 Z W R D b 2 x 1 b W 5 z M S 5 7 Q 2 9 s d W 1 u M S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0 Y X R p b 2 5 l c i A o M i k v Q X V 0 b 1 J l b W 9 2 Z W R D b 2 x 1 b W 5 z M S 5 7 Q 2 9 s d W 1 u M S 4 x L D B 9 J n F 1 b 3 Q 7 L C Z x d W 9 0 O 1 N l Y 3 R p b 2 4 x L 1 N 0 Y X R p b 2 5 l c i A o M i k v Q X V 0 b 1 J l b W 9 2 Z W R D b 2 x 1 b W 5 z M S 5 7 Q 2 9 s d W 1 u M S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G F 0 a W 9 u Z X I l M j A o M i k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p b 2 5 l c i U y M C g y K S 9 E Z W x h J T I w d X B w J T I w a 2 9 s d W 1 u J T I w Z W Z 0 Z X I l M j B h d m d y J U M z J U E 0 b n N h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0 a W 9 u Z X I l M j A o M i k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0 a W 9 u Z X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O F Q x M T o z M T o 1 N S 4 3 M T k y O D A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h d G l v b m V y I C g z K S 9 B d X R v U m V t b 3 Z l Z E N v b H V t b n M x L n t D b 2 x 1 b W 4 x L D B 9 J n F 1 b 3 Q 7 L C Z x d W 9 0 O 1 N l Y 3 R p b 2 4 x L 1 N 0 Y X R p b 2 5 l c i A o M y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d G F 0 a W 9 u Z X I g K D M p L 0 F 1 d G 9 S Z W 1 v d m V k Q 2 9 s d W 1 u c z E u e 0 N v b H V t b j E s M H 0 m c X V v d D s s J n F 1 b 3 Q 7 U 2 V j d G l v b j E v U 3 R h d G l v b m V y I C g z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G F 0 a W 9 u Z X I l M j A o M y k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p b 2 5 l c i U y M C g z K S 8 l Q z M l O D R u Z H J h Z C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s 4 N h 7 o D G S Q K b L 1 7 Z j q m E I A A A A A A I A A A A A A A N m A A D A A A A A E A A A A P r v M y f x D Z U 6 l i E b J n C J / p E A A A A A B I A A A K A A A A A Q A A A A y j b 7 F g i x 8 Z 4 c 0 r X 9 V v G t Y 1 A A A A D i 3 / H B F r f v S 3 n e 2 Q 1 4 5 U x t z v f e 4 T 9 o X V Z y Y I j 7 / U 4 r Z s G A d f 0 3 Y 8 e W Z Y G z O 9 o H u P E o R g l N 2 w G G r A z c j 9 o M n V F C m l 5 h A 3 5 t Q c / n k I m T T g Z w i B Q A A A A / z d 4 Y w 2 z + C j a 1 Y r 5 s Q G S n W I u K U w = = < / D a t a M a s h u p > 
</file>

<file path=customXml/itemProps1.xml><?xml version="1.0" encoding="utf-8"?>
<ds:datastoreItem xmlns:ds="http://schemas.openxmlformats.org/officeDocument/2006/customXml" ds:itemID="{45434ED3-D4BA-42C2-8A4E-FDF964033B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5</vt:i4>
      </vt:variant>
    </vt:vector>
  </HeadingPairs>
  <TitlesOfParts>
    <vt:vector size="5" baseType="lpstr">
      <vt:lpstr>Overiview</vt:lpstr>
      <vt:lpstr>Västra_Stambanan_stationer_2015</vt:lpstr>
      <vt:lpstr>Delay</vt:lpstr>
      <vt:lpstr>OD_travel_time</vt:lpstr>
      <vt:lpstr>OD_distances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Abderrahman Ait Ali</dc:creator>
  <cp:lastModifiedBy>Abderrahman Ait Ali</cp:lastModifiedBy>
  <dcterms:created xsi:type="dcterms:W3CDTF">2015-06-05T18:19:34Z</dcterms:created>
  <dcterms:modified xsi:type="dcterms:W3CDTF">2023-09-11T10:05:29Z</dcterms:modified>
</cp:coreProperties>
</file>