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halooh\pk\azim\blockchain PK\pool-888\"/>
    </mc:Choice>
  </mc:AlternateContent>
  <xr:revisionPtr revIDLastSave="0" documentId="13_ncr:1_{3008EF5D-C4B4-4EE1-AA19-1F6F9BFFC596}" xr6:coauthVersionLast="47" xr6:coauthVersionMax="47" xr10:uidLastSave="{00000000-0000-0000-0000-000000000000}"/>
  <bookViews>
    <workbookView xWindow="28680" yWindow="-120" windowWidth="29040" windowHeight="15720" xr2:uid="{FE7AA7B0-E77F-4919-B00E-DF833DA8F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G29" i="1"/>
  <c r="G27" i="1"/>
  <c r="G25" i="1"/>
  <c r="G22" i="1"/>
  <c r="C9" i="1"/>
  <c r="I9" i="1"/>
  <c r="H10" i="1"/>
  <c r="H11" i="1" s="1"/>
  <c r="C5" i="1"/>
  <c r="C6" i="1" s="1"/>
  <c r="H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0" authorId="0" shapeId="0" xr:uid="{A049743F-4594-432B-B262-BE919435CDB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in my case I have added liquidity on testnet so the receiving value from uniswap is 45454</t>
        </r>
      </text>
    </comment>
  </commentList>
</comments>
</file>

<file path=xl/sharedStrings.xml><?xml version="1.0" encoding="utf-8"?>
<sst xmlns="http://schemas.openxmlformats.org/spreadsheetml/2006/main" count="38" uniqueCount="38">
  <si>
    <t>888 Approved Supply</t>
  </si>
  <si>
    <t>888 available for emission</t>
  </si>
  <si>
    <t>one day emission</t>
  </si>
  <si>
    <t>Total Weight (3 + 2 + 1 + 1) + liquidity pool weight = 2</t>
  </si>
  <si>
    <t>For 888 contract</t>
  </si>
  <si>
    <t>Deposit fee 5%</t>
  </si>
  <si>
    <t xml:space="preserve">Withdrawal fee </t>
  </si>
  <si>
    <t>Harvest lockup 8 hours</t>
  </si>
  <si>
    <t>APR - Forumula Based below</t>
  </si>
  <si>
    <t>Max Supply 888 token</t>
  </si>
  <si>
    <t>Available for emission in pool 710 token</t>
  </si>
  <si>
    <t>One Day</t>
  </si>
  <si>
    <t>Staking Pool Weights</t>
  </si>
  <si>
    <t>USDC: 3 USDT: 2 WMATIC: 1 WETH: 1</t>
  </si>
  <si>
    <t xml:space="preserve">Liquidity Pool Weight </t>
  </si>
  <si>
    <t>888 / USDC</t>
  </si>
  <si>
    <t>Weight = 2</t>
  </si>
  <si>
    <t>Starting Value of 1 888 token = $47,000</t>
  </si>
  <si>
    <t xml:space="preserve">It will comes from exchange </t>
  </si>
  <si>
    <t>FORMULA</t>
  </si>
  <si>
    <t>Weight / Total Weight * Total Emission = Pool Emission</t>
  </si>
  <si>
    <t xml:space="preserve"> - USDT = 2 
 - Total Weight = 9 </t>
  </si>
  <si>
    <t>Based on USDC pool</t>
  </si>
  <si>
    <t>Token Value x Pool Emission = Pool Emission Daily $ Value</t>
  </si>
  <si>
    <t>For APR where TLV is $1,000,000</t>
  </si>
  <si>
    <t>Total Lock value</t>
  </si>
  <si>
    <t>Client Calculation</t>
  </si>
  <si>
    <t>USDC Weight</t>
  </si>
  <si>
    <t>pool Emission = Weight / Total Weight * Total Emission</t>
  </si>
  <si>
    <t>888 value in USD</t>
  </si>
  <si>
    <t>poolEmissionDailyValue</t>
  </si>
  <si>
    <t>All calculation has been done in wei because solidity doesn’t support decimals</t>
  </si>
  <si>
    <t xml:space="preserve">Note: </t>
  </si>
  <si>
    <t>For APR where TLV (Total Locked Value is $1,000, 000)</t>
  </si>
  <si>
    <t>But My Question is.. Here we suppose TLV $1,000,000 so we get APR</t>
  </si>
  <si>
    <t>But at the beginning we don’t have any value staked in our contract.. So the Total Locked value will be zero</t>
  </si>
  <si>
    <t>poolEmissionDailyValue * 365 * 100 / TLV</t>
  </si>
  <si>
    <t xml:space="preserve">So APR = poolEmissionDailyValue * 365 * 100 / 0, which is wrong and we will receive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</si>
</sst>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9" fontId="0" fillId="0" borderId="4" xfId="0" applyNumberFormat="1" applyBorder="1"/>
    <xf numFmtId="0" fontId="1" fillId="0" borderId="4" xfId="0" applyFont="1" applyBorder="1"/>
    <xf numFmtId="1" fontId="0" fillId="0" borderId="4" xfId="0" applyNumberFormat="1" applyBorder="1"/>
    <xf numFmtId="0" fontId="0" fillId="0" borderId="4" xfId="0" quotePrefix="1" applyBorder="1" applyAlignment="1">
      <alignment wrapText="1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B229-19AF-40FF-9756-C3A6363CC7D3}">
  <dimension ref="B1:I30"/>
  <sheetViews>
    <sheetView tabSelected="1" workbookViewId="0">
      <selection activeCell="B27" sqref="B27"/>
    </sheetView>
  </sheetViews>
  <sheetFormatPr defaultRowHeight="15" x14ac:dyDescent="0.25"/>
  <cols>
    <col min="2" max="2" width="109.140625" bestFit="1" customWidth="1"/>
    <col min="3" max="3" width="30.42578125" customWidth="1"/>
    <col min="7" max="7" width="53.5703125" bestFit="1" customWidth="1"/>
    <col min="8" max="8" width="26.7109375" bestFit="1" customWidth="1"/>
  </cols>
  <sheetData>
    <row r="1" spans="2:9" ht="18.75" x14ac:dyDescent="0.3">
      <c r="G1" s="3" t="s">
        <v>26</v>
      </c>
      <c r="H1" s="4"/>
    </row>
    <row r="2" spans="2:9" x14ac:dyDescent="0.25">
      <c r="B2" s="2" t="s">
        <v>31</v>
      </c>
      <c r="G2" s="5"/>
      <c r="H2" s="6"/>
    </row>
    <row r="3" spans="2:9" x14ac:dyDescent="0.25">
      <c r="G3" s="7" t="s">
        <v>4</v>
      </c>
      <c r="H3" s="6"/>
    </row>
    <row r="4" spans="2:9" x14ac:dyDescent="0.25">
      <c r="B4" t="s">
        <v>0</v>
      </c>
      <c r="C4">
        <v>88800000000</v>
      </c>
      <c r="G4" s="5" t="s">
        <v>5</v>
      </c>
      <c r="H4" s="8">
        <v>0.05</v>
      </c>
    </row>
    <row r="5" spans="2:9" x14ac:dyDescent="0.25">
      <c r="B5" t="s">
        <v>1</v>
      </c>
      <c r="C5" s="1">
        <f>+C4 - ((C4 * 20 )/ 100)</f>
        <v>71040000000</v>
      </c>
      <c r="G5" s="5" t="s">
        <v>6</v>
      </c>
      <c r="H5" s="8">
        <v>0.02</v>
      </c>
    </row>
    <row r="6" spans="2:9" x14ac:dyDescent="0.25">
      <c r="B6" t="s">
        <v>2</v>
      </c>
      <c r="C6">
        <f>+C5/365</f>
        <v>194630136.98630136</v>
      </c>
      <c r="G6" s="5" t="s">
        <v>7</v>
      </c>
      <c r="H6" s="6"/>
    </row>
    <row r="7" spans="2:9" x14ac:dyDescent="0.25">
      <c r="B7" t="s">
        <v>3</v>
      </c>
      <c r="C7">
        <v>9</v>
      </c>
      <c r="G7" s="5" t="s">
        <v>8</v>
      </c>
      <c r="H7" s="6"/>
    </row>
    <row r="8" spans="2:9" x14ac:dyDescent="0.25">
      <c r="B8" t="s">
        <v>27</v>
      </c>
      <c r="C8">
        <v>3</v>
      </c>
      <c r="G8" s="5"/>
      <c r="H8" s="6"/>
    </row>
    <row r="9" spans="2:9" x14ac:dyDescent="0.25">
      <c r="B9" t="s">
        <v>28</v>
      </c>
      <c r="C9" s="1">
        <f>+C8/C7*C6</f>
        <v>64876712.328767121</v>
      </c>
      <c r="G9" s="5" t="s">
        <v>9</v>
      </c>
      <c r="H9" s="9">
        <v>888</v>
      </c>
      <c r="I9" s="1">
        <f>+H9 * 0.2</f>
        <v>177.60000000000002</v>
      </c>
    </row>
    <row r="10" spans="2:9" x14ac:dyDescent="0.25">
      <c r="B10" t="s">
        <v>29</v>
      </c>
      <c r="C10">
        <v>45454</v>
      </c>
      <c r="G10" s="5" t="s">
        <v>10</v>
      </c>
      <c r="H10" s="10">
        <f>H9-I9</f>
        <v>710.4</v>
      </c>
    </row>
    <row r="11" spans="2:9" x14ac:dyDescent="0.25">
      <c r="B11" t="s">
        <v>30</v>
      </c>
      <c r="C11" s="1">
        <f>+C10*C9/10^8</f>
        <v>29489.060821917807</v>
      </c>
      <c r="G11" s="5" t="s">
        <v>11</v>
      </c>
      <c r="H11" s="6">
        <f>H10/365</f>
        <v>1.9463013698630136</v>
      </c>
    </row>
    <row r="12" spans="2:9" x14ac:dyDescent="0.25">
      <c r="B12" t="s">
        <v>33</v>
      </c>
      <c r="C12">
        <v>1000000</v>
      </c>
      <c r="G12" s="5"/>
      <c r="H12" s="6"/>
    </row>
    <row r="13" spans="2:9" x14ac:dyDescent="0.25">
      <c r="B13" t="s">
        <v>36</v>
      </c>
      <c r="C13" s="1">
        <f>+C11*365*100 / C12</f>
        <v>1076.3507199999999</v>
      </c>
      <c r="G13" s="7" t="s">
        <v>12</v>
      </c>
      <c r="H13" s="6"/>
    </row>
    <row r="14" spans="2:9" x14ac:dyDescent="0.25">
      <c r="G14" s="5" t="s">
        <v>13</v>
      </c>
      <c r="H14" s="6"/>
    </row>
    <row r="15" spans="2:9" x14ac:dyDescent="0.25">
      <c r="G15" s="5"/>
      <c r="H15" s="6"/>
    </row>
    <row r="16" spans="2:9" x14ac:dyDescent="0.25">
      <c r="B16" t="s">
        <v>32</v>
      </c>
      <c r="G16" s="7" t="s">
        <v>14</v>
      </c>
      <c r="H16" s="6"/>
    </row>
    <row r="17" spans="2:8" x14ac:dyDescent="0.25">
      <c r="B17" t="s">
        <v>34</v>
      </c>
      <c r="G17" s="5" t="s">
        <v>15</v>
      </c>
      <c r="H17" s="6" t="s">
        <v>16</v>
      </c>
    </row>
    <row r="18" spans="2:8" x14ac:dyDescent="0.25">
      <c r="B18" t="s">
        <v>35</v>
      </c>
      <c r="G18" s="5" t="s">
        <v>17</v>
      </c>
      <c r="H18" s="6" t="s">
        <v>18</v>
      </c>
    </row>
    <row r="19" spans="2:8" x14ac:dyDescent="0.25">
      <c r="B19" t="s">
        <v>37</v>
      </c>
      <c r="G19" s="5"/>
      <c r="H19" s="6"/>
    </row>
    <row r="20" spans="2:8" x14ac:dyDescent="0.25">
      <c r="G20" s="7" t="s">
        <v>19</v>
      </c>
      <c r="H20" s="6"/>
    </row>
    <row r="21" spans="2:8" x14ac:dyDescent="0.25">
      <c r="G21" s="5" t="s">
        <v>20</v>
      </c>
      <c r="H21" s="6"/>
    </row>
    <row r="22" spans="2:8" ht="30" x14ac:dyDescent="0.25">
      <c r="G22" s="5">
        <f>2/9*H11</f>
        <v>0.43251141552511413</v>
      </c>
      <c r="H22" s="11" t="s">
        <v>21</v>
      </c>
    </row>
    <row r="23" spans="2:8" x14ac:dyDescent="0.25">
      <c r="G23" s="5"/>
      <c r="H23" s="6"/>
    </row>
    <row r="24" spans="2:8" x14ac:dyDescent="0.25">
      <c r="G24" s="7" t="s">
        <v>22</v>
      </c>
      <c r="H24" s="6"/>
    </row>
    <row r="25" spans="2:8" x14ac:dyDescent="0.25">
      <c r="G25" s="5">
        <f>3/9 * H11</f>
        <v>0.64876712328767117</v>
      </c>
      <c r="H25" s="6"/>
    </row>
    <row r="26" spans="2:8" x14ac:dyDescent="0.25">
      <c r="G26" s="5" t="s">
        <v>23</v>
      </c>
      <c r="H26" s="6"/>
    </row>
    <row r="27" spans="2:8" x14ac:dyDescent="0.25">
      <c r="G27" s="5">
        <f>47000 * G25</f>
        <v>30492.054794520544</v>
      </c>
      <c r="H27" s="6"/>
    </row>
    <row r="28" spans="2:8" x14ac:dyDescent="0.25">
      <c r="G28" s="5" t="s">
        <v>24</v>
      </c>
      <c r="H28" s="6" t="s">
        <v>25</v>
      </c>
    </row>
    <row r="29" spans="2:8" x14ac:dyDescent="0.25">
      <c r="G29" s="5">
        <f>G27*365*100 / 1000000</f>
        <v>1112.9599999999998</v>
      </c>
      <c r="H29" s="6">
        <f>G29/365/24</f>
        <v>0.12705022831050225</v>
      </c>
    </row>
    <row r="30" spans="2:8" ht="15.75" thickBot="1" x14ac:dyDescent="0.3">
      <c r="G30" s="12"/>
      <c r="H30" s="13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2022-08-08T14:23:26Z</dcterms:created>
  <dcterms:modified xsi:type="dcterms:W3CDTF">2022-08-08T15:09:07Z</dcterms:modified>
</cp:coreProperties>
</file>