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queltrilloladoUnizar/Desktop/CiberDefensaADistancia/"/>
    </mc:Choice>
  </mc:AlternateContent>
  <bookViews>
    <workbookView xWindow="5060" yWindow="580" windowWidth="19240" windowHeight="14580" activeTab="3"/>
  </bookViews>
  <sheets>
    <sheet name="valoracionActivos" sheetId="3" r:id="rId1"/>
    <sheet name="estimaciónDegradación" sheetId="4" r:id="rId2"/>
    <sheet name="tablasdobleentrada" sheetId="2" r:id="rId3"/>
    <sheet name="EstimacionImpactoyRiesgo (NyR)" sheetId="1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O9" i="1"/>
  <c r="W9" i="1"/>
  <c r="G25" i="1"/>
  <c r="G26" i="1"/>
  <c r="G27" i="1"/>
  <c r="G28" i="1"/>
  <c r="G2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9" i="1"/>
  <c r="Y35" i="1"/>
  <c r="X35" i="1"/>
  <c r="W35" i="1"/>
  <c r="M35" i="1"/>
  <c r="Q35" i="1"/>
  <c r="L35" i="1"/>
  <c r="P35" i="1"/>
  <c r="K35" i="1"/>
  <c r="O35" i="1"/>
  <c r="I35" i="1"/>
  <c r="H35" i="1"/>
  <c r="G35" i="1"/>
  <c r="Y34" i="1"/>
  <c r="X34" i="1"/>
  <c r="W34" i="1"/>
  <c r="M34" i="1"/>
  <c r="Q34" i="1"/>
  <c r="L34" i="1"/>
  <c r="P34" i="1"/>
  <c r="K34" i="1"/>
  <c r="O34" i="1"/>
  <c r="I34" i="1"/>
  <c r="H34" i="1"/>
  <c r="G34" i="1"/>
  <c r="Y33" i="1"/>
  <c r="X33" i="1"/>
  <c r="W33" i="1"/>
  <c r="M33" i="1"/>
  <c r="Q33" i="1"/>
  <c r="L33" i="1"/>
  <c r="P33" i="1"/>
  <c r="K33" i="1"/>
  <c r="O33" i="1"/>
  <c r="I33" i="1"/>
  <c r="H33" i="1"/>
  <c r="G33" i="1"/>
  <c r="Y32" i="1"/>
  <c r="X32" i="1"/>
  <c r="W32" i="1"/>
  <c r="M32" i="1"/>
  <c r="Q32" i="1"/>
  <c r="L32" i="1"/>
  <c r="P32" i="1"/>
  <c r="K32" i="1"/>
  <c r="O32" i="1"/>
  <c r="I32" i="1"/>
  <c r="H32" i="1"/>
  <c r="G32" i="1"/>
  <c r="Y31" i="1"/>
  <c r="X31" i="1"/>
  <c r="W31" i="1"/>
  <c r="M31" i="1"/>
  <c r="Q31" i="1"/>
  <c r="L31" i="1"/>
  <c r="P31" i="1"/>
  <c r="K31" i="1"/>
  <c r="O31" i="1"/>
  <c r="I31" i="1"/>
  <c r="H31" i="1"/>
  <c r="G31" i="1"/>
  <c r="Y30" i="1"/>
  <c r="X30" i="1"/>
  <c r="W30" i="1"/>
  <c r="M30" i="1"/>
  <c r="Q30" i="1"/>
  <c r="L30" i="1"/>
  <c r="P30" i="1"/>
  <c r="K30" i="1"/>
  <c r="O30" i="1"/>
  <c r="I30" i="1"/>
  <c r="H30" i="1"/>
  <c r="G30" i="1"/>
  <c r="Y29" i="1"/>
  <c r="X29" i="1"/>
  <c r="K29" i="1"/>
  <c r="O29" i="1"/>
  <c r="W29" i="1"/>
  <c r="I29" i="1"/>
  <c r="M29" i="1"/>
  <c r="Q29" i="1"/>
  <c r="H29" i="1"/>
  <c r="L29" i="1"/>
  <c r="P29" i="1"/>
  <c r="Y28" i="1"/>
  <c r="X28" i="1"/>
  <c r="K28" i="1"/>
  <c r="O28" i="1"/>
  <c r="W28" i="1"/>
  <c r="I28" i="1"/>
  <c r="M28" i="1"/>
  <c r="Q28" i="1"/>
  <c r="H28" i="1"/>
  <c r="L28" i="1"/>
  <c r="P28" i="1"/>
  <c r="Y27" i="1"/>
  <c r="X27" i="1"/>
  <c r="K27" i="1"/>
  <c r="O27" i="1"/>
  <c r="W27" i="1"/>
  <c r="I27" i="1"/>
  <c r="M27" i="1"/>
  <c r="Q27" i="1"/>
  <c r="H27" i="1"/>
  <c r="L27" i="1"/>
  <c r="P27" i="1"/>
  <c r="Y26" i="1"/>
  <c r="X26" i="1"/>
  <c r="K26" i="1"/>
  <c r="O26" i="1"/>
  <c r="W26" i="1"/>
  <c r="I26" i="1"/>
  <c r="M26" i="1"/>
  <c r="Q26" i="1"/>
  <c r="H26" i="1"/>
  <c r="L26" i="1"/>
  <c r="P26" i="1"/>
  <c r="Y25" i="1"/>
  <c r="X25" i="1"/>
  <c r="K25" i="1"/>
  <c r="O25" i="1"/>
  <c r="W25" i="1"/>
  <c r="I25" i="1"/>
  <c r="M25" i="1"/>
  <c r="Q25" i="1"/>
  <c r="H25" i="1"/>
  <c r="L25" i="1"/>
  <c r="P25" i="1"/>
  <c r="Y24" i="1"/>
  <c r="X24" i="1"/>
  <c r="W24" i="1"/>
  <c r="M24" i="1"/>
  <c r="Q24" i="1"/>
  <c r="L24" i="1"/>
  <c r="P24" i="1"/>
  <c r="K24" i="1"/>
  <c r="O24" i="1"/>
  <c r="I24" i="1"/>
  <c r="H24" i="1"/>
  <c r="G24" i="1"/>
  <c r="Y23" i="1"/>
  <c r="X23" i="1"/>
  <c r="W23" i="1"/>
  <c r="M23" i="1"/>
  <c r="Q23" i="1"/>
  <c r="L23" i="1"/>
  <c r="P23" i="1"/>
  <c r="K23" i="1"/>
  <c r="O23" i="1"/>
  <c r="I23" i="1"/>
  <c r="H23" i="1"/>
  <c r="G23" i="1"/>
  <c r="Y22" i="1"/>
  <c r="X22" i="1"/>
  <c r="W22" i="1"/>
  <c r="M22" i="1"/>
  <c r="Q22" i="1"/>
  <c r="L22" i="1"/>
  <c r="P22" i="1"/>
  <c r="K22" i="1"/>
  <c r="O22" i="1"/>
  <c r="I22" i="1"/>
  <c r="H22" i="1"/>
  <c r="G22" i="1"/>
  <c r="Y21" i="1"/>
  <c r="X21" i="1"/>
  <c r="W21" i="1"/>
  <c r="M21" i="1"/>
  <c r="Q21" i="1"/>
  <c r="L21" i="1"/>
  <c r="P21" i="1"/>
  <c r="K21" i="1"/>
  <c r="O21" i="1"/>
  <c r="I21" i="1"/>
  <c r="H21" i="1"/>
  <c r="G21" i="1"/>
  <c r="Y20" i="1"/>
  <c r="X20" i="1"/>
  <c r="W20" i="1"/>
  <c r="M20" i="1"/>
  <c r="Q20" i="1"/>
  <c r="L20" i="1"/>
  <c r="P20" i="1"/>
  <c r="K20" i="1"/>
  <c r="O20" i="1"/>
  <c r="I20" i="1"/>
  <c r="H20" i="1"/>
  <c r="G20" i="1"/>
  <c r="Y19" i="1"/>
  <c r="X19" i="1"/>
  <c r="W19" i="1"/>
  <c r="M19" i="1"/>
  <c r="Q19" i="1"/>
  <c r="L19" i="1"/>
  <c r="P19" i="1"/>
  <c r="K19" i="1"/>
  <c r="O19" i="1"/>
  <c r="I19" i="1"/>
  <c r="H19" i="1"/>
  <c r="G19" i="1"/>
  <c r="Y18" i="1"/>
  <c r="X18" i="1"/>
  <c r="W18" i="1"/>
  <c r="M18" i="1"/>
  <c r="Q18" i="1"/>
  <c r="L18" i="1"/>
  <c r="P18" i="1"/>
  <c r="K18" i="1"/>
  <c r="O18" i="1"/>
  <c r="I18" i="1"/>
  <c r="H18" i="1"/>
  <c r="G18" i="1"/>
  <c r="Y17" i="1"/>
  <c r="X17" i="1"/>
  <c r="W17" i="1"/>
  <c r="M17" i="1"/>
  <c r="Q17" i="1"/>
  <c r="L17" i="1"/>
  <c r="P17" i="1"/>
  <c r="K17" i="1"/>
  <c r="O17" i="1"/>
  <c r="I17" i="1"/>
  <c r="H17" i="1"/>
  <c r="G17" i="1"/>
  <c r="Y16" i="1"/>
  <c r="X16" i="1"/>
  <c r="W16" i="1"/>
  <c r="M16" i="1"/>
  <c r="Q16" i="1"/>
  <c r="L16" i="1"/>
  <c r="P16" i="1"/>
  <c r="K16" i="1"/>
  <c r="O16" i="1"/>
  <c r="I16" i="1"/>
  <c r="H16" i="1"/>
  <c r="G16" i="1"/>
  <c r="Y15" i="1"/>
  <c r="X15" i="1"/>
  <c r="W15" i="1"/>
  <c r="M15" i="1"/>
  <c r="Q15" i="1"/>
  <c r="L15" i="1"/>
  <c r="P15" i="1"/>
  <c r="K15" i="1"/>
  <c r="O15" i="1"/>
  <c r="I15" i="1"/>
  <c r="H15" i="1"/>
  <c r="G15" i="1"/>
  <c r="Y14" i="1"/>
  <c r="X14" i="1"/>
  <c r="W14" i="1"/>
  <c r="M14" i="1"/>
  <c r="Q14" i="1"/>
  <c r="L14" i="1"/>
  <c r="P14" i="1"/>
  <c r="K14" i="1"/>
  <c r="O14" i="1"/>
  <c r="I14" i="1"/>
  <c r="H14" i="1"/>
  <c r="G14" i="1"/>
  <c r="Y13" i="1"/>
  <c r="X13" i="1"/>
  <c r="W13" i="1"/>
  <c r="M13" i="1"/>
  <c r="Q13" i="1"/>
  <c r="L13" i="1"/>
  <c r="P13" i="1"/>
  <c r="K13" i="1"/>
  <c r="O13" i="1"/>
  <c r="I13" i="1"/>
  <c r="H13" i="1"/>
  <c r="G13" i="1"/>
  <c r="Y12" i="1"/>
  <c r="X12" i="1"/>
  <c r="W12" i="1"/>
  <c r="M12" i="1"/>
  <c r="Q12" i="1"/>
  <c r="L12" i="1"/>
  <c r="P12" i="1"/>
  <c r="K12" i="1"/>
  <c r="O12" i="1"/>
  <c r="I12" i="1"/>
  <c r="H12" i="1"/>
  <c r="G12" i="1"/>
  <c r="Y11" i="1"/>
  <c r="X11" i="1"/>
  <c r="W11" i="1"/>
  <c r="M11" i="1"/>
  <c r="Q11" i="1"/>
  <c r="L11" i="1"/>
  <c r="P11" i="1"/>
  <c r="K11" i="1"/>
  <c r="O11" i="1"/>
  <c r="I11" i="1"/>
  <c r="H11" i="1"/>
  <c r="G11" i="1"/>
  <c r="Y10" i="1"/>
  <c r="X10" i="1"/>
  <c r="W10" i="1"/>
  <c r="M10" i="1"/>
  <c r="Q10" i="1"/>
  <c r="L10" i="1"/>
  <c r="P10" i="1"/>
  <c r="K10" i="1"/>
  <c r="O10" i="1"/>
  <c r="I10" i="1"/>
  <c r="H10" i="1"/>
  <c r="G10" i="1"/>
  <c r="Y9" i="1"/>
  <c r="X9" i="1"/>
  <c r="M9" i="1"/>
  <c r="Q9" i="1"/>
  <c r="L9" i="1"/>
  <c r="P9" i="1"/>
  <c r="I9" i="1"/>
  <c r="H9" i="1"/>
  <c r="G9" i="1"/>
  <c r="C20" i="2"/>
</calcChain>
</file>

<file path=xl/sharedStrings.xml><?xml version="1.0" encoding="utf-8"?>
<sst xmlns="http://schemas.openxmlformats.org/spreadsheetml/2006/main" count="351" uniqueCount="83">
  <si>
    <t>degradación</t>
  </si>
  <si>
    <t>valor</t>
  </si>
  <si>
    <t>MA</t>
  </si>
  <si>
    <t>A</t>
  </si>
  <si>
    <t>M</t>
  </si>
  <si>
    <t>B</t>
  </si>
  <si>
    <t>MB</t>
  </si>
  <si>
    <t>activo</t>
  </si>
  <si>
    <t>D</t>
  </si>
  <si>
    <t>I</t>
  </si>
  <si>
    <t>C</t>
  </si>
  <si>
    <t>dimensión</t>
  </si>
  <si>
    <t>amenaza</t>
  </si>
  <si>
    <t>impacto</t>
  </si>
  <si>
    <t>Degradación</t>
  </si>
  <si>
    <t>_1%</t>
  </si>
  <si>
    <t>_10%</t>
  </si>
  <si>
    <t>_100%</t>
  </si>
  <si>
    <t>na</t>
  </si>
  <si>
    <t>probabilidad</t>
  </si>
  <si>
    <t>Alto</t>
  </si>
  <si>
    <t>Medio</t>
  </si>
  <si>
    <t>Bajo</t>
  </si>
  <si>
    <t>Muy bajo</t>
  </si>
  <si>
    <t>Muy alto</t>
  </si>
  <si>
    <t>Muy infrecuente</t>
  </si>
  <si>
    <t>Infrecuente</t>
  </si>
  <si>
    <t>Frecuente</t>
  </si>
  <si>
    <t>Muy frecuente</t>
  </si>
  <si>
    <t>Efecto salvaguardas (agregadas)</t>
  </si>
  <si>
    <t>Normal</t>
  </si>
  <si>
    <t>1/100</t>
  </si>
  <si>
    <t>eliminan riesgo</t>
  </si>
  <si>
    <t>minimizan riesgo</t>
  </si>
  <si>
    <t>-</t>
  </si>
  <si>
    <t>Efectividad Salvaguardas (agregadas)</t>
  </si>
  <si>
    <t>no corrige</t>
  </si>
  <si>
    <t>ESTIMACIÓN DEL IMPACTO</t>
  </si>
  <si>
    <t>ESTIMACIÓN DEL RIESGO</t>
  </si>
  <si>
    <t>Valoración (calculado)</t>
  </si>
  <si>
    <t>Impacto (calculado)</t>
  </si>
  <si>
    <t>Riesgo (calculado)</t>
  </si>
  <si>
    <t>Riesgo residual (calculado)</t>
  </si>
  <si>
    <t>moderan riesgo</t>
  </si>
  <si>
    <t>(más peso al impacto que a la probabilidad)</t>
  </si>
  <si>
    <t>TABLAS DE DOBLE ENTRADA UTILIZADAS</t>
  </si>
  <si>
    <t>IDENTIFICACIÓN DE LOS ACTIVOS Y VALOR ACUMULADO SEGÚN DEPENDENCIAS</t>
  </si>
  <si>
    <t>VALORACIÓN DE IMPACTO, RIESGO Y RIESGO RESIDUAL</t>
  </si>
  <si>
    <t>(según % discreto de degradación)</t>
  </si>
  <si>
    <t>EJEMPLO PLANTILLA DE APLICACIÓN BÁSICA PARA ESTIMACIÓN CUALITATIVA DE RIESGOS</t>
    <phoneticPr fontId="6" type="noConversion"/>
  </si>
  <si>
    <t>Servicio asesoramiento para clientes</t>
  </si>
  <si>
    <t>Servicio asesoramiento para asesores</t>
  </si>
  <si>
    <t>SW: Aplicación Web</t>
  </si>
  <si>
    <t>Base de Datos</t>
  </si>
  <si>
    <t>Red de área local (LAN)</t>
  </si>
  <si>
    <t>Acceso a Internet</t>
  </si>
  <si>
    <t>HW: Servidor Firewall</t>
  </si>
  <si>
    <t>SW: Firewall (ip tables)</t>
  </si>
  <si>
    <t>Despacho administrador de sistemas/Sala de servidores</t>
  </si>
  <si>
    <t>HW: Sevidor sala administración</t>
  </si>
  <si>
    <t>Asesores</t>
  </si>
  <si>
    <t>Switch de planta</t>
  </si>
  <si>
    <t>HW: Puestos trabajo asesores</t>
  </si>
  <si>
    <t>SW: Servidor aplicaciones Web</t>
  </si>
  <si>
    <t>SW: Sistema Gestor de Base de Datos</t>
  </si>
  <si>
    <t>Sala asesores</t>
  </si>
  <si>
    <t>Sede central (edificio TIC XXI)</t>
  </si>
  <si>
    <t>Valor acumulado (después de dependencias)</t>
  </si>
  <si>
    <t>Activo</t>
  </si>
  <si>
    <t>EJEMPLO PLANTILLA DE APLICACIÓN BÁSICA PARA ESTIMACIÓN CUALITATIVA DE DEGRADACIÓN DE ACTIVOS ANTE LA MATERIALIZACIÓN DE AMENAZAS</t>
  </si>
  <si>
    <t>Amenaza</t>
  </si>
  <si>
    <t>Amenaza 1 (Fuego sala servidores/edificio)</t>
  </si>
  <si>
    <t>Amenaza 2 (avería servidor firewall)</t>
  </si>
  <si>
    <t>Amenaza 3 (fallo switch de planta)</t>
  </si>
  <si>
    <t>SW: Puestos trabajo asesores</t>
  </si>
  <si>
    <t>Amenaza 4(Errores usuarios uso sw)</t>
  </si>
  <si>
    <t>Amenaza 5 (Errores actualización sw)</t>
  </si>
  <si>
    <t>Amenaza 6 (mantenimiento claves)</t>
  </si>
  <si>
    <t>Amenaza 7 (difusión sw dañino)</t>
  </si>
  <si>
    <t>Riesgo</t>
  </si>
  <si>
    <t>ESTIMACIÓN DE LA EFICACIA DE LAS SALVAGUARDAS SOBRE EL RIESGO</t>
  </si>
  <si>
    <t>EJEMPLO PLANTILLA DE APLICACIÓN BÁSICA PARA ESTIMACIÓN CUALITATIVA DEL VALOR DE LOS ACTIVOS</t>
  </si>
  <si>
    <t>EJEMPLO PLANTILLA DE APLICACIÓN BÁSICA PARA ESTIMACIÓN CUALITATIVA DE IMPACTOS, RIESGOS, IMPACTOS RESIDUALES Y RIESGOS RESIDUALES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</si>
</sst>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indexed="63"/>
      <name val="Verdana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0" xfId="0" applyFont="1"/>
    <xf numFmtId="0" fontId="1" fillId="8" borderId="2" xfId="0" applyFont="1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0" fontId="4" fillId="0" borderId="1" xfId="0" applyFont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5" fillId="0" borderId="0" xfId="0" applyFont="1"/>
    <xf numFmtId="0" fontId="1" fillId="8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0" fillId="0" borderId="6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26"/>
  <sheetViews>
    <sheetView workbookViewId="0">
      <selection activeCell="A4" sqref="A4"/>
    </sheetView>
  </sheetViews>
  <sheetFormatPr baseColWidth="10" defaultRowHeight="15" x14ac:dyDescent="0.2"/>
  <cols>
    <col min="1" max="1" width="29" customWidth="1"/>
    <col min="2" max="2" width="13.6640625" customWidth="1"/>
    <col min="3" max="3" width="13.1640625" customWidth="1"/>
    <col min="4" max="4" width="10.83203125" customWidth="1"/>
  </cols>
  <sheetData>
    <row r="1" spans="1:4" ht="23.25" customHeight="1" x14ac:dyDescent="0.2"/>
    <row r="2" spans="1:4" ht="19" x14ac:dyDescent="0.25">
      <c r="A2" s="18" t="s">
        <v>81</v>
      </c>
    </row>
    <row r="3" spans="1:4" ht="19" x14ac:dyDescent="0.25">
      <c r="A3" s="18"/>
    </row>
    <row r="4" spans="1:4" x14ac:dyDescent="0.2">
      <c r="A4" s="1" t="s">
        <v>46</v>
      </c>
    </row>
    <row r="6" spans="1:4" x14ac:dyDescent="0.2">
      <c r="B6" s="37" t="s">
        <v>67</v>
      </c>
      <c r="C6" s="38"/>
      <c r="D6" s="39"/>
    </row>
    <row r="7" spans="1:4" x14ac:dyDescent="0.2">
      <c r="B7" s="37" t="s">
        <v>11</v>
      </c>
      <c r="C7" s="38"/>
      <c r="D7" s="39"/>
    </row>
    <row r="8" spans="1:4" x14ac:dyDescent="0.2">
      <c r="B8" s="19" t="s">
        <v>8</v>
      </c>
      <c r="C8" s="19" t="s">
        <v>9</v>
      </c>
      <c r="D8" s="19" t="s">
        <v>10</v>
      </c>
    </row>
    <row r="9" spans="1:4" x14ac:dyDescent="0.2">
      <c r="A9" s="45" t="s">
        <v>50</v>
      </c>
      <c r="B9" s="2" t="s">
        <v>24</v>
      </c>
      <c r="C9" s="2"/>
      <c r="D9" s="2"/>
    </row>
    <row r="10" spans="1:4" x14ac:dyDescent="0.2">
      <c r="A10" s="45" t="s">
        <v>51</v>
      </c>
      <c r="B10" s="2" t="s">
        <v>20</v>
      </c>
      <c r="C10" s="2"/>
      <c r="D10" s="2"/>
    </row>
    <row r="11" spans="1:4" x14ac:dyDescent="0.2">
      <c r="A11" s="45" t="s">
        <v>52</v>
      </c>
      <c r="B11" s="2" t="s">
        <v>20</v>
      </c>
      <c r="C11" s="2"/>
      <c r="D11" s="2"/>
    </row>
    <row r="12" spans="1:4" x14ac:dyDescent="0.2">
      <c r="A12" s="45" t="s">
        <v>53</v>
      </c>
      <c r="B12" s="2" t="s">
        <v>24</v>
      </c>
      <c r="C12" s="2"/>
      <c r="D12" s="2"/>
    </row>
    <row r="13" spans="1:4" x14ac:dyDescent="0.2">
      <c r="A13" s="45" t="s">
        <v>54</v>
      </c>
      <c r="B13" s="2" t="s">
        <v>21</v>
      </c>
      <c r="C13" s="2"/>
      <c r="D13" s="2"/>
    </row>
    <row r="14" spans="1:4" x14ac:dyDescent="0.2">
      <c r="A14" s="45" t="s">
        <v>55</v>
      </c>
      <c r="B14" s="2" t="s">
        <v>20</v>
      </c>
      <c r="C14" s="2"/>
      <c r="D14" s="2"/>
    </row>
    <row r="15" spans="1:4" x14ac:dyDescent="0.2">
      <c r="A15" s="45" t="s">
        <v>56</v>
      </c>
      <c r="B15" s="2" t="s">
        <v>21</v>
      </c>
      <c r="C15" s="2"/>
      <c r="D15" s="2"/>
    </row>
    <row r="16" spans="1:4" x14ac:dyDescent="0.2">
      <c r="A16" s="46" t="s">
        <v>57</v>
      </c>
      <c r="B16" s="2" t="s">
        <v>21</v>
      </c>
      <c r="C16" s="2"/>
      <c r="D16" s="2"/>
    </row>
    <row r="17" spans="1:4" ht="30" x14ac:dyDescent="0.2">
      <c r="A17" s="45" t="s">
        <v>58</v>
      </c>
      <c r="B17" s="2" t="s">
        <v>22</v>
      </c>
      <c r="C17" s="2"/>
      <c r="D17" s="2"/>
    </row>
    <row r="18" spans="1:4" x14ac:dyDescent="0.2">
      <c r="A18" s="45" t="s">
        <v>59</v>
      </c>
      <c r="B18" s="2" t="s">
        <v>20</v>
      </c>
      <c r="C18" s="2"/>
      <c r="D18" s="2"/>
    </row>
    <row r="19" spans="1:4" x14ac:dyDescent="0.2">
      <c r="A19" s="45" t="s">
        <v>60</v>
      </c>
      <c r="B19" s="2" t="s">
        <v>21</v>
      </c>
      <c r="C19" s="2"/>
      <c r="D19" s="2"/>
    </row>
    <row r="20" spans="1:4" x14ac:dyDescent="0.2">
      <c r="A20" s="45" t="s">
        <v>61</v>
      </c>
      <c r="B20" s="2" t="s">
        <v>21</v>
      </c>
      <c r="C20" s="2"/>
      <c r="D20" s="2"/>
    </row>
    <row r="21" spans="1:4" x14ac:dyDescent="0.2">
      <c r="A21" s="45" t="s">
        <v>62</v>
      </c>
      <c r="B21" s="2" t="s">
        <v>21</v>
      </c>
      <c r="C21" s="2"/>
      <c r="D21" s="2"/>
    </row>
    <row r="22" spans="1:4" x14ac:dyDescent="0.2">
      <c r="A22" s="45" t="s">
        <v>74</v>
      </c>
      <c r="B22" s="2" t="s">
        <v>22</v>
      </c>
      <c r="C22" s="2"/>
      <c r="D22" s="2"/>
    </row>
    <row r="23" spans="1:4" x14ac:dyDescent="0.2">
      <c r="A23" s="47" t="s">
        <v>63</v>
      </c>
      <c r="B23" s="2" t="s">
        <v>20</v>
      </c>
      <c r="C23" s="2"/>
      <c r="D23" s="2"/>
    </row>
    <row r="24" spans="1:4" x14ac:dyDescent="0.2">
      <c r="A24" s="48" t="s">
        <v>64</v>
      </c>
      <c r="B24" s="2" t="s">
        <v>20</v>
      </c>
      <c r="C24" s="2"/>
      <c r="D24" s="2"/>
    </row>
    <row r="25" spans="1:4" x14ac:dyDescent="0.2">
      <c r="A25" s="48" t="s">
        <v>65</v>
      </c>
      <c r="B25" s="2" t="s">
        <v>22</v>
      </c>
      <c r="C25" s="2"/>
      <c r="D25" s="2"/>
    </row>
    <row r="26" spans="1:4" x14ac:dyDescent="0.2">
      <c r="A26" s="47" t="s">
        <v>66</v>
      </c>
      <c r="B26" s="2" t="s">
        <v>22</v>
      </c>
      <c r="C26" s="2"/>
      <c r="D26" s="2"/>
    </row>
  </sheetData>
  <mergeCells count="2">
    <mergeCell ref="B7:D7"/>
    <mergeCell ref="B6:D6"/>
  </mergeCells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tablasdobleentrada!$A$10:$A$15</xm:f>
          </x14:formula1>
          <xm:sqref>B9:D26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27"/>
  <sheetViews>
    <sheetView topLeftCell="A2" workbookViewId="0">
      <selection activeCell="C7" sqref="C7:C27"/>
    </sheetView>
  </sheetViews>
  <sheetFormatPr baseColWidth="10" defaultRowHeight="15" x14ac:dyDescent="0.2"/>
  <cols>
    <col min="1" max="1" width="29" customWidth="1"/>
    <col min="2" max="2" width="36.33203125" customWidth="1"/>
    <col min="3" max="3" width="11.33203125" customWidth="1"/>
    <col min="4" max="4" width="13.1640625" customWidth="1"/>
    <col min="5" max="5" width="10.83203125" customWidth="1"/>
    <col min="6" max="6" width="4.6640625" customWidth="1"/>
    <col min="7" max="7" width="2" customWidth="1"/>
    <col min="8" max="8" width="2.6640625" customWidth="1"/>
  </cols>
  <sheetData>
    <row r="1" spans="1:8" ht="23.25" customHeight="1" x14ac:dyDescent="0.2"/>
    <row r="2" spans="1:8" ht="43" customHeight="1" x14ac:dyDescent="0.2">
      <c r="A2" s="49" t="s">
        <v>69</v>
      </c>
      <c r="B2" s="49"/>
      <c r="C2" s="50"/>
      <c r="D2" s="50"/>
      <c r="E2" s="50"/>
      <c r="F2" s="50"/>
      <c r="G2" s="50"/>
      <c r="H2" s="50"/>
    </row>
    <row r="3" spans="1:8" x14ac:dyDescent="0.2">
      <c r="A3" s="50"/>
      <c r="B3" s="50"/>
      <c r="C3" s="50"/>
      <c r="D3" s="50"/>
      <c r="E3" s="50"/>
      <c r="F3" s="50"/>
      <c r="G3" s="50"/>
      <c r="H3" s="50"/>
    </row>
    <row r="4" spans="1:8" x14ac:dyDescent="0.2">
      <c r="C4" s="37" t="s">
        <v>14</v>
      </c>
      <c r="D4" s="38"/>
      <c r="E4" s="39"/>
    </row>
    <row r="5" spans="1:8" x14ac:dyDescent="0.2">
      <c r="C5" s="37" t="s">
        <v>11</v>
      </c>
      <c r="D5" s="38"/>
      <c r="E5" s="39"/>
    </row>
    <row r="6" spans="1:8" x14ac:dyDescent="0.2">
      <c r="A6" s="31" t="s">
        <v>68</v>
      </c>
      <c r="B6" s="31" t="s">
        <v>70</v>
      </c>
      <c r="C6" s="31" t="s">
        <v>8</v>
      </c>
      <c r="D6" s="31" t="s">
        <v>9</v>
      </c>
      <c r="E6" s="31" t="s">
        <v>10</v>
      </c>
    </row>
    <row r="7" spans="1:8" x14ac:dyDescent="0.2">
      <c r="A7" s="45" t="s">
        <v>50</v>
      </c>
      <c r="B7" s="45" t="s">
        <v>73</v>
      </c>
      <c r="C7" s="2" t="s">
        <v>16</v>
      </c>
      <c r="D7" s="2"/>
      <c r="E7" s="2"/>
    </row>
    <row r="8" spans="1:8" x14ac:dyDescent="0.2">
      <c r="A8" s="45" t="s">
        <v>51</v>
      </c>
      <c r="B8" s="45" t="s">
        <v>78</v>
      </c>
      <c r="C8" s="2" t="s">
        <v>16</v>
      </c>
      <c r="D8" s="2"/>
      <c r="E8" s="2"/>
    </row>
    <row r="9" spans="1:8" x14ac:dyDescent="0.2">
      <c r="A9" s="45" t="s">
        <v>52</v>
      </c>
      <c r="B9" s="45" t="s">
        <v>76</v>
      </c>
      <c r="C9" s="2" t="s">
        <v>16</v>
      </c>
      <c r="D9" s="2"/>
      <c r="E9" s="2"/>
    </row>
    <row r="10" spans="1:8" ht="18" customHeight="1" x14ac:dyDescent="0.2">
      <c r="A10" s="45" t="s">
        <v>53</v>
      </c>
      <c r="B10" s="47" t="s">
        <v>71</v>
      </c>
      <c r="C10" s="2" t="s">
        <v>17</v>
      </c>
      <c r="D10" s="2"/>
      <c r="E10" s="2"/>
    </row>
    <row r="11" spans="1:8" x14ac:dyDescent="0.2">
      <c r="A11" s="45" t="s">
        <v>54</v>
      </c>
      <c r="B11" s="47" t="s">
        <v>72</v>
      </c>
      <c r="C11" s="2" t="s">
        <v>16</v>
      </c>
      <c r="D11" s="2"/>
      <c r="E11" s="2"/>
    </row>
    <row r="12" spans="1:8" x14ac:dyDescent="0.2">
      <c r="A12" s="45" t="s">
        <v>54</v>
      </c>
      <c r="B12" s="45" t="s">
        <v>73</v>
      </c>
      <c r="C12" s="2" t="s">
        <v>17</v>
      </c>
      <c r="D12" s="2"/>
      <c r="E12" s="2"/>
    </row>
    <row r="13" spans="1:8" x14ac:dyDescent="0.2">
      <c r="A13" s="45" t="s">
        <v>55</v>
      </c>
      <c r="B13" s="45" t="s">
        <v>73</v>
      </c>
      <c r="C13" s="2" t="s">
        <v>16</v>
      </c>
      <c r="D13" s="2"/>
      <c r="E13" s="2"/>
    </row>
    <row r="14" spans="1:8" ht="17" customHeight="1" x14ac:dyDescent="0.2">
      <c r="A14" s="45" t="s">
        <v>56</v>
      </c>
      <c r="B14" s="47" t="s">
        <v>71</v>
      </c>
      <c r="C14" s="2" t="s">
        <v>17</v>
      </c>
      <c r="D14" s="2"/>
      <c r="E14" s="2"/>
    </row>
    <row r="15" spans="1:8" x14ac:dyDescent="0.2">
      <c r="A15" s="45" t="s">
        <v>56</v>
      </c>
      <c r="B15" s="47" t="s">
        <v>72</v>
      </c>
      <c r="C15" s="2" t="s">
        <v>17</v>
      </c>
      <c r="D15" s="2"/>
      <c r="E15" s="2"/>
    </row>
    <row r="16" spans="1:8" x14ac:dyDescent="0.2">
      <c r="A16" s="47" t="s">
        <v>57</v>
      </c>
      <c r="B16" s="47" t="s">
        <v>72</v>
      </c>
      <c r="C16" s="2" t="s">
        <v>15</v>
      </c>
      <c r="D16" s="2"/>
      <c r="E16" s="2"/>
    </row>
    <row r="17" spans="1:5" x14ac:dyDescent="0.2">
      <c r="A17" s="46" t="s">
        <v>57</v>
      </c>
      <c r="B17" s="47" t="s">
        <v>77</v>
      </c>
      <c r="C17" s="2" t="s">
        <v>16</v>
      </c>
      <c r="D17" s="2"/>
      <c r="E17" s="2"/>
    </row>
    <row r="18" spans="1:5" ht="30" x14ac:dyDescent="0.2">
      <c r="A18" s="45" t="s">
        <v>58</v>
      </c>
      <c r="B18" s="47" t="s">
        <v>71</v>
      </c>
      <c r="C18" s="2" t="s">
        <v>17</v>
      </c>
      <c r="D18" s="2"/>
      <c r="E18" s="2"/>
    </row>
    <row r="19" spans="1:5" x14ac:dyDescent="0.2">
      <c r="A19" s="45" t="s">
        <v>59</v>
      </c>
      <c r="B19" s="47" t="s">
        <v>71</v>
      </c>
      <c r="C19" s="2" t="s">
        <v>17</v>
      </c>
      <c r="D19" s="2"/>
      <c r="E19" s="2"/>
    </row>
    <row r="20" spans="1:5" x14ac:dyDescent="0.2">
      <c r="A20" s="45" t="s">
        <v>60</v>
      </c>
      <c r="B20" s="45" t="s">
        <v>75</v>
      </c>
      <c r="C20" s="2" t="s">
        <v>16</v>
      </c>
      <c r="D20" s="2"/>
      <c r="E20" s="2"/>
    </row>
    <row r="21" spans="1:5" x14ac:dyDescent="0.2">
      <c r="A21" s="45" t="s">
        <v>61</v>
      </c>
      <c r="B21" s="45" t="s">
        <v>73</v>
      </c>
      <c r="C21" s="2" t="s">
        <v>17</v>
      </c>
      <c r="D21" s="2"/>
      <c r="E21" s="2"/>
    </row>
    <row r="22" spans="1:5" ht="19" customHeight="1" x14ac:dyDescent="0.2">
      <c r="A22" s="45" t="s">
        <v>62</v>
      </c>
      <c r="B22" s="47" t="s">
        <v>71</v>
      </c>
      <c r="C22" s="2" t="s">
        <v>17</v>
      </c>
      <c r="D22" s="2"/>
      <c r="E22" s="2"/>
    </row>
    <row r="23" spans="1:5" x14ac:dyDescent="0.2">
      <c r="A23" s="45" t="s">
        <v>74</v>
      </c>
      <c r="B23" s="45" t="s">
        <v>75</v>
      </c>
      <c r="C23" s="2" t="s">
        <v>16</v>
      </c>
      <c r="D23" s="2"/>
      <c r="E23" s="2"/>
    </row>
    <row r="24" spans="1:5" x14ac:dyDescent="0.2">
      <c r="A24" s="47" t="s">
        <v>63</v>
      </c>
      <c r="B24" s="45" t="s">
        <v>76</v>
      </c>
      <c r="C24" s="2" t="s">
        <v>16</v>
      </c>
      <c r="D24" s="2"/>
      <c r="E24" s="2"/>
    </row>
    <row r="25" spans="1:5" x14ac:dyDescent="0.2">
      <c r="A25" s="48" t="s">
        <v>64</v>
      </c>
      <c r="B25" s="45" t="s">
        <v>76</v>
      </c>
      <c r="C25" s="2" t="s">
        <v>16</v>
      </c>
      <c r="D25" s="2"/>
      <c r="E25" s="2"/>
    </row>
    <row r="26" spans="1:5" ht="19" customHeight="1" x14ac:dyDescent="0.2">
      <c r="A26" s="48" t="s">
        <v>65</v>
      </c>
      <c r="B26" s="47" t="s">
        <v>71</v>
      </c>
      <c r="C26" s="2" t="s">
        <v>17</v>
      </c>
      <c r="D26" s="2"/>
      <c r="E26" s="2"/>
    </row>
    <row r="27" spans="1:5" ht="17" customHeight="1" x14ac:dyDescent="0.2">
      <c r="A27" s="47" t="s">
        <v>66</v>
      </c>
      <c r="B27" s="47" t="s">
        <v>71</v>
      </c>
      <c r="C27" s="2" t="s">
        <v>17</v>
      </c>
      <c r="D27" s="2"/>
      <c r="E27" s="2"/>
    </row>
  </sheetData>
  <mergeCells count="3">
    <mergeCell ref="C4:E4"/>
    <mergeCell ref="C5:E5"/>
    <mergeCell ref="A2:H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tablasdobleentrada!$B$9:$E$9</xm:f>
          </x14:formula1>
          <xm:sqref>C7:E27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39"/>
  <sheetViews>
    <sheetView view="pageBreakPreview" workbookViewId="0">
      <selection activeCell="C42" sqref="C42"/>
    </sheetView>
  </sheetViews>
  <sheetFormatPr baseColWidth="10" defaultRowHeight="15" x14ac:dyDescent="0.2"/>
  <cols>
    <col min="2" max="2" width="15.6640625" bestFit="1" customWidth="1"/>
    <col min="3" max="3" width="16.1640625" bestFit="1" customWidth="1"/>
    <col min="4" max="4" width="14.6640625" bestFit="1" customWidth="1"/>
    <col min="5" max="5" width="13.6640625" customWidth="1"/>
    <col min="6" max="6" width="14" bestFit="1" customWidth="1"/>
  </cols>
  <sheetData>
    <row r="1" spans="1:5" ht="21.75" customHeight="1" x14ac:dyDescent="0.2"/>
    <row r="2" spans="1:5" ht="19" x14ac:dyDescent="0.25">
      <c r="A2" s="18" t="s">
        <v>49</v>
      </c>
    </row>
    <row r="4" spans="1:5" ht="16" x14ac:dyDescent="0.2">
      <c r="A4" s="30" t="s">
        <v>45</v>
      </c>
    </row>
    <row r="6" spans="1:5" x14ac:dyDescent="0.2">
      <c r="A6" s="1" t="s">
        <v>37</v>
      </c>
    </row>
    <row r="7" spans="1:5" x14ac:dyDescent="0.2">
      <c r="A7" t="s">
        <v>48</v>
      </c>
    </row>
    <row r="8" spans="1:5" x14ac:dyDescent="0.2">
      <c r="B8" s="32" t="s">
        <v>0</v>
      </c>
      <c r="C8" s="33"/>
      <c r="D8" s="33"/>
      <c r="E8" s="34"/>
    </row>
    <row r="9" spans="1:5" x14ac:dyDescent="0.2">
      <c r="A9" s="4" t="s">
        <v>1</v>
      </c>
      <c r="B9" s="10" t="s">
        <v>15</v>
      </c>
      <c r="C9" s="10" t="s">
        <v>16</v>
      </c>
      <c r="D9" s="10" t="s">
        <v>17</v>
      </c>
      <c r="E9" s="10" t="s">
        <v>18</v>
      </c>
    </row>
    <row r="10" spans="1:5" x14ac:dyDescent="0.2">
      <c r="A10" s="3" t="s">
        <v>24</v>
      </c>
      <c r="B10" s="6" t="s">
        <v>4</v>
      </c>
      <c r="C10" s="7" t="s">
        <v>3</v>
      </c>
      <c r="D10" s="8" t="s">
        <v>2</v>
      </c>
      <c r="E10" s="5" t="s">
        <v>18</v>
      </c>
    </row>
    <row r="11" spans="1:5" x14ac:dyDescent="0.2">
      <c r="A11" s="3" t="s">
        <v>20</v>
      </c>
      <c r="B11" s="5" t="s">
        <v>5</v>
      </c>
      <c r="C11" s="6" t="s">
        <v>4</v>
      </c>
      <c r="D11" s="7" t="s">
        <v>3</v>
      </c>
      <c r="E11" s="5" t="s">
        <v>18</v>
      </c>
    </row>
    <row r="12" spans="1:5" x14ac:dyDescent="0.2">
      <c r="A12" s="3" t="s">
        <v>21</v>
      </c>
      <c r="B12" s="5" t="s">
        <v>6</v>
      </c>
      <c r="C12" s="5" t="s">
        <v>5</v>
      </c>
      <c r="D12" s="6" t="s">
        <v>4</v>
      </c>
      <c r="E12" s="5" t="s">
        <v>18</v>
      </c>
    </row>
    <row r="13" spans="1:5" x14ac:dyDescent="0.2">
      <c r="A13" s="3" t="s">
        <v>22</v>
      </c>
      <c r="B13" s="5" t="s">
        <v>6</v>
      </c>
      <c r="C13" s="5" t="s">
        <v>6</v>
      </c>
      <c r="D13" s="5" t="s">
        <v>5</v>
      </c>
      <c r="E13" s="9" t="s">
        <v>18</v>
      </c>
    </row>
    <row r="14" spans="1:5" x14ac:dyDescent="0.2">
      <c r="A14" s="3" t="s">
        <v>23</v>
      </c>
      <c r="B14" s="5" t="s">
        <v>6</v>
      </c>
      <c r="C14" s="5" t="s">
        <v>6</v>
      </c>
      <c r="D14" s="5" t="s">
        <v>6</v>
      </c>
      <c r="E14" s="9" t="s">
        <v>18</v>
      </c>
    </row>
    <row r="15" spans="1:5" x14ac:dyDescent="0.2">
      <c r="A15" s="3" t="s">
        <v>18</v>
      </c>
      <c r="B15" s="9" t="s">
        <v>18</v>
      </c>
      <c r="C15" s="9" t="s">
        <v>18</v>
      </c>
      <c r="D15" s="5" t="s">
        <v>18</v>
      </c>
      <c r="E15" s="9" t="s">
        <v>18</v>
      </c>
    </row>
    <row r="17" spans="1:7" x14ac:dyDescent="0.2">
      <c r="A17" s="1" t="s">
        <v>38</v>
      </c>
    </row>
    <row r="18" spans="1:7" x14ac:dyDescent="0.2">
      <c r="A18" t="s">
        <v>44</v>
      </c>
    </row>
    <row r="19" spans="1:7" x14ac:dyDescent="0.2">
      <c r="B19" s="32" t="s">
        <v>19</v>
      </c>
      <c r="C19" s="33"/>
      <c r="D19" s="33"/>
      <c r="E19" s="33"/>
      <c r="F19" s="33"/>
      <c r="G19" s="34"/>
    </row>
    <row r="20" spans="1:7" x14ac:dyDescent="0.2">
      <c r="B20" s="15" t="s">
        <v>31</v>
      </c>
      <c r="C20" s="16" t="str">
        <f>"1/10"</f>
        <v>1/10</v>
      </c>
      <c r="D20" s="15">
        <v>1</v>
      </c>
      <c r="E20" s="15">
        <v>10</v>
      </c>
      <c r="F20" s="15">
        <v>100</v>
      </c>
      <c r="G20" s="15" t="s">
        <v>18</v>
      </c>
    </row>
    <row r="21" spans="1:7" x14ac:dyDescent="0.2">
      <c r="A21" s="4" t="s">
        <v>13</v>
      </c>
      <c r="B21" s="11" t="s">
        <v>25</v>
      </c>
      <c r="C21" s="11" t="s">
        <v>26</v>
      </c>
      <c r="D21" s="11" t="s">
        <v>30</v>
      </c>
      <c r="E21" s="11" t="s">
        <v>27</v>
      </c>
      <c r="F21" s="11" t="s">
        <v>28</v>
      </c>
      <c r="G21" s="11" t="s">
        <v>18</v>
      </c>
    </row>
    <row r="22" spans="1:7" x14ac:dyDescent="0.2">
      <c r="A22" s="3" t="s">
        <v>2</v>
      </c>
      <c r="B22" s="6" t="s">
        <v>3</v>
      </c>
      <c r="C22" s="8" t="s">
        <v>2</v>
      </c>
      <c r="D22" s="8" t="s">
        <v>2</v>
      </c>
      <c r="E22" s="8" t="s">
        <v>2</v>
      </c>
      <c r="F22" s="8" t="s">
        <v>2</v>
      </c>
      <c r="G22" s="5" t="s">
        <v>18</v>
      </c>
    </row>
    <row r="23" spans="1:7" x14ac:dyDescent="0.2">
      <c r="A23" s="3" t="s">
        <v>3</v>
      </c>
      <c r="B23" s="5" t="s">
        <v>4</v>
      </c>
      <c r="C23" s="6" t="s">
        <v>3</v>
      </c>
      <c r="D23" s="6" t="s">
        <v>3</v>
      </c>
      <c r="E23" s="8" t="s">
        <v>2</v>
      </c>
      <c r="F23" s="8" t="s">
        <v>2</v>
      </c>
      <c r="G23" s="5" t="s">
        <v>18</v>
      </c>
    </row>
    <row r="24" spans="1:7" x14ac:dyDescent="0.2">
      <c r="A24" s="3" t="s">
        <v>4</v>
      </c>
      <c r="B24" s="5" t="s">
        <v>5</v>
      </c>
      <c r="C24" s="5" t="s">
        <v>4</v>
      </c>
      <c r="D24" s="5" t="s">
        <v>4</v>
      </c>
      <c r="E24" s="6" t="s">
        <v>3</v>
      </c>
      <c r="F24" s="6" t="s">
        <v>3</v>
      </c>
      <c r="G24" s="5" t="s">
        <v>18</v>
      </c>
    </row>
    <row r="25" spans="1:7" x14ac:dyDescent="0.2">
      <c r="A25" s="3" t="s">
        <v>5</v>
      </c>
      <c r="B25" s="12" t="s">
        <v>6</v>
      </c>
      <c r="C25" s="5" t="s">
        <v>5</v>
      </c>
      <c r="D25" s="5" t="s">
        <v>5</v>
      </c>
      <c r="E25" s="9" t="s">
        <v>4</v>
      </c>
      <c r="F25" s="5" t="s">
        <v>4</v>
      </c>
      <c r="G25" s="5" t="s">
        <v>18</v>
      </c>
    </row>
    <row r="26" spans="1:7" x14ac:dyDescent="0.2">
      <c r="A26" s="3" t="s">
        <v>6</v>
      </c>
      <c r="B26" s="12" t="s">
        <v>6</v>
      </c>
      <c r="C26" s="12" t="s">
        <v>6</v>
      </c>
      <c r="D26" s="12" t="s">
        <v>6</v>
      </c>
      <c r="E26" s="9" t="s">
        <v>5</v>
      </c>
      <c r="F26" s="5" t="s">
        <v>5</v>
      </c>
      <c r="G26" s="5" t="s">
        <v>18</v>
      </c>
    </row>
    <row r="27" spans="1:7" x14ac:dyDescent="0.2">
      <c r="A27" s="3" t="s">
        <v>18</v>
      </c>
      <c r="B27" s="5" t="s">
        <v>18</v>
      </c>
      <c r="C27" s="5" t="s">
        <v>18</v>
      </c>
      <c r="D27" s="5" t="s">
        <v>18</v>
      </c>
      <c r="E27" s="5" t="s">
        <v>18</v>
      </c>
      <c r="F27" s="5" t="s">
        <v>18</v>
      </c>
      <c r="G27" s="5" t="s">
        <v>18</v>
      </c>
    </row>
    <row r="30" spans="1:7" x14ac:dyDescent="0.2">
      <c r="A30" s="1" t="s">
        <v>80</v>
      </c>
    </row>
    <row r="32" spans="1:7" x14ac:dyDescent="0.2">
      <c r="B32" s="35" t="s">
        <v>35</v>
      </c>
      <c r="C32" s="35"/>
      <c r="D32" s="35"/>
      <c r="E32" s="36"/>
      <c r="F32" s="36"/>
    </row>
    <row r="33" spans="1:6" x14ac:dyDescent="0.2">
      <c r="A33" s="4" t="s">
        <v>79</v>
      </c>
      <c r="B33" s="11" t="s">
        <v>43</v>
      </c>
      <c r="C33" s="11" t="s">
        <v>33</v>
      </c>
      <c r="D33" s="11" t="s">
        <v>32</v>
      </c>
      <c r="E33" s="11" t="s">
        <v>36</v>
      </c>
      <c r="F33" s="20" t="s">
        <v>18</v>
      </c>
    </row>
    <row r="34" spans="1:6" x14ac:dyDescent="0.2">
      <c r="A34" s="3" t="s">
        <v>2</v>
      </c>
      <c r="B34" s="5" t="s">
        <v>3</v>
      </c>
      <c r="C34" s="5" t="s">
        <v>5</v>
      </c>
      <c r="D34" s="5" t="s">
        <v>34</v>
      </c>
      <c r="E34" s="5" t="s">
        <v>2</v>
      </c>
      <c r="F34" s="5" t="s">
        <v>34</v>
      </c>
    </row>
    <row r="35" spans="1:6" x14ac:dyDescent="0.2">
      <c r="A35" s="3" t="s">
        <v>3</v>
      </c>
      <c r="B35" s="5" t="s">
        <v>4</v>
      </c>
      <c r="C35" s="5" t="s">
        <v>5</v>
      </c>
      <c r="D35" s="5" t="s">
        <v>34</v>
      </c>
      <c r="E35" s="5" t="s">
        <v>3</v>
      </c>
      <c r="F35" s="5" t="s">
        <v>34</v>
      </c>
    </row>
    <row r="36" spans="1:6" x14ac:dyDescent="0.2">
      <c r="A36" s="3" t="s">
        <v>4</v>
      </c>
      <c r="B36" s="5" t="s">
        <v>5</v>
      </c>
      <c r="C36" s="5" t="s">
        <v>6</v>
      </c>
      <c r="D36" s="5" t="s">
        <v>34</v>
      </c>
      <c r="E36" s="5" t="s">
        <v>4</v>
      </c>
      <c r="F36" s="5" t="s">
        <v>34</v>
      </c>
    </row>
    <row r="37" spans="1:6" x14ac:dyDescent="0.2">
      <c r="A37" s="3" t="s">
        <v>5</v>
      </c>
      <c r="B37" s="5" t="s">
        <v>6</v>
      </c>
      <c r="C37" s="5" t="s">
        <v>6</v>
      </c>
      <c r="D37" s="5" t="s">
        <v>34</v>
      </c>
      <c r="E37" s="5" t="s">
        <v>5</v>
      </c>
      <c r="F37" s="5" t="s">
        <v>34</v>
      </c>
    </row>
    <row r="38" spans="1:6" x14ac:dyDescent="0.2">
      <c r="A38" s="3" t="s">
        <v>6</v>
      </c>
      <c r="B38" s="5" t="s">
        <v>6</v>
      </c>
      <c r="C38" s="5" t="s">
        <v>6</v>
      </c>
      <c r="D38" s="5" t="s">
        <v>34</v>
      </c>
      <c r="E38" s="5" t="s">
        <v>6</v>
      </c>
      <c r="F38" s="5" t="s">
        <v>34</v>
      </c>
    </row>
    <row r="39" spans="1:6" x14ac:dyDescent="0.2">
      <c r="A39" s="3" t="s">
        <v>18</v>
      </c>
      <c r="B39" s="5" t="s">
        <v>34</v>
      </c>
      <c r="C39" s="5" t="s">
        <v>34</v>
      </c>
      <c r="D39" s="5" t="s">
        <v>34</v>
      </c>
      <c r="E39" s="5" t="s">
        <v>34</v>
      </c>
      <c r="F39" s="5" t="s">
        <v>34</v>
      </c>
    </row>
  </sheetData>
  <mergeCells count="3">
    <mergeCell ref="B8:E8"/>
    <mergeCell ref="B19:G19"/>
    <mergeCell ref="B32:F3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Y35"/>
  <sheetViews>
    <sheetView tabSelected="1" zoomScale="101" workbookViewId="0">
      <selection activeCell="D9" sqref="D9"/>
    </sheetView>
  </sheetViews>
  <sheetFormatPr baseColWidth="10" defaultRowHeight="15" x14ac:dyDescent="0.2"/>
  <cols>
    <col min="1" max="1" width="25.6640625" customWidth="1"/>
    <col min="2" max="2" width="21.33203125" customWidth="1"/>
    <col min="3" max="3" width="14.33203125" customWidth="1"/>
    <col min="4" max="4" width="6.33203125" customWidth="1"/>
    <col min="5" max="5" width="5" customWidth="1"/>
    <col min="6" max="6" width="4.5" customWidth="1"/>
    <col min="7" max="7" width="7.33203125" customWidth="1"/>
    <col min="8" max="8" width="5.1640625" customWidth="1"/>
    <col min="9" max="9" width="5" customWidth="1"/>
    <col min="10" max="10" width="0.6640625" customWidth="1"/>
    <col min="11" max="11" width="7" customWidth="1"/>
    <col min="12" max="13" width="4.6640625" customWidth="1"/>
    <col min="14" max="14" width="0.33203125" customWidth="1"/>
    <col min="15" max="15" width="5.33203125" customWidth="1"/>
    <col min="16" max="16" width="3.6640625" customWidth="1"/>
    <col min="17" max="17" width="6.6640625" customWidth="1"/>
    <col min="18" max="18" width="0.33203125" customWidth="1"/>
    <col min="19" max="19" width="12.1640625" customWidth="1"/>
    <col min="20" max="20" width="6.83203125" customWidth="1"/>
    <col min="21" max="21" width="7.83203125" customWidth="1"/>
    <col min="22" max="22" width="1.5" customWidth="1"/>
    <col min="23" max="23" width="9.33203125" customWidth="1"/>
    <col min="24" max="24" width="5.1640625" customWidth="1"/>
    <col min="25" max="25" width="5.6640625" customWidth="1"/>
    <col min="26" max="26" width="16.1640625" bestFit="1" customWidth="1"/>
    <col min="27" max="27" width="14.6640625" bestFit="1" customWidth="1"/>
    <col min="28" max="28" width="9.83203125" bestFit="1" customWidth="1"/>
    <col min="29" max="29" width="18" bestFit="1" customWidth="1"/>
    <col min="30" max="30" width="14" bestFit="1" customWidth="1"/>
  </cols>
  <sheetData>
    <row r="1" spans="1:25" ht="23.25" customHeight="1" x14ac:dyDescent="0.2"/>
    <row r="2" spans="1:25" ht="19" x14ac:dyDescent="0.25">
      <c r="A2" s="18" t="s">
        <v>82</v>
      </c>
    </row>
    <row r="4" spans="1:25" x14ac:dyDescent="0.2">
      <c r="A4" s="1" t="s">
        <v>47</v>
      </c>
    </row>
    <row r="6" spans="1:25" x14ac:dyDescent="0.2">
      <c r="D6" s="41" t="s">
        <v>14</v>
      </c>
      <c r="E6" s="41"/>
      <c r="F6" s="41"/>
      <c r="G6" s="41" t="s">
        <v>39</v>
      </c>
      <c r="H6" s="41"/>
      <c r="I6" s="43"/>
      <c r="J6" s="26"/>
      <c r="K6" s="44" t="s">
        <v>40</v>
      </c>
      <c r="L6" s="41"/>
      <c r="M6" s="41"/>
      <c r="N6" s="26"/>
      <c r="O6" s="41" t="s">
        <v>41</v>
      </c>
      <c r="P6" s="41"/>
      <c r="Q6" s="41"/>
      <c r="R6" s="26"/>
      <c r="S6" s="41" t="s">
        <v>29</v>
      </c>
      <c r="T6" s="41"/>
      <c r="U6" s="41"/>
      <c r="V6" s="26"/>
      <c r="W6" s="41" t="s">
        <v>42</v>
      </c>
      <c r="X6" s="41"/>
      <c r="Y6" s="41"/>
    </row>
    <row r="7" spans="1:25" x14ac:dyDescent="0.2">
      <c r="D7" s="40" t="s">
        <v>11</v>
      </c>
      <c r="E7" s="40"/>
      <c r="F7" s="40"/>
      <c r="G7" s="42" t="s">
        <v>11</v>
      </c>
      <c r="H7" s="42"/>
      <c r="I7" s="37"/>
      <c r="J7" s="27"/>
      <c r="K7" s="39" t="s">
        <v>11</v>
      </c>
      <c r="L7" s="42"/>
      <c r="M7" s="42"/>
      <c r="N7" s="27"/>
      <c r="O7" s="40" t="s">
        <v>11</v>
      </c>
      <c r="P7" s="40"/>
      <c r="Q7" s="40"/>
      <c r="R7" s="27"/>
      <c r="S7" s="40" t="s">
        <v>11</v>
      </c>
      <c r="T7" s="40"/>
      <c r="U7" s="40"/>
      <c r="V7" s="27"/>
      <c r="W7" s="40" t="s">
        <v>11</v>
      </c>
      <c r="X7" s="40"/>
      <c r="Y7" s="40"/>
    </row>
    <row r="8" spans="1:25" x14ac:dyDescent="0.2">
      <c r="A8" s="17" t="s">
        <v>7</v>
      </c>
      <c r="B8" s="17" t="s">
        <v>12</v>
      </c>
      <c r="C8" s="17" t="s">
        <v>19</v>
      </c>
      <c r="D8" s="17" t="s">
        <v>8</v>
      </c>
      <c r="E8" s="17" t="s">
        <v>9</v>
      </c>
      <c r="F8" s="17" t="s">
        <v>10</v>
      </c>
      <c r="G8" s="14" t="s">
        <v>8</v>
      </c>
      <c r="H8" s="14" t="s">
        <v>9</v>
      </c>
      <c r="I8" s="22" t="s">
        <v>10</v>
      </c>
      <c r="J8" s="27"/>
      <c r="K8" s="23" t="s">
        <v>8</v>
      </c>
      <c r="L8" s="14" t="s">
        <v>9</v>
      </c>
      <c r="M8" s="14" t="s">
        <v>10</v>
      </c>
      <c r="N8" s="27"/>
      <c r="O8" s="14" t="s">
        <v>8</v>
      </c>
      <c r="P8" s="14" t="s">
        <v>9</v>
      </c>
      <c r="Q8" s="14" t="s">
        <v>10</v>
      </c>
      <c r="R8" s="27"/>
      <c r="S8" s="17" t="s">
        <v>8</v>
      </c>
      <c r="T8" s="17" t="s">
        <v>9</v>
      </c>
      <c r="U8" s="17" t="s">
        <v>10</v>
      </c>
      <c r="V8" s="27"/>
      <c r="W8" s="14" t="s">
        <v>8</v>
      </c>
      <c r="X8" s="14" t="s">
        <v>9</v>
      </c>
      <c r="Y8" s="14" t="s">
        <v>10</v>
      </c>
    </row>
    <row r="9" spans="1:25" ht="32" customHeight="1" x14ac:dyDescent="0.2">
      <c r="A9" s="45" t="s">
        <v>50</v>
      </c>
      <c r="B9" s="45" t="s">
        <v>73</v>
      </c>
      <c r="C9" s="2" t="s">
        <v>25</v>
      </c>
      <c r="D9" s="2" t="str">
        <f>estimaciónDegradación!C7</f>
        <v>_10%</v>
      </c>
      <c r="E9" s="2"/>
      <c r="F9" s="2"/>
      <c r="G9" s="24" t="str">
        <f>IF($A9&lt;&gt;"",VLOOKUP($A9,valoracionActivos!$A$9:$D$21,MATCH(G$8,valoracionActivos!$A$8:$D$8,0),FALSE),"")</f>
        <v>Muy alto</v>
      </c>
      <c r="H9" s="24">
        <f>IF($A9&lt;&gt;"",VLOOKUP($A9,valoracionActivos!$A$9:$D$21,MATCH(H$8,valoracionActivos!$A$8:$D$8,0),FALSE),"")</f>
        <v>0</v>
      </c>
      <c r="I9" s="24">
        <f>IF($A9&lt;&gt;"",VLOOKUP($A9,valoracionActivos!$A$9:$D$21,MATCH(I$8,valoracionActivos!$A$8:$D$8,0),FALSE),"")</f>
        <v>0</v>
      </c>
      <c r="J9" s="28"/>
      <c r="K9" s="25" t="str">
        <f>IF($D9&lt;&gt;"",VLOOKUP(G9,tablasdobleentrada!$A$9:$E$15,MATCH(D9,tablasdobleentrada!$A$9:$E$9,0),FALSE),"")</f>
        <v>A</v>
      </c>
      <c r="L9" s="25" t="e">
        <f>IF($D9&lt;&gt;"",VLOOKUP(H9,tablasdobleentrada!$A$9:$E$15,MATCH(E9,tablasdobleentrada!$A$9:$E$9,0),FALSE),"")</f>
        <v>#N/A</v>
      </c>
      <c r="M9" s="25" t="e">
        <f>IF($D9&lt;&gt;"",VLOOKUP(I9,tablasdobleentrada!$A$9:$E$15,MATCH(F9,tablasdobleentrada!$A$9:$E$9,0),FALSE),"")</f>
        <v>#N/A</v>
      </c>
      <c r="N9" s="28"/>
      <c r="O9" s="13" t="str">
        <f>IF(K9&lt;&gt;"",VLOOKUP(K9,tablasdobleentrada!$A$21:$G$27,MATCH($C9,tablasdobleentrada!$A$21:$G$21,0),FALSE),"")</f>
        <v>M</v>
      </c>
      <c r="P9" s="13" t="e">
        <f>IF(L9&lt;&gt;"",VLOOKUP(L9,tablasdobleentrada!$A$21:$G$27,MATCH($C9,tablasdobleentrada!$A$21:$G$21,0),FALSE),"")</f>
        <v>#N/A</v>
      </c>
      <c r="Q9" s="13" t="e">
        <f>IF(M9&lt;&gt;"",VLOOKUP(M9,tablasdobleentrada!$A$21:$G$27,MATCH($C9,tablasdobleentrada!$A$21:$G$21,0),FALSE),"")</f>
        <v>#N/A</v>
      </c>
      <c r="R9" s="28"/>
      <c r="S9" s="21" t="s">
        <v>33</v>
      </c>
      <c r="T9" s="21"/>
      <c r="U9" s="21"/>
      <c r="V9" s="28"/>
      <c r="W9" s="13" t="str">
        <f>IF(S9&lt;&gt;"",VLOOKUP(O9,tablasdobleentrada!$A$33:$F$39,MATCH(S9,tablasdobleentrada!$A$33:$F$33,0),FALSE),"")</f>
        <v>MB</v>
      </c>
      <c r="X9" s="13" t="str">
        <f>IF(T9&lt;&gt;"",VLOOKUP(P9,tablasdobleentrada!$A$33:$F$39,MATCH(T9,tablasdobleentrada!$A$33:$F$33,0),FALSE),"")</f>
        <v/>
      </c>
      <c r="Y9" s="13" t="str">
        <f>IF(U9&lt;&gt;"",VLOOKUP(Q9,tablasdobleentrada!$A$33:$F$39,MATCH(U9,tablasdobleentrada!$A$33:$F$33,0),FALSE),"")</f>
        <v/>
      </c>
    </row>
    <row r="10" spans="1:25" ht="30" customHeight="1" x14ac:dyDescent="0.2">
      <c r="A10" s="45" t="s">
        <v>51</v>
      </c>
      <c r="B10" s="45" t="s">
        <v>78</v>
      </c>
      <c r="C10" s="2" t="s">
        <v>30</v>
      </c>
      <c r="D10" s="2" t="str">
        <f>estimaciónDegradación!C8</f>
        <v>_10%</v>
      </c>
      <c r="E10" s="2"/>
      <c r="F10" s="2"/>
      <c r="G10" s="24" t="str">
        <f>IF($A10&lt;&gt;"",VLOOKUP($A10,valoracionActivos!$A$9:$D$21,MATCH(G$8,valoracionActivos!$A$8:$D$8,0),FALSE),"")</f>
        <v>Alto</v>
      </c>
      <c r="H10" s="24">
        <f>IF($A10&lt;&gt;"",VLOOKUP($A10,valoracionActivos!$A$9:$D$21,MATCH(H$8,valoracionActivos!$A$8:$D$8,0),FALSE),"")</f>
        <v>0</v>
      </c>
      <c r="I10" s="24">
        <f>IF($A10&lt;&gt;"",VLOOKUP($A10,valoracionActivos!$A$9:$D$21,MATCH(I$8,valoracionActivos!$A$8:$D$8,0),FALSE),"")</f>
        <v>0</v>
      </c>
      <c r="J10" s="28"/>
      <c r="K10" s="25" t="str">
        <f>IF($D10&lt;&gt;"",VLOOKUP(G10,tablasdobleentrada!$A$9:$E$15,MATCH(D10,tablasdobleentrada!$A$9:$E$9,0),FALSE),"")</f>
        <v>M</v>
      </c>
      <c r="L10" s="25" t="e">
        <f>IF($D10&lt;&gt;"",VLOOKUP(H10,tablasdobleentrada!$A$9:$E$15,MATCH(E10,tablasdobleentrada!$A$9:$E$9,0),FALSE),"")</f>
        <v>#N/A</v>
      </c>
      <c r="M10" s="25" t="e">
        <f>IF($D10&lt;&gt;"",VLOOKUP(I10,tablasdobleentrada!$A$9:$E$15,MATCH(F10,tablasdobleentrada!$A$9:$E$9,0),FALSE),"")</f>
        <v>#N/A</v>
      </c>
      <c r="N10" s="28"/>
      <c r="O10" s="13" t="str">
        <f>IF(K10&lt;&gt;"",VLOOKUP(K10,tablasdobleentrada!$A$21:$G$27,MATCH($C10,tablasdobleentrada!$A$21:$G$21,0),FALSE),"")</f>
        <v>M</v>
      </c>
      <c r="P10" s="13" t="e">
        <f>IF(L10&lt;&gt;"",VLOOKUP(L10,tablasdobleentrada!$A$21:$G$27,MATCH($C10,tablasdobleentrada!$A$21:$G$21,0),FALSE),"")</f>
        <v>#N/A</v>
      </c>
      <c r="Q10" s="13" t="e">
        <f>IF(M10&lt;&gt;"",VLOOKUP(M10,tablasdobleentrada!$A$21:$G$27,MATCH($C10,tablasdobleentrada!$A$21:$G$21,0),FALSE),"")</f>
        <v>#N/A</v>
      </c>
      <c r="R10" s="28"/>
      <c r="S10" s="21" t="s">
        <v>43</v>
      </c>
      <c r="T10" s="21"/>
      <c r="U10" s="21"/>
      <c r="V10" s="28"/>
      <c r="W10" s="13" t="str">
        <f>IF(S10&lt;&gt;"",VLOOKUP(O10,tablasdobleentrada!$A$33:$F$39,MATCH(S10,tablasdobleentrada!$A$33:$F$33,0),FALSE),"")</f>
        <v>B</v>
      </c>
      <c r="X10" s="13" t="str">
        <f>IF(T10&lt;&gt;"",VLOOKUP(P10,tablasdobleentrada!$A$33:$F$39,MATCH(T10,tablasdobleentrada!$A$33:$F$33,0),FALSE),"")</f>
        <v/>
      </c>
      <c r="Y10" s="13" t="str">
        <f>IF(U10&lt;&gt;"",VLOOKUP(Q10,tablasdobleentrada!$A$33:$F$39,MATCH(U10,tablasdobleentrada!$A$33:$F$33,0),FALSE),"")</f>
        <v/>
      </c>
    </row>
    <row r="11" spans="1:25" ht="30" customHeight="1" x14ac:dyDescent="0.2">
      <c r="A11" s="45" t="s">
        <v>52</v>
      </c>
      <c r="B11" s="45" t="s">
        <v>76</v>
      </c>
      <c r="C11" s="2" t="s">
        <v>25</v>
      </c>
      <c r="D11" s="2" t="str">
        <f>estimaciónDegradación!C9</f>
        <v>_10%</v>
      </c>
      <c r="E11" s="2"/>
      <c r="F11" s="2"/>
      <c r="G11" s="24" t="str">
        <f>IF($A11&lt;&gt;"",VLOOKUP($A11,valoracionActivos!$A$9:$D$21,MATCH(G$8,valoracionActivos!$A$8:$D$8,0),FALSE),"")</f>
        <v>Alto</v>
      </c>
      <c r="H11" s="24">
        <f>IF($A11&lt;&gt;"",VLOOKUP($A11,valoracionActivos!$A$9:$D$21,MATCH(H$8,valoracionActivos!$A$8:$D$8,0),FALSE),"")</f>
        <v>0</v>
      </c>
      <c r="I11" s="24">
        <f>IF($A11&lt;&gt;"",VLOOKUP($A11,valoracionActivos!$A$9:$D$21,MATCH(I$8,valoracionActivos!$A$8:$D$8,0),FALSE),"")</f>
        <v>0</v>
      </c>
      <c r="J11" s="28"/>
      <c r="K11" s="25" t="str">
        <f>IF($D11&lt;&gt;"",VLOOKUP(G11,tablasdobleentrada!$A$9:$E$15,MATCH(D11,tablasdobleentrada!$A$9:$E$9,0),FALSE),"")</f>
        <v>M</v>
      </c>
      <c r="L11" s="25" t="e">
        <f>IF($D11&lt;&gt;"",VLOOKUP(H11,tablasdobleentrada!$A$9:$E$15,MATCH(E11,tablasdobleentrada!$A$9:$E$9,0),FALSE),"")</f>
        <v>#N/A</v>
      </c>
      <c r="M11" s="25" t="e">
        <f>IF($D11&lt;&gt;"",VLOOKUP(I11,tablasdobleentrada!$A$9:$E$15,MATCH(F11,tablasdobleentrada!$A$9:$E$9,0),FALSE),"")</f>
        <v>#N/A</v>
      </c>
      <c r="N11" s="28"/>
      <c r="O11" s="13" t="str">
        <f>IF(K11&lt;&gt;"",VLOOKUP(K11,tablasdobleentrada!$A$21:$G$27,MATCH($C11,tablasdobleentrada!$A$21:$G$21,0),FALSE),"")</f>
        <v>B</v>
      </c>
      <c r="P11" s="13" t="e">
        <f>IF(L11&lt;&gt;"",VLOOKUP(L11,tablasdobleentrada!$A$21:$G$27,MATCH($C11,tablasdobleentrada!$A$21:$G$21,0),FALSE),"")</f>
        <v>#N/A</v>
      </c>
      <c r="Q11" s="13" t="e">
        <f>IF(M11&lt;&gt;"",VLOOKUP(M11,tablasdobleentrada!$A$21:$G$27,MATCH($C11,tablasdobleentrada!$A$21:$G$21,0),FALSE),"")</f>
        <v>#N/A</v>
      </c>
      <c r="R11" s="28"/>
      <c r="S11" s="21" t="s">
        <v>33</v>
      </c>
      <c r="T11" s="21"/>
      <c r="U11" s="21"/>
      <c r="V11" s="28"/>
      <c r="W11" s="13" t="str">
        <f>IF(S11&lt;&gt;"",VLOOKUP(O11,tablasdobleentrada!$A$33:$F$39,MATCH(S11,tablasdobleentrada!$A$33:$F$33,0),FALSE),"")</f>
        <v>MB</v>
      </c>
      <c r="X11" s="13" t="str">
        <f>IF(T11&lt;&gt;"",VLOOKUP(P11,tablasdobleentrada!$A$33:$F$39,MATCH(T11,tablasdobleentrada!$A$33:$F$33,0),FALSE),"")</f>
        <v/>
      </c>
      <c r="Y11" s="13" t="str">
        <f>IF(U11&lt;&gt;"",VLOOKUP(Q11,tablasdobleentrada!$A$33:$F$39,MATCH(U11,tablasdobleentrada!$A$33:$F$33,0),FALSE),"")</f>
        <v/>
      </c>
    </row>
    <row r="12" spans="1:25" ht="29" customHeight="1" x14ac:dyDescent="0.2">
      <c r="A12" s="45" t="s">
        <v>53</v>
      </c>
      <c r="B12" s="47" t="s">
        <v>71</v>
      </c>
      <c r="C12" s="2" t="s">
        <v>25</v>
      </c>
      <c r="D12" s="2" t="str">
        <f>estimaciónDegradación!C10</f>
        <v>_100%</v>
      </c>
      <c r="E12" s="2"/>
      <c r="F12" s="2"/>
      <c r="G12" s="24" t="str">
        <f>IF($A12&lt;&gt;"",VLOOKUP($A12,valoracionActivos!$A$9:$D$21,MATCH(G$8,valoracionActivos!$A$8:$D$8,0),FALSE),"")</f>
        <v>Muy alto</v>
      </c>
      <c r="H12" s="24">
        <f>IF($A12&lt;&gt;"",VLOOKUP($A12,valoracionActivos!$A$9:$D$21,MATCH(H$8,valoracionActivos!$A$8:$D$8,0),FALSE),"")</f>
        <v>0</v>
      </c>
      <c r="I12" s="24">
        <f>IF($A12&lt;&gt;"",VLOOKUP($A12,valoracionActivos!$A$9:$D$21,MATCH(I$8,valoracionActivos!$A$8:$D$8,0),FALSE),"")</f>
        <v>0</v>
      </c>
      <c r="J12" s="28"/>
      <c r="K12" s="25" t="str">
        <f>IF($D12&lt;&gt;"",VLOOKUP(G12,tablasdobleentrada!$A$9:$E$15,MATCH(D12,tablasdobleentrada!$A$9:$E$9,0),FALSE),"")</f>
        <v>MA</v>
      </c>
      <c r="L12" s="25" t="e">
        <f>IF($D12&lt;&gt;"",VLOOKUP(H12,tablasdobleentrada!$A$9:$E$15,MATCH(E12,tablasdobleentrada!$A$9:$E$9,0),FALSE),"")</f>
        <v>#N/A</v>
      </c>
      <c r="M12" s="25" t="e">
        <f>IF($D12&lt;&gt;"",VLOOKUP(I12,tablasdobleentrada!$A$9:$E$15,MATCH(F12,tablasdobleentrada!$A$9:$E$9,0),FALSE),"")</f>
        <v>#N/A</v>
      </c>
      <c r="N12" s="28"/>
      <c r="O12" s="13" t="str">
        <f>IF(K12&lt;&gt;"",VLOOKUP(K12,tablasdobleentrada!$A$21:$G$27,MATCH($C12,tablasdobleentrada!$A$21:$G$21,0),FALSE),"")</f>
        <v>A</v>
      </c>
      <c r="P12" s="13" t="e">
        <f>IF(L12&lt;&gt;"",VLOOKUP(L12,tablasdobleentrada!$A$21:$G$27,MATCH($C12,tablasdobleentrada!$A$21:$G$21,0),FALSE),"")</f>
        <v>#N/A</v>
      </c>
      <c r="Q12" s="13" t="e">
        <f>IF(M12&lt;&gt;"",VLOOKUP(M12,tablasdobleentrada!$A$21:$G$27,MATCH($C12,tablasdobleentrada!$A$21:$G$21,0),FALSE),"")</f>
        <v>#N/A</v>
      </c>
      <c r="R12" s="28"/>
      <c r="S12" s="21" t="s">
        <v>36</v>
      </c>
      <c r="T12" s="21"/>
      <c r="U12" s="21"/>
      <c r="V12" s="28"/>
      <c r="W12" s="13" t="str">
        <f>IF(S12&lt;&gt;"",VLOOKUP(O12,tablasdobleentrada!$A$33:$F$39,MATCH(S12,tablasdobleentrada!$A$33:$F$33,0),FALSE),"")</f>
        <v>A</v>
      </c>
      <c r="X12" s="13" t="str">
        <f>IF(T12&lt;&gt;"",VLOOKUP(P12,tablasdobleentrada!$A$33:$F$39,MATCH(T12,tablasdobleentrada!$A$33:$F$33,0),FALSE),"")</f>
        <v/>
      </c>
      <c r="Y12" s="13" t="str">
        <f>IF(U12&lt;&gt;"",VLOOKUP(Q12,tablasdobleentrada!$A$33:$F$39,MATCH(U12,tablasdobleentrada!$A$33:$F$33,0),FALSE),"")</f>
        <v/>
      </c>
    </row>
    <row r="13" spans="1:25" ht="34" customHeight="1" x14ac:dyDescent="0.2">
      <c r="A13" s="45" t="s">
        <v>54</v>
      </c>
      <c r="B13" s="47" t="s">
        <v>72</v>
      </c>
      <c r="C13" s="2" t="s">
        <v>26</v>
      </c>
      <c r="D13" s="2" t="str">
        <f>estimaciónDegradación!C11</f>
        <v>_10%</v>
      </c>
      <c r="E13" s="2"/>
      <c r="F13" s="2"/>
      <c r="G13" s="24" t="str">
        <f>IF($A13&lt;&gt;"",VLOOKUP($A13,valoracionActivos!$A$9:$D$21,MATCH(G$8,valoracionActivos!$A$8:$D$8,0),FALSE),"")</f>
        <v>Medio</v>
      </c>
      <c r="H13" s="24">
        <f>IF($A13&lt;&gt;"",VLOOKUP($A13,valoracionActivos!$A$9:$D$21,MATCH(H$8,valoracionActivos!$A$8:$D$8,0),FALSE),"")</f>
        <v>0</v>
      </c>
      <c r="I13" s="24">
        <f>IF($A13&lt;&gt;"",VLOOKUP($A13,valoracionActivos!$A$9:$D$21,MATCH(I$8,valoracionActivos!$A$8:$D$8,0),FALSE),"")</f>
        <v>0</v>
      </c>
      <c r="J13" s="28"/>
      <c r="K13" s="25" t="str">
        <f>IF($D13&lt;&gt;"",VLOOKUP(G13,tablasdobleentrada!$A$9:$E$15,MATCH(D13,tablasdobleentrada!$A$9:$E$9,0),FALSE),"")</f>
        <v>B</v>
      </c>
      <c r="L13" s="25" t="e">
        <f>IF($D13&lt;&gt;"",VLOOKUP(H13,tablasdobleentrada!$A$9:$E$15,MATCH(E13,tablasdobleentrada!$A$9:$E$9,0),FALSE),"")</f>
        <v>#N/A</v>
      </c>
      <c r="M13" s="25" t="e">
        <f>IF($D13&lt;&gt;"",VLOOKUP(I13,tablasdobleentrada!$A$9:$E$15,MATCH(F13,tablasdobleentrada!$A$9:$E$9,0),FALSE),"")</f>
        <v>#N/A</v>
      </c>
      <c r="N13" s="28"/>
      <c r="O13" s="13" t="str">
        <f>IF(K13&lt;&gt;"",VLOOKUP(K13,tablasdobleentrada!$A$21:$G$27,MATCH($C13,tablasdobleentrada!$A$21:$G$21,0),FALSE),"")</f>
        <v>B</v>
      </c>
      <c r="P13" s="13" t="e">
        <f>IF(L13&lt;&gt;"",VLOOKUP(L13,tablasdobleentrada!$A$21:$G$27,MATCH($C13,tablasdobleentrada!$A$21:$G$21,0),FALSE),"")</f>
        <v>#N/A</v>
      </c>
      <c r="Q13" s="13" t="e">
        <f>IF(M13&lt;&gt;"",VLOOKUP(M13,tablasdobleentrada!$A$21:$G$27,MATCH($C13,tablasdobleentrada!$A$21:$G$21,0),FALSE),"")</f>
        <v>#N/A</v>
      </c>
      <c r="R13" s="28"/>
      <c r="S13" s="21" t="s">
        <v>43</v>
      </c>
      <c r="T13" s="21"/>
      <c r="U13" s="21"/>
      <c r="V13" s="28"/>
      <c r="W13" s="13" t="str">
        <f>IF(S13&lt;&gt;"",VLOOKUP(O13,tablasdobleentrada!$A$33:$F$39,MATCH(S13,tablasdobleentrada!$A$33:$F$33,0),FALSE),"")</f>
        <v>MB</v>
      </c>
      <c r="X13" s="13" t="str">
        <f>IF(T13&lt;&gt;"",VLOOKUP(P13,tablasdobleentrada!$A$33:$F$39,MATCH(T13,tablasdobleentrada!$A$33:$F$33,0),FALSE),"")</f>
        <v/>
      </c>
      <c r="Y13" s="13" t="str">
        <f>IF(U13&lt;&gt;"",VLOOKUP(Q13,tablasdobleentrada!$A$33:$F$39,MATCH(U13,tablasdobleentrada!$A$33:$F$33,0),FALSE),"")</f>
        <v/>
      </c>
    </row>
    <row r="14" spans="1:25" ht="15" customHeight="1" x14ac:dyDescent="0.2">
      <c r="A14" s="45" t="s">
        <v>54</v>
      </c>
      <c r="B14" s="45" t="s">
        <v>73</v>
      </c>
      <c r="C14" s="2" t="s">
        <v>25</v>
      </c>
      <c r="D14" s="2" t="str">
        <f>estimaciónDegradación!C12</f>
        <v>_100%</v>
      </c>
      <c r="E14" s="2"/>
      <c r="F14" s="2"/>
      <c r="G14" s="24" t="str">
        <f>IF($A14&lt;&gt;"",VLOOKUP($A14,valoracionActivos!$A$9:$D$21,MATCH(G$8,valoracionActivos!$A$8:$D$8,0),FALSE),"")</f>
        <v>Medio</v>
      </c>
      <c r="H14" s="24">
        <f>IF($A14&lt;&gt;"",VLOOKUP($A14,valoracionActivos!$A$9:$D$21,MATCH(H$8,valoracionActivos!$A$8:$D$8,0),FALSE),"")</f>
        <v>0</v>
      </c>
      <c r="I14" s="24">
        <f>IF($A14&lt;&gt;"",VLOOKUP($A14,valoracionActivos!$A$9:$D$21,MATCH(I$8,valoracionActivos!$A$8:$D$8,0),FALSE),"")</f>
        <v>0</v>
      </c>
      <c r="J14" s="28"/>
      <c r="K14" s="25" t="str">
        <f>IF($D14&lt;&gt;"",VLOOKUP(G14,tablasdobleentrada!$A$9:$E$15,MATCH(D14,tablasdobleentrada!$A$9:$E$9,0),FALSE),"")</f>
        <v>M</v>
      </c>
      <c r="L14" s="25" t="e">
        <f>IF($D14&lt;&gt;"",VLOOKUP(H14,tablasdobleentrada!$A$9:$E$15,MATCH(E14,tablasdobleentrada!$A$9:$E$9,0),FALSE),"")</f>
        <v>#N/A</v>
      </c>
      <c r="M14" s="25" t="e">
        <f>IF($D14&lt;&gt;"",VLOOKUP(I14,tablasdobleentrada!$A$9:$E$15,MATCH(F14,tablasdobleentrada!$A$9:$E$9,0),FALSE),"")</f>
        <v>#N/A</v>
      </c>
      <c r="N14" s="28"/>
      <c r="O14" s="13" t="str">
        <f>IF(K14&lt;&gt;"",VLOOKUP(K14,tablasdobleentrada!$A$21:$G$27,MATCH($C14,tablasdobleentrada!$A$21:$G$21,0),FALSE),"")</f>
        <v>B</v>
      </c>
      <c r="P14" s="13" t="e">
        <f>IF(L14&lt;&gt;"",VLOOKUP(L14,tablasdobleentrada!$A$21:$G$27,MATCH($C14,tablasdobleentrada!$A$21:$G$21,0),FALSE),"")</f>
        <v>#N/A</v>
      </c>
      <c r="Q14" s="13" t="e">
        <f>IF(M14&lt;&gt;"",VLOOKUP(M14,tablasdobleentrada!$A$21:$G$27,MATCH($C14,tablasdobleentrada!$A$21:$G$21,0),FALSE),"")</f>
        <v>#N/A</v>
      </c>
      <c r="R14" s="28"/>
      <c r="S14" s="21" t="s">
        <v>33</v>
      </c>
      <c r="T14" s="21"/>
      <c r="U14" s="21"/>
      <c r="V14" s="28"/>
      <c r="W14" s="13" t="str">
        <f>IF(S14&lt;&gt;"",VLOOKUP(O14,tablasdobleentrada!$A$33:$F$39,MATCH(S14,tablasdobleentrada!$A$33:$F$33,0),FALSE),"")</f>
        <v>MB</v>
      </c>
      <c r="X14" s="13" t="str">
        <f>IF(T14&lt;&gt;"",VLOOKUP(P14,tablasdobleentrada!$A$33:$F$39,MATCH(T14,tablasdobleentrada!$A$33:$F$33,0),FALSE),"")</f>
        <v/>
      </c>
      <c r="Y14" s="13" t="str">
        <f>IF(U14&lt;&gt;"",VLOOKUP(Q14,tablasdobleentrada!$A$33:$F$39,MATCH(U14,tablasdobleentrada!$A$33:$F$33,0),FALSE),"")</f>
        <v/>
      </c>
    </row>
    <row r="15" spans="1:25" ht="27" customHeight="1" x14ac:dyDescent="0.2">
      <c r="A15" s="45" t="s">
        <v>55</v>
      </c>
      <c r="B15" s="45" t="s">
        <v>73</v>
      </c>
      <c r="C15" s="2" t="s">
        <v>25</v>
      </c>
      <c r="D15" s="2" t="str">
        <f>estimaciónDegradación!C13</f>
        <v>_10%</v>
      </c>
      <c r="E15" s="2"/>
      <c r="F15" s="2"/>
      <c r="G15" s="24" t="str">
        <f>IF($A15&lt;&gt;"",VLOOKUP($A15,valoracionActivos!$A$9:$D$21,MATCH(G$8,valoracionActivos!$A$8:$D$8,0),FALSE),"")</f>
        <v>Alto</v>
      </c>
      <c r="H15" s="24">
        <f>IF($A15&lt;&gt;"",VLOOKUP($A15,valoracionActivos!$A$9:$D$21,MATCH(H$8,valoracionActivos!$A$8:$D$8,0),FALSE),"")</f>
        <v>0</v>
      </c>
      <c r="I15" s="24">
        <f>IF($A15&lt;&gt;"",VLOOKUP($A15,valoracionActivos!$A$9:$D$21,MATCH(I$8,valoracionActivos!$A$8:$D$8,0),FALSE),"")</f>
        <v>0</v>
      </c>
      <c r="J15" s="28"/>
      <c r="K15" s="25" t="str">
        <f>IF($D15&lt;&gt;"",VLOOKUP(G15,tablasdobleentrada!$A$9:$E$15,MATCH(D15,tablasdobleentrada!$A$9:$E$9,0),FALSE),"")</f>
        <v>M</v>
      </c>
      <c r="L15" s="25" t="e">
        <f>IF($D15&lt;&gt;"",VLOOKUP(H15,tablasdobleentrada!$A$9:$E$15,MATCH(E15,tablasdobleentrada!$A$9:$E$9,0),FALSE),"")</f>
        <v>#N/A</v>
      </c>
      <c r="M15" s="25" t="e">
        <f>IF($D15&lt;&gt;"",VLOOKUP(I15,tablasdobleentrada!$A$9:$E$15,MATCH(F15,tablasdobleentrada!$A$9:$E$9,0),FALSE),"")</f>
        <v>#N/A</v>
      </c>
      <c r="N15" s="28"/>
      <c r="O15" s="13" t="str">
        <f>IF(K15&lt;&gt;"",VLOOKUP(K15,tablasdobleentrada!$A$21:$G$27,MATCH($C15,tablasdobleentrada!$A$21:$G$21,0),FALSE),"")</f>
        <v>B</v>
      </c>
      <c r="P15" s="13" t="e">
        <f>IF(L15&lt;&gt;"",VLOOKUP(L15,tablasdobleentrada!$A$21:$G$27,MATCH($C15,tablasdobleentrada!$A$21:$G$21,0),FALSE),"")</f>
        <v>#N/A</v>
      </c>
      <c r="Q15" s="13" t="e">
        <f>IF(M15&lt;&gt;"",VLOOKUP(M15,tablasdobleentrada!$A$21:$G$27,MATCH($C15,tablasdobleentrada!$A$21:$G$21,0),FALSE),"")</f>
        <v>#N/A</v>
      </c>
      <c r="R15" s="28"/>
      <c r="S15" s="21" t="s">
        <v>33</v>
      </c>
      <c r="T15" s="21"/>
      <c r="U15" s="21"/>
      <c r="V15" s="28"/>
      <c r="W15" s="13" t="str">
        <f>IF(S15&lt;&gt;"",VLOOKUP(O15,tablasdobleentrada!$A$33:$F$39,MATCH(S15,tablasdobleentrada!$A$33:$F$33,0),FALSE),"")</f>
        <v>MB</v>
      </c>
      <c r="X15" s="13" t="str">
        <f>IF(T15&lt;&gt;"",VLOOKUP(P15,tablasdobleentrada!$A$33:$F$39,MATCH(T15,tablasdobleentrada!$A$33:$F$33,0),FALSE),"")</f>
        <v/>
      </c>
      <c r="Y15" s="13" t="str">
        <f>IF(U15&lt;&gt;"",VLOOKUP(Q15,tablasdobleentrada!$A$33:$F$39,MATCH(U15,tablasdobleentrada!$A$33:$F$33,0),FALSE),"")</f>
        <v/>
      </c>
    </row>
    <row r="16" spans="1:25" ht="27" customHeight="1" x14ac:dyDescent="0.2">
      <c r="A16" s="45" t="s">
        <v>56</v>
      </c>
      <c r="B16" s="47" t="s">
        <v>71</v>
      </c>
      <c r="C16" s="2" t="s">
        <v>25</v>
      </c>
      <c r="D16" s="2" t="str">
        <f>estimaciónDegradación!C14</f>
        <v>_100%</v>
      </c>
      <c r="E16" s="2"/>
      <c r="F16" s="2"/>
      <c r="G16" s="24" t="str">
        <f>IF($A16&lt;&gt;"",VLOOKUP($A16,valoracionActivos!$A$9:$D$21,MATCH(G$8,valoracionActivos!$A$8:$D$8,0),FALSE),"")</f>
        <v>Medio</v>
      </c>
      <c r="H16" s="24">
        <f>IF($A16&lt;&gt;"",VLOOKUP($A16,valoracionActivos!$A$9:$D$21,MATCH(H$8,valoracionActivos!$A$8:$D$8,0),FALSE),"")</f>
        <v>0</v>
      </c>
      <c r="I16" s="24">
        <f>IF($A16&lt;&gt;"",VLOOKUP($A16,valoracionActivos!$A$9:$D$21,MATCH(I$8,valoracionActivos!$A$8:$D$8,0),FALSE),"")</f>
        <v>0</v>
      </c>
      <c r="J16" s="28"/>
      <c r="K16" s="25" t="str">
        <f>IF($D16&lt;&gt;"",VLOOKUP(G16,tablasdobleentrada!$A$9:$E$15,MATCH(D16,tablasdobleentrada!$A$9:$E$9,0),FALSE),"")</f>
        <v>M</v>
      </c>
      <c r="L16" s="25" t="e">
        <f>IF($D16&lt;&gt;"",VLOOKUP(H16,tablasdobleentrada!$A$9:$E$15,MATCH(E16,tablasdobleentrada!$A$9:$E$9,0),FALSE),"")</f>
        <v>#N/A</v>
      </c>
      <c r="M16" s="25" t="e">
        <f>IF($D16&lt;&gt;"",VLOOKUP(I16,tablasdobleentrada!$A$9:$E$15,MATCH(F16,tablasdobleentrada!$A$9:$E$9,0),FALSE),"")</f>
        <v>#N/A</v>
      </c>
      <c r="N16" s="28"/>
      <c r="O16" s="13" t="str">
        <f>IF(K16&lt;&gt;"",VLOOKUP(K16,tablasdobleentrada!$A$21:$G$27,MATCH($C16,tablasdobleentrada!$A$21:$G$21,0),FALSE),"")</f>
        <v>B</v>
      </c>
      <c r="P16" s="13" t="e">
        <f>IF(L16&lt;&gt;"",VLOOKUP(L16,tablasdobleentrada!$A$21:$G$27,MATCH($C16,tablasdobleentrada!$A$21:$G$21,0),FALSE),"")</f>
        <v>#N/A</v>
      </c>
      <c r="Q16" s="13" t="e">
        <f>IF(M16&lt;&gt;"",VLOOKUP(M16,tablasdobleentrada!$A$21:$G$27,MATCH($C16,tablasdobleentrada!$A$21:$G$21,0),FALSE),"")</f>
        <v>#N/A</v>
      </c>
      <c r="R16" s="28"/>
      <c r="S16" s="21" t="s">
        <v>36</v>
      </c>
      <c r="T16" s="21"/>
      <c r="U16" s="21"/>
      <c r="V16" s="28"/>
      <c r="W16" s="13" t="str">
        <f>IF(S16&lt;&gt;"",VLOOKUP(O16,tablasdobleentrada!$A$33:$F$39,MATCH(S16,tablasdobleentrada!$A$33:$F$33,0),FALSE),"")</f>
        <v>B</v>
      </c>
      <c r="X16" s="13" t="str">
        <f>IF(T16&lt;&gt;"",VLOOKUP(P16,tablasdobleentrada!$A$33:$F$39,MATCH(T16,tablasdobleentrada!$A$33:$F$33,0),FALSE),"")</f>
        <v/>
      </c>
      <c r="Y16" s="13" t="str">
        <f>IF(U16&lt;&gt;"",VLOOKUP(Q16,tablasdobleentrada!$A$33:$F$39,MATCH(U16,tablasdobleentrada!$A$33:$F$33,0),FALSE),"")</f>
        <v/>
      </c>
    </row>
    <row r="17" spans="1:25" ht="26" customHeight="1" x14ac:dyDescent="0.2">
      <c r="A17" s="45" t="s">
        <v>56</v>
      </c>
      <c r="B17" s="47" t="s">
        <v>72</v>
      </c>
      <c r="C17" s="2" t="s">
        <v>26</v>
      </c>
      <c r="D17" s="2" t="str">
        <f>estimaciónDegradación!C15</f>
        <v>_100%</v>
      </c>
      <c r="E17" s="2"/>
      <c r="F17" s="2"/>
      <c r="G17" s="24" t="str">
        <f>IF($A17&lt;&gt;"",VLOOKUP($A17,valoracionActivos!$A$9:$D$21,MATCH(G$8,valoracionActivos!$A$8:$D$8,0),FALSE),"")</f>
        <v>Medio</v>
      </c>
      <c r="H17" s="24">
        <f>IF($A17&lt;&gt;"",VLOOKUP($A17,valoracionActivos!$A$9:$D$21,MATCH(H$8,valoracionActivos!$A$8:$D$8,0),FALSE),"")</f>
        <v>0</v>
      </c>
      <c r="I17" s="24">
        <f>IF($A17&lt;&gt;"",VLOOKUP($A17,valoracionActivos!$A$9:$D$21,MATCH(I$8,valoracionActivos!$A$8:$D$8,0),FALSE),"")</f>
        <v>0</v>
      </c>
      <c r="J17" s="28"/>
      <c r="K17" s="25" t="str">
        <f>IF($D17&lt;&gt;"",VLOOKUP(G17,tablasdobleentrada!$A$9:$E$15,MATCH(D17,tablasdobleentrada!$A$9:$E$9,0),FALSE),"")</f>
        <v>M</v>
      </c>
      <c r="L17" s="25" t="e">
        <f>IF($D17&lt;&gt;"",VLOOKUP(H17,tablasdobleentrada!$A$9:$E$15,MATCH(E17,tablasdobleentrada!$A$9:$E$9,0),FALSE),"")</f>
        <v>#N/A</v>
      </c>
      <c r="M17" s="25" t="e">
        <f>IF($D17&lt;&gt;"",VLOOKUP(I17,tablasdobleentrada!$A$9:$E$15,MATCH(F17,tablasdobleentrada!$A$9:$E$9,0),FALSE),"")</f>
        <v>#N/A</v>
      </c>
      <c r="N17" s="28"/>
      <c r="O17" s="13" t="str">
        <f>IF(K17&lt;&gt;"",VLOOKUP(K17,tablasdobleentrada!$A$21:$G$27,MATCH($C17,tablasdobleentrada!$A$21:$G$21,0),FALSE),"")</f>
        <v>M</v>
      </c>
      <c r="P17" s="13" t="e">
        <f>IF(L17&lt;&gt;"",VLOOKUP(L17,tablasdobleentrada!$A$21:$G$27,MATCH($C17,tablasdobleentrada!$A$21:$G$21,0),FALSE),"")</f>
        <v>#N/A</v>
      </c>
      <c r="Q17" s="13" t="e">
        <f>IF(M17&lt;&gt;"",VLOOKUP(M17,tablasdobleentrada!$A$21:$G$27,MATCH($C17,tablasdobleentrada!$A$21:$G$21,0),FALSE),"")</f>
        <v>#N/A</v>
      </c>
      <c r="R17" s="28"/>
      <c r="S17" s="21" t="s">
        <v>36</v>
      </c>
      <c r="T17" s="21"/>
      <c r="U17" s="21"/>
      <c r="V17" s="28"/>
      <c r="W17" s="13" t="str">
        <f>IF(S17&lt;&gt;"",VLOOKUP(O17,tablasdobleentrada!$A$33:$F$39,MATCH(S17,tablasdobleentrada!$A$33:$F$33,0),FALSE),"")</f>
        <v>M</v>
      </c>
      <c r="X17" s="13" t="str">
        <f>IF(T17&lt;&gt;"",VLOOKUP(P17,tablasdobleentrada!$A$33:$F$39,MATCH(T17,tablasdobleentrada!$A$33:$F$33,0),FALSE),"")</f>
        <v/>
      </c>
      <c r="Y17" s="13" t="str">
        <f>IF(U17&lt;&gt;"",VLOOKUP(Q17,tablasdobleentrada!$A$33:$F$39,MATCH(U17,tablasdobleentrada!$A$33:$F$33,0),FALSE),"")</f>
        <v/>
      </c>
    </row>
    <row r="18" spans="1:25" ht="29" customHeight="1" x14ac:dyDescent="0.2">
      <c r="A18" s="47" t="s">
        <v>57</v>
      </c>
      <c r="B18" s="47" t="s">
        <v>72</v>
      </c>
      <c r="C18" s="2" t="s">
        <v>26</v>
      </c>
      <c r="D18" s="2" t="str">
        <f>estimaciónDegradación!C16</f>
        <v>_1%</v>
      </c>
      <c r="E18" s="2"/>
      <c r="F18" s="2"/>
      <c r="G18" s="24" t="str">
        <f>IF($A18&lt;&gt;"",VLOOKUP($A18,valoracionActivos!$A$9:$D$21,MATCH(G$8,valoracionActivos!$A$8:$D$8,0),FALSE),"")</f>
        <v>Medio</v>
      </c>
      <c r="H18" s="24">
        <f>IF($A18&lt;&gt;"",VLOOKUP($A18,valoracionActivos!$A$9:$D$21,MATCH(H$8,valoracionActivos!$A$8:$D$8,0),FALSE),"")</f>
        <v>0</v>
      </c>
      <c r="I18" s="24">
        <f>IF($A18&lt;&gt;"",VLOOKUP($A18,valoracionActivos!$A$9:$D$21,MATCH(I$8,valoracionActivos!$A$8:$D$8,0),FALSE),"")</f>
        <v>0</v>
      </c>
      <c r="J18" s="28"/>
      <c r="K18" s="25" t="str">
        <f>IF($D18&lt;&gt;"",VLOOKUP(G18,tablasdobleentrada!$A$9:$E$15,MATCH(D18,tablasdobleentrada!$A$9:$E$9,0),FALSE),"")</f>
        <v>MB</v>
      </c>
      <c r="L18" s="25" t="e">
        <f>IF($D18&lt;&gt;"",VLOOKUP(H18,tablasdobleentrada!$A$9:$E$15,MATCH(E18,tablasdobleentrada!$A$9:$E$9,0),FALSE),"")</f>
        <v>#N/A</v>
      </c>
      <c r="M18" s="25" t="e">
        <f>IF($D18&lt;&gt;"",VLOOKUP(I18,tablasdobleentrada!$A$9:$E$15,MATCH(F18,tablasdobleentrada!$A$9:$E$9,0),FALSE),"")</f>
        <v>#N/A</v>
      </c>
      <c r="N18" s="28"/>
      <c r="O18" s="13" t="str">
        <f>IF(K18&lt;&gt;"",VLOOKUP(K18,tablasdobleentrada!$A$21:$G$27,MATCH($C18,tablasdobleentrada!$A$21:$G$21,0),FALSE),"")</f>
        <v>MB</v>
      </c>
      <c r="P18" s="13" t="e">
        <f>IF(L18&lt;&gt;"",VLOOKUP(L18,tablasdobleentrada!$A$21:$G$27,MATCH($C18,tablasdobleentrada!$A$21:$G$21,0),FALSE),"")</f>
        <v>#N/A</v>
      </c>
      <c r="Q18" s="13" t="e">
        <f>IF(M18&lt;&gt;"",VLOOKUP(M18,tablasdobleentrada!$A$21:$G$27,MATCH($C18,tablasdobleentrada!$A$21:$G$21,0),FALSE),"")</f>
        <v>#N/A</v>
      </c>
      <c r="R18" s="28"/>
      <c r="S18" s="21" t="s">
        <v>43</v>
      </c>
      <c r="T18" s="21"/>
      <c r="U18" s="21"/>
      <c r="V18" s="28"/>
      <c r="W18" s="13" t="str">
        <f>IF(S18&lt;&gt;"",VLOOKUP(O18,tablasdobleentrada!$A$33:$F$39,MATCH(S18,tablasdobleentrada!$A$33:$F$33,0),FALSE),"")</f>
        <v>MB</v>
      </c>
      <c r="X18" s="13" t="str">
        <f>IF(T18&lt;&gt;"",VLOOKUP(P18,tablasdobleentrada!$A$33:$F$39,MATCH(T18,tablasdobleentrada!$A$33:$F$33,0),FALSE),"")</f>
        <v/>
      </c>
      <c r="Y18" s="13" t="str">
        <f>IF(U18&lt;&gt;"",VLOOKUP(Q18,tablasdobleentrada!$A$33:$F$39,MATCH(U18,tablasdobleentrada!$A$33:$F$33,0),FALSE),"")</f>
        <v/>
      </c>
    </row>
    <row r="19" spans="1:25" ht="28" customHeight="1" x14ac:dyDescent="0.2">
      <c r="A19" s="46" t="s">
        <v>57</v>
      </c>
      <c r="B19" s="47" t="s">
        <v>77</v>
      </c>
      <c r="C19" s="2" t="s">
        <v>30</v>
      </c>
      <c r="D19" s="2" t="str">
        <f>estimaciónDegradación!C17</f>
        <v>_10%</v>
      </c>
      <c r="E19" s="2"/>
      <c r="F19" s="2"/>
      <c r="G19" s="24" t="str">
        <f>IF($A19&lt;&gt;"",VLOOKUP($A19,valoracionActivos!$A$9:$D$21,MATCH(G$8,valoracionActivos!$A$8:$D$8,0),FALSE),"")</f>
        <v>Medio</v>
      </c>
      <c r="H19" s="24">
        <f>IF($A19&lt;&gt;"",VLOOKUP($A19,valoracionActivos!$A$9:$D$21,MATCH(H$8,valoracionActivos!$A$8:$D$8,0),FALSE),"")</f>
        <v>0</v>
      </c>
      <c r="I19" s="24">
        <f>IF($A19&lt;&gt;"",VLOOKUP($A19,valoracionActivos!$A$9:$D$21,MATCH(I$8,valoracionActivos!$A$8:$D$8,0),FALSE),"")</f>
        <v>0</v>
      </c>
      <c r="J19" s="28"/>
      <c r="K19" s="25" t="str">
        <f>IF($D19&lt;&gt;"",VLOOKUP(G19,tablasdobleentrada!$A$9:$E$15,MATCH(D19,tablasdobleentrada!$A$9:$E$9,0),FALSE),"")</f>
        <v>B</v>
      </c>
      <c r="L19" s="25" t="e">
        <f>IF($D19&lt;&gt;"",VLOOKUP(H19,tablasdobleentrada!$A$9:$E$15,MATCH(E19,tablasdobleentrada!$A$9:$E$9,0),FALSE),"")</f>
        <v>#N/A</v>
      </c>
      <c r="M19" s="25" t="e">
        <f>IF($D19&lt;&gt;"",VLOOKUP(I19,tablasdobleentrada!$A$9:$E$15,MATCH(F19,tablasdobleentrada!$A$9:$E$9,0),FALSE),"")</f>
        <v>#N/A</v>
      </c>
      <c r="N19" s="28"/>
      <c r="O19" s="13" t="str">
        <f>IF(K19&lt;&gt;"",VLOOKUP(K19,tablasdobleentrada!$A$21:$G$27,MATCH($C19,tablasdobleentrada!$A$21:$G$21,0),FALSE),"")</f>
        <v>B</v>
      </c>
      <c r="P19" s="13" t="e">
        <f>IF(L19&lt;&gt;"",VLOOKUP(L19,tablasdobleentrada!$A$21:$G$27,MATCH($C19,tablasdobleentrada!$A$21:$G$21,0),FALSE),"")</f>
        <v>#N/A</v>
      </c>
      <c r="Q19" s="13" t="e">
        <f>IF(M19&lt;&gt;"",VLOOKUP(M19,tablasdobleentrada!$A$21:$G$27,MATCH($C19,tablasdobleentrada!$A$21:$G$21,0),FALSE),"")</f>
        <v>#N/A</v>
      </c>
      <c r="R19" s="28"/>
      <c r="S19" s="21" t="s">
        <v>43</v>
      </c>
      <c r="T19" s="21"/>
      <c r="U19" s="21"/>
      <c r="V19" s="28"/>
      <c r="W19" s="13" t="str">
        <f>IF(S19&lt;&gt;"",VLOOKUP(O19,tablasdobleentrada!$A$33:$F$39,MATCH(S19,tablasdobleentrada!$A$33:$F$33,0),FALSE),"")</f>
        <v>MB</v>
      </c>
      <c r="X19" s="13" t="str">
        <f>IF(T19&lt;&gt;"",VLOOKUP(P19,tablasdobleentrada!$A$33:$F$39,MATCH(T19,tablasdobleentrada!$A$33:$F$33,0),FALSE),"")</f>
        <v/>
      </c>
      <c r="Y19" s="13" t="str">
        <f>IF(U19&lt;&gt;"",VLOOKUP(Q19,tablasdobleentrada!$A$33:$F$39,MATCH(U19,tablasdobleentrada!$A$33:$F$33,0),FALSE),"")</f>
        <v/>
      </c>
    </row>
    <row r="20" spans="1:25" ht="32" customHeight="1" x14ac:dyDescent="0.2">
      <c r="A20" s="45" t="s">
        <v>58</v>
      </c>
      <c r="B20" s="47" t="s">
        <v>71</v>
      </c>
      <c r="C20" s="2" t="s">
        <v>25</v>
      </c>
      <c r="D20" s="2" t="str">
        <f>estimaciónDegradación!C18</f>
        <v>_100%</v>
      </c>
      <c r="E20" s="2"/>
      <c r="F20" s="2"/>
      <c r="G20" s="24" t="str">
        <f>IF($A20&lt;&gt;"",VLOOKUP($A20,valoracionActivos!$A$9:$D$21,MATCH(G$8,valoracionActivos!$A$8:$D$8,0),FALSE),"")</f>
        <v>Bajo</v>
      </c>
      <c r="H20" s="24">
        <f>IF($A20&lt;&gt;"",VLOOKUP($A20,valoracionActivos!$A$9:$D$21,MATCH(H$8,valoracionActivos!$A$8:$D$8,0),FALSE),"")</f>
        <v>0</v>
      </c>
      <c r="I20" s="24">
        <f>IF($A20&lt;&gt;"",VLOOKUP($A20,valoracionActivos!$A$9:$D$21,MATCH(I$8,valoracionActivos!$A$8:$D$8,0),FALSE),"")</f>
        <v>0</v>
      </c>
      <c r="J20" s="28"/>
      <c r="K20" s="25" t="str">
        <f>IF($D20&lt;&gt;"",VLOOKUP(G20,tablasdobleentrada!$A$9:$E$15,MATCH(D20,tablasdobleentrada!$A$9:$E$9,0),FALSE),"")</f>
        <v>B</v>
      </c>
      <c r="L20" s="25" t="e">
        <f>IF($D20&lt;&gt;"",VLOOKUP(H20,tablasdobleentrada!$A$9:$E$15,MATCH(E20,tablasdobleentrada!$A$9:$E$9,0),FALSE),"")</f>
        <v>#N/A</v>
      </c>
      <c r="M20" s="25" t="e">
        <f>IF($D20&lt;&gt;"",VLOOKUP(I20,tablasdobleentrada!$A$9:$E$15,MATCH(F20,tablasdobleentrada!$A$9:$E$9,0),FALSE),"")</f>
        <v>#N/A</v>
      </c>
      <c r="N20" s="28"/>
      <c r="O20" s="13" t="str">
        <f>IF(K20&lt;&gt;"",VLOOKUP(K20,tablasdobleentrada!$A$21:$G$27,MATCH($C20,tablasdobleentrada!$A$21:$G$21,0),FALSE),"")</f>
        <v>MB</v>
      </c>
      <c r="P20" s="13" t="e">
        <f>IF(L20&lt;&gt;"",VLOOKUP(L20,tablasdobleentrada!$A$21:$G$27,MATCH($C20,tablasdobleentrada!$A$21:$G$21,0),FALSE),"")</f>
        <v>#N/A</v>
      </c>
      <c r="Q20" s="13" t="e">
        <f>IF(M20&lt;&gt;"",VLOOKUP(M20,tablasdobleentrada!$A$21:$G$27,MATCH($C20,tablasdobleentrada!$A$21:$G$21,0),FALSE),"")</f>
        <v>#N/A</v>
      </c>
      <c r="R20" s="28"/>
      <c r="S20" s="21" t="s">
        <v>36</v>
      </c>
      <c r="T20" s="21"/>
      <c r="U20" s="21"/>
      <c r="V20" s="28"/>
      <c r="W20" s="13" t="str">
        <f>IF(S20&lt;&gt;"",VLOOKUP(O20,tablasdobleentrada!$A$33:$F$39,MATCH(S20,tablasdobleentrada!$A$33:$F$33,0),FALSE),"")</f>
        <v>MB</v>
      </c>
      <c r="X20" s="13" t="str">
        <f>IF(T20&lt;&gt;"",VLOOKUP(P20,tablasdobleentrada!$A$33:$F$39,MATCH(T20,tablasdobleentrada!$A$33:$F$33,0),FALSE),"")</f>
        <v/>
      </c>
      <c r="Y20" s="13" t="str">
        <f>IF(U20&lt;&gt;"",VLOOKUP(Q20,tablasdobleentrada!$A$33:$F$39,MATCH(U20,tablasdobleentrada!$A$33:$F$33,0),FALSE),"")</f>
        <v/>
      </c>
    </row>
    <row r="21" spans="1:25" ht="30" customHeight="1" x14ac:dyDescent="0.2">
      <c r="A21" s="45" t="s">
        <v>59</v>
      </c>
      <c r="B21" s="47" t="s">
        <v>71</v>
      </c>
      <c r="C21" s="2" t="s">
        <v>25</v>
      </c>
      <c r="D21" s="2" t="str">
        <f>estimaciónDegradación!C19</f>
        <v>_100%</v>
      </c>
      <c r="E21" s="2"/>
      <c r="F21" s="2"/>
      <c r="G21" s="24" t="str">
        <f>IF($A21&lt;&gt;"",VLOOKUP($A21,valoracionActivos!$A$9:$D$21,MATCH(G$8,valoracionActivos!$A$8:$D$8,0),FALSE),"")</f>
        <v>Alto</v>
      </c>
      <c r="H21" s="24">
        <f>IF($A21&lt;&gt;"",VLOOKUP($A21,valoracionActivos!$A$9:$D$21,MATCH(H$8,valoracionActivos!$A$8:$D$8,0),FALSE),"")</f>
        <v>0</v>
      </c>
      <c r="I21" s="24">
        <f>IF($A21&lt;&gt;"",VLOOKUP($A21,valoracionActivos!$A$9:$D$21,MATCH(I$8,valoracionActivos!$A$8:$D$8,0),FALSE),"")</f>
        <v>0</v>
      </c>
      <c r="J21" s="28"/>
      <c r="K21" s="25" t="str">
        <f>IF($D21&lt;&gt;"",VLOOKUP(G21,tablasdobleentrada!$A$9:$E$15,MATCH(D21,tablasdobleentrada!$A$9:$E$9,0),FALSE),"")</f>
        <v>A</v>
      </c>
      <c r="L21" s="25" t="e">
        <f>IF($D21&lt;&gt;"",VLOOKUP(H21,tablasdobleentrada!$A$9:$E$15,MATCH(E21,tablasdobleentrada!$A$9:$E$9,0),FALSE),"")</f>
        <v>#N/A</v>
      </c>
      <c r="M21" s="25" t="e">
        <f>IF($D21&lt;&gt;"",VLOOKUP(I21,tablasdobleentrada!$A$9:$E$15,MATCH(F21,tablasdobleentrada!$A$9:$E$9,0),FALSE),"")</f>
        <v>#N/A</v>
      </c>
      <c r="N21" s="28"/>
      <c r="O21" s="13" t="str">
        <f>IF(K21&lt;&gt;"",VLOOKUP(K21,tablasdobleentrada!$A$21:$G$27,MATCH($C21,tablasdobleentrada!$A$21:$G$21,0),FALSE),"")</f>
        <v>M</v>
      </c>
      <c r="P21" s="13" t="e">
        <f>IF(L21&lt;&gt;"",VLOOKUP(L21,tablasdobleentrada!$A$21:$G$27,MATCH($C21,tablasdobleentrada!$A$21:$G$21,0),FALSE),"")</f>
        <v>#N/A</v>
      </c>
      <c r="Q21" s="13" t="e">
        <f>IF(M21&lt;&gt;"",VLOOKUP(M21,tablasdobleentrada!$A$21:$G$27,MATCH($C21,tablasdobleentrada!$A$21:$G$21,0),FALSE),"")</f>
        <v>#N/A</v>
      </c>
      <c r="R21" s="28"/>
      <c r="S21" s="21" t="s">
        <v>36</v>
      </c>
      <c r="T21" s="21"/>
      <c r="U21" s="21"/>
      <c r="V21" s="28"/>
      <c r="W21" s="13" t="str">
        <f>IF(S21&lt;&gt;"",VLOOKUP(O21,tablasdobleentrada!$A$33:$F$39,MATCH(S21,tablasdobleentrada!$A$33:$F$33,0),FALSE),"")</f>
        <v>M</v>
      </c>
      <c r="X21" s="13" t="str">
        <f>IF(T21&lt;&gt;"",VLOOKUP(P21,tablasdobleentrada!$A$33:$F$39,MATCH(T21,tablasdobleentrada!$A$33:$F$33,0),FALSE),"")</f>
        <v/>
      </c>
      <c r="Y21" s="13" t="str">
        <f>IF(U21&lt;&gt;"",VLOOKUP(Q21,tablasdobleentrada!$A$33:$F$39,MATCH(U21,tablasdobleentrada!$A$33:$F$33,0),FALSE),"")</f>
        <v/>
      </c>
    </row>
    <row r="22" spans="1:25" ht="29" customHeight="1" x14ac:dyDescent="0.2">
      <c r="A22" s="45" t="s">
        <v>60</v>
      </c>
      <c r="B22" s="45" t="s">
        <v>75</v>
      </c>
      <c r="C22" s="2" t="s">
        <v>27</v>
      </c>
      <c r="D22" s="2" t="str">
        <f>estimaciónDegradación!C20</f>
        <v>_10%</v>
      </c>
      <c r="E22" s="2"/>
      <c r="F22" s="2"/>
      <c r="G22" s="24" t="str">
        <f>IF($A22&lt;&gt;"",VLOOKUP($A22,valoracionActivos!$A$9:$D$21,MATCH(G$8,valoracionActivos!$A$8:$D$8,0),FALSE),"")</f>
        <v>Medio</v>
      </c>
      <c r="H22" s="24">
        <f>IF($A22&lt;&gt;"",VLOOKUP($A22,valoracionActivos!$A$9:$D$21,MATCH(H$8,valoracionActivos!$A$8:$D$8,0),FALSE),"")</f>
        <v>0</v>
      </c>
      <c r="I22" s="24">
        <f>IF($A22&lt;&gt;"",VLOOKUP($A22,valoracionActivos!$A$9:$D$21,MATCH(I$8,valoracionActivos!$A$8:$D$8,0),FALSE),"")</f>
        <v>0</v>
      </c>
      <c r="J22" s="28"/>
      <c r="K22" s="25" t="str">
        <f>IF($D22&lt;&gt;"",VLOOKUP(G22,tablasdobleentrada!$A$9:$E$15,MATCH(D22,tablasdobleentrada!$A$9:$E$9,0),FALSE),"")</f>
        <v>B</v>
      </c>
      <c r="L22" s="25" t="e">
        <f>IF($D22&lt;&gt;"",VLOOKUP(H22,tablasdobleentrada!$A$9:$E$15,MATCH(E22,tablasdobleentrada!$A$9:$E$9,0),FALSE),"")</f>
        <v>#N/A</v>
      </c>
      <c r="M22" s="25" t="e">
        <f>IF($D22&lt;&gt;"",VLOOKUP(I22,tablasdobleentrada!$A$9:$E$15,MATCH(F22,tablasdobleentrada!$A$9:$E$9,0),FALSE),"")</f>
        <v>#N/A</v>
      </c>
      <c r="N22" s="28"/>
      <c r="O22" s="13" t="str">
        <f>IF(K22&lt;&gt;"",VLOOKUP(K22,tablasdobleentrada!$A$21:$G$27,MATCH($C22,tablasdobleentrada!$A$21:$G$21,0),FALSE),"")</f>
        <v>M</v>
      </c>
      <c r="P22" s="13" t="e">
        <f>IF(L22&lt;&gt;"",VLOOKUP(L22,tablasdobleentrada!$A$21:$G$27,MATCH($C22,tablasdobleentrada!$A$21:$G$21,0),FALSE),"")</f>
        <v>#N/A</v>
      </c>
      <c r="Q22" s="13" t="e">
        <f>IF(M22&lt;&gt;"",VLOOKUP(M22,tablasdobleentrada!$A$21:$G$27,MATCH($C22,tablasdobleentrada!$A$21:$G$21,0),FALSE),"")</f>
        <v>#N/A</v>
      </c>
      <c r="R22" s="28"/>
      <c r="S22" s="21" t="s">
        <v>43</v>
      </c>
      <c r="T22" s="21"/>
      <c r="U22" s="21"/>
      <c r="V22" s="28"/>
      <c r="W22" s="13" t="str">
        <f>IF(S22&lt;&gt;"",VLOOKUP(O22,tablasdobleentrada!$A$33:$F$39,MATCH(S22,tablasdobleentrada!$A$33:$F$33,0),FALSE),"")</f>
        <v>B</v>
      </c>
      <c r="X22" s="13" t="str">
        <f>IF(T22&lt;&gt;"",VLOOKUP(P22,tablasdobleentrada!$A$33:$F$39,MATCH(T22,tablasdobleentrada!$A$33:$F$33,0),FALSE),"")</f>
        <v/>
      </c>
      <c r="Y22" s="13" t="str">
        <f>IF(U22&lt;&gt;"",VLOOKUP(Q22,tablasdobleentrada!$A$33:$F$39,MATCH(U22,tablasdobleentrada!$A$33:$F$33,0),FALSE),"")</f>
        <v/>
      </c>
    </row>
    <row r="23" spans="1:25" ht="28" customHeight="1" x14ac:dyDescent="0.2">
      <c r="A23" s="45" t="s">
        <v>61</v>
      </c>
      <c r="B23" s="45" t="s">
        <v>73</v>
      </c>
      <c r="C23" s="2" t="s">
        <v>25</v>
      </c>
      <c r="D23" s="2" t="str">
        <f>estimaciónDegradación!C21</f>
        <v>_100%</v>
      </c>
      <c r="E23" s="2"/>
      <c r="F23" s="2"/>
      <c r="G23" s="24" t="str">
        <f>IF($A23&lt;&gt;"",VLOOKUP($A23,valoracionActivos!$A$9:$D$21,MATCH(G$8,valoracionActivos!$A$8:$D$8,0),FALSE),"")</f>
        <v>Medio</v>
      </c>
      <c r="H23" s="24">
        <f>IF($A23&lt;&gt;"",VLOOKUP($A23,valoracionActivos!$A$9:$D$21,MATCH(H$8,valoracionActivos!$A$8:$D$8,0),FALSE),"")</f>
        <v>0</v>
      </c>
      <c r="I23" s="24">
        <f>IF($A23&lt;&gt;"",VLOOKUP($A23,valoracionActivos!$A$9:$D$21,MATCH(I$8,valoracionActivos!$A$8:$D$8,0),FALSE),"")</f>
        <v>0</v>
      </c>
      <c r="J23" s="28"/>
      <c r="K23" s="25" t="str">
        <f>IF($D23&lt;&gt;"",VLOOKUP(G23,tablasdobleentrada!$A$9:$E$15,MATCH(D23,tablasdobleentrada!$A$9:$E$9,0),FALSE),"")</f>
        <v>M</v>
      </c>
      <c r="L23" s="25" t="e">
        <f>IF($D23&lt;&gt;"",VLOOKUP(H23,tablasdobleentrada!$A$9:$E$15,MATCH(E23,tablasdobleentrada!$A$9:$E$9,0),FALSE),"")</f>
        <v>#N/A</v>
      </c>
      <c r="M23" s="25" t="e">
        <f>IF($D23&lt;&gt;"",VLOOKUP(I23,tablasdobleentrada!$A$9:$E$15,MATCH(F23,tablasdobleentrada!$A$9:$E$9,0),FALSE),"")</f>
        <v>#N/A</v>
      </c>
      <c r="N23" s="28"/>
      <c r="O23" s="13" t="str">
        <f>IF(K23&lt;&gt;"",VLOOKUP(K23,tablasdobleentrada!$A$21:$G$27,MATCH($C23,tablasdobleentrada!$A$21:$G$21,0),FALSE),"")</f>
        <v>B</v>
      </c>
      <c r="P23" s="13" t="e">
        <f>IF(L23&lt;&gt;"",VLOOKUP(L23,tablasdobleentrada!$A$21:$G$27,MATCH($C23,tablasdobleentrada!$A$21:$G$21,0),FALSE),"")</f>
        <v>#N/A</v>
      </c>
      <c r="Q23" s="13" t="e">
        <f>IF(M23&lt;&gt;"",VLOOKUP(M23,tablasdobleentrada!$A$21:$G$27,MATCH($C23,tablasdobleentrada!$A$21:$G$21,0),FALSE),"")</f>
        <v>#N/A</v>
      </c>
      <c r="R23" s="28"/>
      <c r="S23" s="21" t="s">
        <v>32</v>
      </c>
      <c r="T23" s="21"/>
      <c r="U23" s="21"/>
      <c r="V23" s="28"/>
      <c r="W23" s="13" t="str">
        <f>IF(S23&lt;&gt;"",VLOOKUP(O23,tablasdobleentrada!$A$33:$F$39,MATCH(S23,tablasdobleentrada!$A$33:$F$33,0),FALSE),"")</f>
        <v>-</v>
      </c>
      <c r="X23" s="13" t="str">
        <f>IF(T23&lt;&gt;"",VLOOKUP(P23,tablasdobleentrada!$A$33:$F$39,MATCH(T23,tablasdobleentrada!$A$33:$F$33,0),FALSE),"")</f>
        <v/>
      </c>
      <c r="Y23" s="13" t="str">
        <f>IF(U23&lt;&gt;"",VLOOKUP(Q23,tablasdobleentrada!$A$33:$F$39,MATCH(U23,tablasdobleentrada!$A$33:$F$33,0),FALSE),"")</f>
        <v/>
      </c>
    </row>
    <row r="24" spans="1:25" ht="28" customHeight="1" x14ac:dyDescent="0.2">
      <c r="A24" s="45" t="s">
        <v>62</v>
      </c>
      <c r="B24" s="47" t="s">
        <v>71</v>
      </c>
      <c r="C24" s="2" t="s">
        <v>25</v>
      </c>
      <c r="D24" s="2" t="str">
        <f>estimaciónDegradación!C22</f>
        <v>_100%</v>
      </c>
      <c r="E24" s="2"/>
      <c r="F24" s="2"/>
      <c r="G24" s="24" t="str">
        <f>IF($A24&lt;&gt;"",VLOOKUP($A24,valoracionActivos!$A$9:$D$21,MATCH(G$8,valoracionActivos!$A$8:$D$8,0),FALSE),"")</f>
        <v>Medio</v>
      </c>
      <c r="H24" s="24">
        <f>IF($A24&lt;&gt;"",VLOOKUP($A24,valoracionActivos!$A$9:$D$21,MATCH(H$8,valoracionActivos!$A$8:$D$8,0),FALSE),"")</f>
        <v>0</v>
      </c>
      <c r="I24" s="24">
        <f>IF($A24&lt;&gt;"",VLOOKUP($A24,valoracionActivos!$A$9:$D$21,MATCH(I$8,valoracionActivos!$A$8:$D$8,0),FALSE),"")</f>
        <v>0</v>
      </c>
      <c r="J24" s="28"/>
      <c r="K24" s="25" t="str">
        <f>IF($D24&lt;&gt;"",VLOOKUP(G24,tablasdobleentrada!$A$9:$E$15,MATCH(D24,tablasdobleentrada!$A$9:$E$9,0),FALSE),"")</f>
        <v>M</v>
      </c>
      <c r="L24" s="25" t="e">
        <f>IF($D24&lt;&gt;"",VLOOKUP(H24,tablasdobleentrada!$A$9:$E$15,MATCH(E24,tablasdobleentrada!$A$9:$E$9,0),FALSE),"")</f>
        <v>#N/A</v>
      </c>
      <c r="M24" s="25" t="e">
        <f>IF($D24&lt;&gt;"",VLOOKUP(I24,tablasdobleentrada!$A$9:$E$15,MATCH(F24,tablasdobleentrada!$A$9:$E$9,0),FALSE),"")</f>
        <v>#N/A</v>
      </c>
      <c r="N24" s="28"/>
      <c r="O24" s="13" t="str">
        <f>IF(K24&lt;&gt;"",VLOOKUP(K24,tablasdobleentrada!$A$21:$G$27,MATCH($C24,tablasdobleentrada!$A$21:$G$21,0),FALSE),"")</f>
        <v>B</v>
      </c>
      <c r="P24" s="13" t="e">
        <f>IF(L24&lt;&gt;"",VLOOKUP(L24,tablasdobleentrada!$A$21:$G$27,MATCH($C24,tablasdobleentrada!$A$21:$G$21,0),FALSE),"")</f>
        <v>#N/A</v>
      </c>
      <c r="Q24" s="13" t="e">
        <f>IF(M24&lt;&gt;"",VLOOKUP(M24,tablasdobleentrada!$A$21:$G$27,MATCH($C24,tablasdobleentrada!$A$21:$G$21,0),FALSE),"")</f>
        <v>#N/A</v>
      </c>
      <c r="R24" s="28"/>
      <c r="S24" s="21" t="s">
        <v>36</v>
      </c>
      <c r="T24" s="21"/>
      <c r="U24" s="21"/>
      <c r="V24" s="28"/>
      <c r="W24" s="13" t="str">
        <f>IF(S24&lt;&gt;"",VLOOKUP(O24,tablasdobleentrada!$A$33:$F$39,MATCH(S24,tablasdobleentrada!$A$33:$F$33,0),FALSE),"")</f>
        <v>B</v>
      </c>
      <c r="X24" s="13" t="str">
        <f>IF(T24&lt;&gt;"",VLOOKUP(P24,tablasdobleentrada!$A$33:$F$39,MATCH(T24,tablasdobleentrada!$A$33:$F$33,0),FALSE),"")</f>
        <v/>
      </c>
      <c r="Y24" s="13" t="str">
        <f>IF(U24&lt;&gt;"",VLOOKUP(Q24,tablasdobleentrada!$A$33:$F$39,MATCH(U24,tablasdobleentrada!$A$33:$F$33,0),FALSE),"")</f>
        <v/>
      </c>
    </row>
    <row r="25" spans="1:25" ht="30" customHeight="1" x14ac:dyDescent="0.2">
      <c r="A25" s="45"/>
      <c r="B25" s="45"/>
      <c r="C25" s="2"/>
      <c r="D25" s="2"/>
      <c r="E25" s="2"/>
      <c r="F25" s="2"/>
      <c r="G25" s="24" t="str">
        <f>IF($A25&lt;&gt;"",VLOOKUP($A25,valoracionActivos!$A$9:$D$21,MATCH(G$8,valoracionActivos!$A$8:$D$8,0),FALSE),"")</f>
        <v/>
      </c>
      <c r="H25" s="24" t="str">
        <f>IF($A25&lt;&gt;"",VLOOKUP($A25,valoracionActivos!$A$9:$D$21,MATCH(H$8,valoracionActivos!$A$8:$D$8,0),FALSE),"")</f>
        <v/>
      </c>
      <c r="I25" s="24" t="str">
        <f>IF($A25&lt;&gt;"",VLOOKUP($A25,valoracionActivos!$A$9:$D$21,MATCH(I$8,valoracionActivos!$A$8:$D$8,0),FALSE),"")</f>
        <v/>
      </c>
      <c r="J25" s="28"/>
      <c r="K25" s="25" t="str">
        <f>IF($D25&lt;&gt;"",VLOOKUP(G25,tablasdobleentrada!$A$9:$E$15,MATCH(D25,tablasdobleentrada!$A$9:$E$9,0),FALSE),"")</f>
        <v/>
      </c>
      <c r="L25" s="25" t="str">
        <f>IF($D25&lt;&gt;"",VLOOKUP(H25,tablasdobleentrada!$A$9:$E$15,MATCH(E25,tablasdobleentrada!$A$9:$E$9,0),FALSE),"")</f>
        <v/>
      </c>
      <c r="M25" s="25" t="str">
        <f>IF($D25&lt;&gt;"",VLOOKUP(I25,tablasdobleentrada!$A$9:$E$15,MATCH(F25,tablasdobleentrada!$A$9:$E$9,0),FALSE),"")</f>
        <v/>
      </c>
      <c r="N25" s="28"/>
      <c r="O25" s="13" t="str">
        <f>IF(K25&lt;&gt;"",VLOOKUP(K25,tablasdobleentrada!$A$21:$G$27,MATCH($C25,tablasdobleentrada!$A$21:$G$21,0),FALSE),"")</f>
        <v/>
      </c>
      <c r="P25" s="13" t="str">
        <f>IF(L25&lt;&gt;"",VLOOKUP(L25,tablasdobleentrada!$A$21:$G$27,MATCH($C25,tablasdobleentrada!$A$21:$G$21,0),FALSE),"")</f>
        <v/>
      </c>
      <c r="Q25" s="13" t="str">
        <f>IF(M25&lt;&gt;"",VLOOKUP(M25,tablasdobleentrada!$A$21:$G$27,MATCH($C25,tablasdobleentrada!$A$21:$G$21,0),FALSE),"")</f>
        <v/>
      </c>
      <c r="R25" s="28"/>
      <c r="S25" s="21"/>
      <c r="T25" s="21"/>
      <c r="U25" s="21"/>
      <c r="V25" s="28"/>
      <c r="W25" s="13" t="str">
        <f>IF(S25&lt;&gt;"",VLOOKUP(O25,tablasdobleentrada!$A$33:$F$39,MATCH(S25,tablasdobleentrada!$A$33:$F$33,0),FALSE),"")</f>
        <v/>
      </c>
      <c r="X25" s="13" t="str">
        <f>IF(T25&lt;&gt;"",VLOOKUP(P25,tablasdobleentrada!$A$33:$F$39,MATCH(T25,tablasdobleentrada!$A$33:$F$33,0),FALSE),"")</f>
        <v/>
      </c>
      <c r="Y25" s="13" t="str">
        <f>IF(U25&lt;&gt;"",VLOOKUP(Q25,tablasdobleentrada!$A$33:$F$39,MATCH(U25,tablasdobleentrada!$A$33:$F$33,0),FALSE),"")</f>
        <v/>
      </c>
    </row>
    <row r="26" spans="1:25" ht="32" customHeight="1" x14ac:dyDescent="0.2">
      <c r="A26" s="47"/>
      <c r="B26" s="45"/>
      <c r="C26" s="2"/>
      <c r="D26" s="2"/>
      <c r="E26" s="2"/>
      <c r="F26" s="2"/>
      <c r="G26" s="24" t="str">
        <f>IF($A26&lt;&gt;"",VLOOKUP($A26,valoracionActivos!$A$9:$D$21,MATCH(G$8,valoracionActivos!$A$8:$D$8,0),FALSE),"")</f>
        <v/>
      </c>
      <c r="H26" s="24" t="str">
        <f>IF($A26&lt;&gt;"",VLOOKUP($A26,valoracionActivos!$A$9:$D$21,MATCH(H$8,valoracionActivos!$A$8:$D$8,0),FALSE),"")</f>
        <v/>
      </c>
      <c r="I26" s="24" t="str">
        <f>IF($A26&lt;&gt;"",VLOOKUP($A26,valoracionActivos!$A$9:$D$21,MATCH(I$8,valoracionActivos!$A$8:$D$8,0),FALSE),"")</f>
        <v/>
      </c>
      <c r="J26" s="28"/>
      <c r="K26" s="25" t="str">
        <f>IF($D26&lt;&gt;"",VLOOKUP(G26,tablasdobleentrada!$A$9:$E$15,MATCH(D26,tablasdobleentrada!$A$9:$E$9,0),FALSE),"")</f>
        <v/>
      </c>
      <c r="L26" s="25" t="str">
        <f>IF($D26&lt;&gt;"",VLOOKUP(H26,tablasdobleentrada!$A$9:$E$15,MATCH(E26,tablasdobleentrada!$A$9:$E$9,0),FALSE),"")</f>
        <v/>
      </c>
      <c r="M26" s="25" t="str">
        <f>IF($D26&lt;&gt;"",VLOOKUP(I26,tablasdobleentrada!$A$9:$E$15,MATCH(F26,tablasdobleentrada!$A$9:$E$9,0),FALSE),"")</f>
        <v/>
      </c>
      <c r="N26" s="28"/>
      <c r="O26" s="13" t="str">
        <f>IF(K26&lt;&gt;"",VLOOKUP(K26,tablasdobleentrada!$A$21:$G$27,MATCH($C26,tablasdobleentrada!$A$21:$G$21,0),FALSE),"")</f>
        <v/>
      </c>
      <c r="P26" s="13" t="str">
        <f>IF(L26&lt;&gt;"",VLOOKUP(L26,tablasdobleentrada!$A$21:$G$27,MATCH($C26,tablasdobleentrada!$A$21:$G$21,0),FALSE),"")</f>
        <v/>
      </c>
      <c r="Q26" s="13" t="str">
        <f>IF(M26&lt;&gt;"",VLOOKUP(M26,tablasdobleentrada!$A$21:$G$27,MATCH($C26,tablasdobleentrada!$A$21:$G$21,0),FALSE),"")</f>
        <v/>
      </c>
      <c r="R26" s="28"/>
      <c r="S26" s="21"/>
      <c r="T26" s="21"/>
      <c r="U26" s="21"/>
      <c r="V26" s="28"/>
      <c r="W26" s="13" t="str">
        <f>IF(S26&lt;&gt;"",VLOOKUP(O26,tablasdobleentrada!$A$33:$F$39,MATCH(S26,tablasdobleentrada!$A$33:$F$33,0),FALSE),"")</f>
        <v/>
      </c>
      <c r="X26" s="13" t="str">
        <f>IF(T26&lt;&gt;"",VLOOKUP(P26,tablasdobleentrada!$A$33:$F$39,MATCH(T26,tablasdobleentrada!$A$33:$F$33,0),FALSE),"")</f>
        <v/>
      </c>
      <c r="Y26" s="13" t="str">
        <f>IF(U26&lt;&gt;"",VLOOKUP(Q26,tablasdobleentrada!$A$33:$F$39,MATCH(U26,tablasdobleentrada!$A$33:$F$33,0),FALSE),"")</f>
        <v/>
      </c>
    </row>
    <row r="27" spans="1:25" ht="35" customHeight="1" x14ac:dyDescent="0.2">
      <c r="A27" s="48"/>
      <c r="B27" s="45"/>
      <c r="C27" s="2"/>
      <c r="D27" s="2"/>
      <c r="E27" s="2"/>
      <c r="F27" s="2"/>
      <c r="G27" s="24" t="str">
        <f>IF($A27&lt;&gt;"",VLOOKUP($A27,valoracionActivos!$A$9:$D$21,MATCH(G$8,valoracionActivos!$A$8:$D$8,0),FALSE),"")</f>
        <v/>
      </c>
      <c r="H27" s="24" t="str">
        <f>IF($A27&lt;&gt;"",VLOOKUP($A27,valoracionActivos!$A$9:$D$21,MATCH(H$8,valoracionActivos!$A$8:$D$8,0),FALSE),"")</f>
        <v/>
      </c>
      <c r="I27" s="24" t="str">
        <f>IF($A27&lt;&gt;"",VLOOKUP($A27,valoracionActivos!$A$9:$D$21,MATCH(I$8,valoracionActivos!$A$8:$D$8,0),FALSE),"")</f>
        <v/>
      </c>
      <c r="J27" s="28"/>
      <c r="K27" s="25" t="str">
        <f>IF($D27&lt;&gt;"",VLOOKUP(G27,tablasdobleentrada!$A$9:$E$15,MATCH(D27,tablasdobleentrada!$A$9:$E$9,0),FALSE),"")</f>
        <v/>
      </c>
      <c r="L27" s="25" t="str">
        <f>IF($D27&lt;&gt;"",VLOOKUP(H27,tablasdobleentrada!$A$9:$E$15,MATCH(E27,tablasdobleentrada!$A$9:$E$9,0),FALSE),"")</f>
        <v/>
      </c>
      <c r="M27" s="25" t="str">
        <f>IF($D27&lt;&gt;"",VLOOKUP(I27,tablasdobleentrada!$A$9:$E$15,MATCH(F27,tablasdobleentrada!$A$9:$E$9,0),FALSE),"")</f>
        <v/>
      </c>
      <c r="N27" s="28"/>
      <c r="O27" s="13" t="str">
        <f>IF(K27&lt;&gt;"",VLOOKUP(K27,tablasdobleentrada!$A$21:$G$27,MATCH($C27,tablasdobleentrada!$A$21:$G$21,0),FALSE),"")</f>
        <v/>
      </c>
      <c r="P27" s="13" t="str">
        <f>IF(L27&lt;&gt;"",VLOOKUP(L27,tablasdobleentrada!$A$21:$G$27,MATCH($C27,tablasdobleentrada!$A$21:$G$21,0),FALSE),"")</f>
        <v/>
      </c>
      <c r="Q27" s="13" t="str">
        <f>IF(M27&lt;&gt;"",VLOOKUP(M27,tablasdobleentrada!$A$21:$G$27,MATCH($C27,tablasdobleentrada!$A$21:$G$21,0),FALSE),"")</f>
        <v/>
      </c>
      <c r="R27" s="28"/>
      <c r="S27" s="21"/>
      <c r="T27" s="21"/>
      <c r="U27" s="21"/>
      <c r="V27" s="28"/>
      <c r="W27" s="13" t="str">
        <f>IF(S27&lt;&gt;"",VLOOKUP(O27,tablasdobleentrada!$A$33:$F$39,MATCH(S27,tablasdobleentrada!$A$33:$F$33,0),FALSE),"")</f>
        <v/>
      </c>
      <c r="X27" s="13" t="str">
        <f>IF(T27&lt;&gt;"",VLOOKUP(P27,tablasdobleentrada!$A$33:$F$39,MATCH(T27,tablasdobleentrada!$A$33:$F$33,0),FALSE),"")</f>
        <v/>
      </c>
      <c r="Y27" s="13" t="str">
        <f>IF(U27&lt;&gt;"",VLOOKUP(Q27,tablasdobleentrada!$A$33:$F$39,MATCH(U27,tablasdobleentrada!$A$33:$F$33,0),FALSE),"")</f>
        <v/>
      </c>
    </row>
    <row r="28" spans="1:25" ht="32" customHeight="1" x14ac:dyDescent="0.2">
      <c r="A28" s="48"/>
      <c r="B28" s="47"/>
      <c r="C28" s="2"/>
      <c r="D28" s="2"/>
      <c r="E28" s="2"/>
      <c r="F28" s="2"/>
      <c r="G28" s="24" t="str">
        <f>IF($A28&lt;&gt;"",VLOOKUP($A28,valoracionActivos!$A$9:$D$21,MATCH(G$8,valoracionActivos!$A$8:$D$8,0),FALSE),"")</f>
        <v/>
      </c>
      <c r="H28" s="24" t="str">
        <f>IF($A28&lt;&gt;"",VLOOKUP($A28,valoracionActivos!$A$9:$D$21,MATCH(H$8,valoracionActivos!$A$8:$D$8,0),FALSE),"")</f>
        <v/>
      </c>
      <c r="I28" s="24" t="str">
        <f>IF($A28&lt;&gt;"",VLOOKUP($A28,valoracionActivos!$A$9:$D$21,MATCH(I$8,valoracionActivos!$A$8:$D$8,0),FALSE),"")</f>
        <v/>
      </c>
      <c r="J28" s="28"/>
      <c r="K28" s="25" t="str">
        <f>IF($D28&lt;&gt;"",VLOOKUP(G28,tablasdobleentrada!$A$9:$E$15,MATCH(D28,tablasdobleentrada!$A$9:$E$9,0),FALSE),"")</f>
        <v/>
      </c>
      <c r="L28" s="25" t="str">
        <f>IF($D28&lt;&gt;"",VLOOKUP(H28,tablasdobleentrada!$A$9:$E$15,MATCH(E28,tablasdobleentrada!$A$9:$E$9,0),FALSE),"")</f>
        <v/>
      </c>
      <c r="M28" s="25" t="str">
        <f>IF($D28&lt;&gt;"",VLOOKUP(I28,tablasdobleentrada!$A$9:$E$15,MATCH(F28,tablasdobleentrada!$A$9:$E$9,0),FALSE),"")</f>
        <v/>
      </c>
      <c r="N28" s="28"/>
      <c r="O28" s="13" t="str">
        <f>IF(K28&lt;&gt;"",VLOOKUP(K28,tablasdobleentrada!$A$21:$G$27,MATCH($C28,tablasdobleentrada!$A$21:$G$21,0),FALSE),"")</f>
        <v/>
      </c>
      <c r="P28" s="13" t="str">
        <f>IF(L28&lt;&gt;"",VLOOKUP(L28,tablasdobleentrada!$A$21:$G$27,MATCH($C28,tablasdobleentrada!$A$21:$G$21,0),FALSE),"")</f>
        <v/>
      </c>
      <c r="Q28" s="13" t="str">
        <f>IF(M28&lt;&gt;"",VLOOKUP(M28,tablasdobleentrada!$A$21:$G$27,MATCH($C28,tablasdobleentrada!$A$21:$G$21,0),FALSE),"")</f>
        <v/>
      </c>
      <c r="R28" s="28"/>
      <c r="S28" s="21"/>
      <c r="T28" s="21"/>
      <c r="U28" s="21"/>
      <c r="V28" s="28"/>
      <c r="W28" s="13" t="str">
        <f>IF(S28&lt;&gt;"",VLOOKUP(O28,tablasdobleentrada!$A$33:$F$39,MATCH(S28,tablasdobleentrada!$A$33:$F$33,0),FALSE),"")</f>
        <v/>
      </c>
      <c r="X28" s="13" t="str">
        <f>IF(T28&lt;&gt;"",VLOOKUP(P28,tablasdobleentrada!$A$33:$F$39,MATCH(T28,tablasdobleentrada!$A$33:$F$33,0),FALSE),"")</f>
        <v/>
      </c>
      <c r="Y28" s="13" t="str">
        <f>IF(U28&lt;&gt;"",VLOOKUP(Q28,tablasdobleentrada!$A$33:$F$39,MATCH(U28,tablasdobleentrada!$A$33:$F$33,0),FALSE),"")</f>
        <v/>
      </c>
    </row>
    <row r="29" spans="1:25" ht="33" customHeight="1" x14ac:dyDescent="0.2">
      <c r="A29" s="47"/>
      <c r="B29" s="47"/>
      <c r="C29" s="2"/>
      <c r="D29" s="2"/>
      <c r="E29" s="2"/>
      <c r="F29" s="2"/>
      <c r="G29" s="24" t="str">
        <f>IF($A29&lt;&gt;"",VLOOKUP($A29,valoracionActivos!$A$9:$D$21,MATCH(G$8,valoracionActivos!$A$8:$D$8,0),FALSE),"")</f>
        <v/>
      </c>
      <c r="H29" s="24" t="str">
        <f>IF($A29&lt;&gt;"",VLOOKUP($A29,valoracionActivos!$A$9:$D$21,MATCH(H$8,valoracionActivos!$A$8:$D$8,0),FALSE),"")</f>
        <v/>
      </c>
      <c r="I29" s="24" t="str">
        <f>IF($A29&lt;&gt;"",VLOOKUP($A29,valoracionActivos!$A$9:$D$21,MATCH(I$8,valoracionActivos!$A$8:$D$8,0),FALSE),"")</f>
        <v/>
      </c>
      <c r="J29" s="28"/>
      <c r="K29" s="25" t="str">
        <f>IF($D29&lt;&gt;"",VLOOKUP(G29,tablasdobleentrada!$A$9:$E$15,MATCH(D29,tablasdobleentrada!$A$9:$E$9,0),FALSE),"")</f>
        <v/>
      </c>
      <c r="L29" s="25" t="str">
        <f>IF($D29&lt;&gt;"",VLOOKUP(H29,tablasdobleentrada!$A$9:$E$15,MATCH(E29,tablasdobleentrada!$A$9:$E$9,0),FALSE),"")</f>
        <v/>
      </c>
      <c r="M29" s="25" t="str">
        <f>IF($D29&lt;&gt;"",VLOOKUP(I29,tablasdobleentrada!$A$9:$E$15,MATCH(F29,tablasdobleentrada!$A$9:$E$9,0),FALSE),"")</f>
        <v/>
      </c>
      <c r="N29" s="28"/>
      <c r="O29" s="13" t="str">
        <f>IF(K29&lt;&gt;"",VLOOKUP(K29,tablasdobleentrada!$A$21:$G$27,MATCH($C29,tablasdobleentrada!$A$21:$G$21,0),FALSE),"")</f>
        <v/>
      </c>
      <c r="P29" s="13" t="str">
        <f>IF(L29&lt;&gt;"",VLOOKUP(L29,tablasdobleentrada!$A$21:$G$27,MATCH($C29,tablasdobleentrada!$A$21:$G$21,0),FALSE),"")</f>
        <v/>
      </c>
      <c r="Q29" s="13" t="str">
        <f>IF(M29&lt;&gt;"",VLOOKUP(M29,tablasdobleentrada!$A$21:$G$27,MATCH($C29,tablasdobleentrada!$A$21:$G$21,0),FALSE),"")</f>
        <v/>
      </c>
      <c r="R29" s="28"/>
      <c r="S29" s="21"/>
      <c r="T29" s="21"/>
      <c r="U29" s="21"/>
      <c r="V29" s="28"/>
      <c r="W29" s="13" t="str">
        <f>IF(S29&lt;&gt;"",VLOOKUP(O29,tablasdobleentrada!$A$33:$F$39,MATCH(S29,tablasdobleentrada!$A$33:$F$33,0),FALSE),"")</f>
        <v/>
      </c>
      <c r="X29" s="13" t="str">
        <f>IF(T29&lt;&gt;"",VLOOKUP(P29,tablasdobleentrada!$A$33:$F$39,MATCH(T29,tablasdobleentrada!$A$33:$F$33,0),FALSE),"")</f>
        <v/>
      </c>
      <c r="Y29" s="13" t="str">
        <f>IF(U29&lt;&gt;"",VLOOKUP(Q29,tablasdobleentrada!$A$33:$F$39,MATCH(U29,tablasdobleentrada!$A$33:$F$33,0),FALSE),"")</f>
        <v/>
      </c>
    </row>
    <row r="30" spans="1:25" x14ac:dyDescent="0.2">
      <c r="A30" s="2"/>
      <c r="B30" s="2"/>
      <c r="C30" s="2"/>
      <c r="D30" s="2"/>
      <c r="E30" s="2"/>
      <c r="F30" s="2"/>
      <c r="G30" s="24" t="str">
        <f>IF($A30&lt;&gt;"",VLOOKUP($A30,valoracionActivos!$A$9:$D$21,MATCH(G$8,valoracionActivos!$A$8:$D$8,0),FALSE),"")</f>
        <v/>
      </c>
      <c r="H30" s="24" t="str">
        <f>IF($A30&lt;&gt;"",VLOOKUP($A30,valoracionActivos!$A$9:$D$21,MATCH(H$8,valoracionActivos!$A$8:$D$8,0),FALSE),"")</f>
        <v/>
      </c>
      <c r="I30" s="24" t="str">
        <f>IF($A30&lt;&gt;"",VLOOKUP($A30,valoracionActivos!$A$9:$D$21,MATCH(I$8,valoracionActivos!$A$8:$D$8,0),FALSE),"")</f>
        <v/>
      </c>
      <c r="J30" s="28"/>
      <c r="K30" s="25" t="str">
        <f>IF($D30&lt;&gt;"",VLOOKUP(G30,tablasdobleentrada!$A$9:$E$15,MATCH(D30,tablasdobleentrada!$A$9:$E$9,0),FALSE),"")</f>
        <v/>
      </c>
      <c r="L30" s="25" t="str">
        <f>IF($D30&lt;&gt;"",VLOOKUP(H30,tablasdobleentrada!$A$9:$E$15,MATCH(E30,tablasdobleentrada!$A$9:$E$9,0),FALSE),"")</f>
        <v/>
      </c>
      <c r="M30" s="25" t="str">
        <f>IF($D30&lt;&gt;"",VLOOKUP(I30,tablasdobleentrada!$A$9:$E$15,MATCH(F30,tablasdobleentrada!$A$9:$E$9,0),FALSE),"")</f>
        <v/>
      </c>
      <c r="N30" s="28"/>
      <c r="O30" s="13" t="str">
        <f>IF(K30&lt;&gt;"",VLOOKUP(K30,tablasdobleentrada!$A$21:$G$27,MATCH($C30,tablasdobleentrada!$A$21:$G$21,0),FALSE),"")</f>
        <v/>
      </c>
      <c r="P30" s="13" t="str">
        <f>IF(L30&lt;&gt;"",VLOOKUP(L30,tablasdobleentrada!$A$21:$G$27,MATCH($C30,tablasdobleentrada!$A$21:$G$21,0),FALSE),"")</f>
        <v/>
      </c>
      <c r="Q30" s="13" t="str">
        <f>IF(M30&lt;&gt;"",VLOOKUP(M30,tablasdobleentrada!$A$21:$G$27,MATCH($C30,tablasdobleentrada!$A$21:$G$21,0),FALSE),"")</f>
        <v/>
      </c>
      <c r="R30" s="28"/>
      <c r="S30" s="21"/>
      <c r="T30" s="21"/>
      <c r="U30" s="21"/>
      <c r="V30" s="28"/>
      <c r="W30" s="13" t="str">
        <f>IF(S30&lt;&gt;"",VLOOKUP(O30,tablasdobleentrada!$A$33:$F$39,MATCH(S30,tablasdobleentrada!$A$33:$F$33,0),FALSE),"")</f>
        <v/>
      </c>
      <c r="X30" s="13" t="str">
        <f>IF(T30&lt;&gt;"",VLOOKUP(P30,tablasdobleentrada!$A$33:$F$39,MATCH(T30,tablasdobleentrada!$A$33:$F$33,0),FALSE),"")</f>
        <v/>
      </c>
      <c r="Y30" s="13" t="str">
        <f>IF(U30&lt;&gt;"",VLOOKUP(Q30,tablasdobleentrada!$A$33:$F$39,MATCH(U30,tablasdobleentrada!$A$33:$F$33,0),FALSE),"")</f>
        <v/>
      </c>
    </row>
    <row r="31" spans="1:25" x14ac:dyDescent="0.2">
      <c r="A31" s="2"/>
      <c r="B31" s="2"/>
      <c r="C31" s="2"/>
      <c r="D31" s="2"/>
      <c r="E31" s="2"/>
      <c r="F31" s="2"/>
      <c r="G31" s="24" t="str">
        <f>IF($A31&lt;&gt;"",VLOOKUP($A31,valoracionActivos!$A$9:$D$21,MATCH(G$8,valoracionActivos!$A$8:$D$8,0),FALSE),"")</f>
        <v/>
      </c>
      <c r="H31" s="24" t="str">
        <f>IF($A31&lt;&gt;"",VLOOKUP($A31,valoracionActivos!$A$9:$D$21,MATCH(H$8,valoracionActivos!$A$8:$D$8,0),FALSE),"")</f>
        <v/>
      </c>
      <c r="I31" s="24" t="str">
        <f>IF($A31&lt;&gt;"",VLOOKUP($A31,valoracionActivos!$A$9:$D$21,MATCH(I$8,valoracionActivos!$A$8:$D$8,0),FALSE),"")</f>
        <v/>
      </c>
      <c r="J31" s="28"/>
      <c r="K31" s="25" t="str">
        <f>IF($D31&lt;&gt;"",VLOOKUP(G31,tablasdobleentrada!$A$9:$E$15,MATCH(D31,tablasdobleentrada!$A$9:$E$9,0),FALSE),"")</f>
        <v/>
      </c>
      <c r="L31" s="25" t="str">
        <f>IF($D31&lt;&gt;"",VLOOKUP(H31,tablasdobleentrada!$A$9:$E$15,MATCH(E31,tablasdobleentrada!$A$9:$E$9,0),FALSE),"")</f>
        <v/>
      </c>
      <c r="M31" s="25" t="str">
        <f>IF($D31&lt;&gt;"",VLOOKUP(I31,tablasdobleentrada!$A$9:$E$15,MATCH(F31,tablasdobleentrada!$A$9:$E$9,0),FALSE),"")</f>
        <v/>
      </c>
      <c r="N31" s="28"/>
      <c r="O31" s="13" t="str">
        <f>IF(K31&lt;&gt;"",VLOOKUP(K31,tablasdobleentrada!$A$21:$G$27,MATCH($C31,tablasdobleentrada!$A$21:$G$21,0),FALSE),"")</f>
        <v/>
      </c>
      <c r="P31" s="13" t="str">
        <f>IF(L31&lt;&gt;"",VLOOKUP(L31,tablasdobleentrada!$A$21:$G$27,MATCH($C31,tablasdobleentrada!$A$21:$G$21,0),FALSE),"")</f>
        <v/>
      </c>
      <c r="Q31" s="13" t="str">
        <f>IF(M31&lt;&gt;"",VLOOKUP(M31,tablasdobleentrada!$A$21:$G$27,MATCH($C31,tablasdobleentrada!$A$21:$G$21,0),FALSE),"")</f>
        <v/>
      </c>
      <c r="R31" s="28"/>
      <c r="S31" s="21"/>
      <c r="T31" s="21"/>
      <c r="U31" s="21"/>
      <c r="V31" s="28"/>
      <c r="W31" s="13" t="str">
        <f>IF(S31&lt;&gt;"",VLOOKUP(O31,tablasdobleentrada!$A$33:$F$39,MATCH(S31,tablasdobleentrada!$A$33:$F$33,0),FALSE),"")</f>
        <v/>
      </c>
      <c r="X31" s="13" t="str">
        <f>IF(T31&lt;&gt;"",VLOOKUP(P31,tablasdobleentrada!$A$33:$F$39,MATCH(T31,tablasdobleentrada!$A$33:$F$33,0),FALSE),"")</f>
        <v/>
      </c>
      <c r="Y31" s="13" t="str">
        <f>IF(U31&lt;&gt;"",VLOOKUP(Q31,tablasdobleentrada!$A$33:$F$39,MATCH(U31,tablasdobleentrada!$A$33:$F$33,0),FALSE),"")</f>
        <v/>
      </c>
    </row>
    <row r="32" spans="1:25" x14ac:dyDescent="0.2">
      <c r="A32" s="2"/>
      <c r="B32" s="2"/>
      <c r="C32" s="2"/>
      <c r="D32" s="2"/>
      <c r="E32" s="2"/>
      <c r="F32" s="2"/>
      <c r="G32" s="24" t="str">
        <f>IF($A32&lt;&gt;"",VLOOKUP($A32,valoracionActivos!$A$9:$D$21,MATCH(G$8,valoracionActivos!$A$8:$D$8,0),FALSE),"")</f>
        <v/>
      </c>
      <c r="H32" s="24" t="str">
        <f>IF($A32&lt;&gt;"",VLOOKUP($A32,valoracionActivos!$A$9:$D$21,MATCH(H$8,valoracionActivos!$A$8:$D$8,0),FALSE),"")</f>
        <v/>
      </c>
      <c r="I32" s="24" t="str">
        <f>IF($A32&lt;&gt;"",VLOOKUP($A32,valoracionActivos!$A$9:$D$21,MATCH(I$8,valoracionActivos!$A$8:$D$8,0),FALSE),"")</f>
        <v/>
      </c>
      <c r="J32" s="28"/>
      <c r="K32" s="25" t="str">
        <f>IF($D32&lt;&gt;"",VLOOKUP(G32,tablasdobleentrada!$A$9:$E$15,MATCH(D32,tablasdobleentrada!$A$9:$E$9,0),FALSE),"")</f>
        <v/>
      </c>
      <c r="L32" s="25" t="str">
        <f>IF($D32&lt;&gt;"",VLOOKUP(H32,tablasdobleentrada!$A$9:$E$15,MATCH(E32,tablasdobleentrada!$A$9:$E$9,0),FALSE),"")</f>
        <v/>
      </c>
      <c r="M32" s="25" t="str">
        <f>IF($D32&lt;&gt;"",VLOOKUP(I32,tablasdobleentrada!$A$9:$E$15,MATCH(F32,tablasdobleentrada!$A$9:$E$9,0),FALSE),"")</f>
        <v/>
      </c>
      <c r="N32" s="28"/>
      <c r="O32" s="13" t="str">
        <f>IF(K32&lt;&gt;"",VLOOKUP(K32,tablasdobleentrada!$A$21:$G$27,MATCH($C32,tablasdobleentrada!$A$21:$G$21,0),FALSE),"")</f>
        <v/>
      </c>
      <c r="P32" s="13" t="str">
        <f>IF(L32&lt;&gt;"",VLOOKUP(L32,tablasdobleentrada!$A$21:$G$27,MATCH($C32,tablasdobleentrada!$A$21:$G$21,0),FALSE),"")</f>
        <v/>
      </c>
      <c r="Q32" s="13" t="str">
        <f>IF(M32&lt;&gt;"",VLOOKUP(M32,tablasdobleentrada!$A$21:$G$27,MATCH($C32,tablasdobleentrada!$A$21:$G$21,0),FALSE),"")</f>
        <v/>
      </c>
      <c r="R32" s="28"/>
      <c r="S32" s="21"/>
      <c r="T32" s="21"/>
      <c r="U32" s="21"/>
      <c r="V32" s="28"/>
      <c r="W32" s="13" t="str">
        <f>IF(S32&lt;&gt;"",VLOOKUP(O32,tablasdobleentrada!$A$33:$F$39,MATCH(S32,tablasdobleentrada!$A$33:$F$33,0),FALSE),"")</f>
        <v/>
      </c>
      <c r="X32" s="13" t="str">
        <f>IF(T32&lt;&gt;"",VLOOKUP(P32,tablasdobleentrada!$A$33:$F$39,MATCH(T32,tablasdobleentrada!$A$33:$F$33,0),FALSE),"")</f>
        <v/>
      </c>
      <c r="Y32" s="13" t="str">
        <f>IF(U32&lt;&gt;"",VLOOKUP(Q32,tablasdobleentrada!$A$33:$F$39,MATCH(U32,tablasdobleentrada!$A$33:$F$33,0),FALSE),"")</f>
        <v/>
      </c>
    </row>
    <row r="33" spans="1:25" x14ac:dyDescent="0.2">
      <c r="A33" s="2"/>
      <c r="B33" s="2"/>
      <c r="C33" s="2"/>
      <c r="D33" s="2"/>
      <c r="E33" s="2"/>
      <c r="F33" s="2"/>
      <c r="G33" s="24" t="str">
        <f>IF($A33&lt;&gt;"",VLOOKUP($A33,valoracionActivos!$A$9:$D$21,MATCH(G$8,valoracionActivos!$A$8:$D$8,0),FALSE),"")</f>
        <v/>
      </c>
      <c r="H33" s="24" t="str">
        <f>IF($A33&lt;&gt;"",VLOOKUP($A33,valoracionActivos!$A$9:$D$21,MATCH(H$8,valoracionActivos!$A$8:$D$8,0),FALSE),"")</f>
        <v/>
      </c>
      <c r="I33" s="24" t="str">
        <f>IF($A33&lt;&gt;"",VLOOKUP($A33,valoracionActivos!$A$9:$D$21,MATCH(I$8,valoracionActivos!$A$8:$D$8,0),FALSE),"")</f>
        <v/>
      </c>
      <c r="J33" s="28"/>
      <c r="K33" s="25" t="str">
        <f>IF($D33&lt;&gt;"",VLOOKUP(G33,tablasdobleentrada!$A$9:$E$15,MATCH(D33,tablasdobleentrada!$A$9:$E$9,0),FALSE),"")</f>
        <v/>
      </c>
      <c r="L33" s="25" t="str">
        <f>IF($D33&lt;&gt;"",VLOOKUP(H33,tablasdobleentrada!$A$9:$E$15,MATCH(E33,tablasdobleentrada!$A$9:$E$9,0),FALSE),"")</f>
        <v/>
      </c>
      <c r="M33" s="25" t="str">
        <f>IF($D33&lt;&gt;"",VLOOKUP(I33,tablasdobleentrada!$A$9:$E$15,MATCH(F33,tablasdobleentrada!$A$9:$E$9,0),FALSE),"")</f>
        <v/>
      </c>
      <c r="N33" s="28"/>
      <c r="O33" s="13" t="str">
        <f>IF(K33&lt;&gt;"",VLOOKUP(K33,tablasdobleentrada!$A$21:$G$27,MATCH($C33,tablasdobleentrada!$A$21:$G$21,0),FALSE),"")</f>
        <v/>
      </c>
      <c r="P33" s="13" t="str">
        <f>IF(L33&lt;&gt;"",VLOOKUP(L33,tablasdobleentrada!$A$21:$G$27,MATCH($C33,tablasdobleentrada!$A$21:$G$21,0),FALSE),"")</f>
        <v/>
      </c>
      <c r="Q33" s="13" t="str">
        <f>IF(M33&lt;&gt;"",VLOOKUP(M33,tablasdobleentrada!$A$21:$G$27,MATCH($C33,tablasdobleentrada!$A$21:$G$21,0),FALSE),"")</f>
        <v/>
      </c>
      <c r="R33" s="28"/>
      <c r="S33" s="21"/>
      <c r="T33" s="21"/>
      <c r="U33" s="21"/>
      <c r="V33" s="28"/>
      <c r="W33" s="13" t="str">
        <f>IF(S33&lt;&gt;"",VLOOKUP(O33,tablasdobleentrada!$A$33:$F$39,MATCH(S33,tablasdobleentrada!$A$33:$F$33,0),FALSE),"")</f>
        <v/>
      </c>
      <c r="X33" s="13" t="str">
        <f>IF(T33&lt;&gt;"",VLOOKUP(P33,tablasdobleentrada!$A$33:$F$39,MATCH(T33,tablasdobleentrada!$A$33:$F$33,0),FALSE),"")</f>
        <v/>
      </c>
      <c r="Y33" s="13" t="str">
        <f>IF(U33&lt;&gt;"",VLOOKUP(Q33,tablasdobleentrada!$A$33:$F$39,MATCH(U33,tablasdobleentrada!$A$33:$F$33,0),FALSE),"")</f>
        <v/>
      </c>
    </row>
    <row r="34" spans="1:25" x14ac:dyDescent="0.2">
      <c r="A34" s="2"/>
      <c r="B34" s="2"/>
      <c r="C34" s="2"/>
      <c r="D34" s="2"/>
      <c r="E34" s="2"/>
      <c r="F34" s="2"/>
      <c r="G34" s="24" t="str">
        <f>IF($A34&lt;&gt;"",VLOOKUP($A34,valoracionActivos!$A$9:$D$21,MATCH(G$8,valoracionActivos!$A$8:$D$8,0),FALSE),"")</f>
        <v/>
      </c>
      <c r="H34" s="24" t="str">
        <f>IF($A34&lt;&gt;"",VLOOKUP($A34,valoracionActivos!$A$9:$D$21,MATCH(H$8,valoracionActivos!$A$8:$D$8,0),FALSE),"")</f>
        <v/>
      </c>
      <c r="I34" s="24" t="str">
        <f>IF($A34&lt;&gt;"",VLOOKUP($A34,valoracionActivos!$A$9:$D$21,MATCH(I$8,valoracionActivos!$A$8:$D$8,0),FALSE),"")</f>
        <v/>
      </c>
      <c r="J34" s="28"/>
      <c r="K34" s="25" t="str">
        <f>IF($D34&lt;&gt;"",VLOOKUP(G34,tablasdobleentrada!$A$9:$E$15,MATCH(D34,tablasdobleentrada!$A$9:$E$9,0),FALSE),"")</f>
        <v/>
      </c>
      <c r="L34" s="25" t="str">
        <f>IF($D34&lt;&gt;"",VLOOKUP(H34,tablasdobleentrada!$A$9:$E$15,MATCH(E34,tablasdobleentrada!$A$9:$E$9,0),FALSE),"")</f>
        <v/>
      </c>
      <c r="M34" s="25" t="str">
        <f>IF($D34&lt;&gt;"",VLOOKUP(I34,tablasdobleentrada!$A$9:$E$15,MATCH(F34,tablasdobleentrada!$A$9:$E$9,0),FALSE),"")</f>
        <v/>
      </c>
      <c r="N34" s="28"/>
      <c r="O34" s="13" t="str">
        <f>IF(K34&lt;&gt;"",VLOOKUP(K34,tablasdobleentrada!$A$21:$G$27,MATCH($C34,tablasdobleentrada!$A$21:$G$21,0),FALSE),"")</f>
        <v/>
      </c>
      <c r="P34" s="13" t="str">
        <f>IF(L34&lt;&gt;"",VLOOKUP(L34,tablasdobleentrada!$A$21:$G$27,MATCH($C34,tablasdobleentrada!$A$21:$G$21,0),FALSE),"")</f>
        <v/>
      </c>
      <c r="Q34" s="13" t="str">
        <f>IF(M34&lt;&gt;"",VLOOKUP(M34,tablasdobleentrada!$A$21:$G$27,MATCH($C34,tablasdobleentrada!$A$21:$G$21,0),FALSE),"")</f>
        <v/>
      </c>
      <c r="R34" s="28"/>
      <c r="S34" s="21"/>
      <c r="T34" s="21"/>
      <c r="U34" s="21"/>
      <c r="V34" s="28"/>
      <c r="W34" s="13" t="str">
        <f>IF(S34&lt;&gt;"",VLOOKUP(O34,tablasdobleentrada!$A$33:$F$39,MATCH(S34,tablasdobleentrada!$A$33:$F$33,0),FALSE),"")</f>
        <v/>
      </c>
      <c r="X34" s="13" t="str">
        <f>IF(T34&lt;&gt;"",VLOOKUP(P34,tablasdobleentrada!$A$33:$F$39,MATCH(T34,tablasdobleentrada!$A$33:$F$33,0),FALSE),"")</f>
        <v/>
      </c>
      <c r="Y34" s="13" t="str">
        <f>IF(U34&lt;&gt;"",VLOOKUP(Q34,tablasdobleentrada!$A$33:$F$39,MATCH(U34,tablasdobleentrada!$A$33:$F$33,0),FALSE),"")</f>
        <v/>
      </c>
    </row>
    <row r="35" spans="1:25" x14ac:dyDescent="0.2">
      <c r="A35" s="2"/>
      <c r="B35" s="2"/>
      <c r="C35" s="2"/>
      <c r="D35" s="2"/>
      <c r="E35" s="2"/>
      <c r="F35" s="2"/>
      <c r="G35" s="24" t="str">
        <f>IF($A35&lt;&gt;"",VLOOKUP($A35,valoracionActivos!$A$9:$D$21,MATCH(G$8,valoracionActivos!$A$8:$D$8,0),FALSE),"")</f>
        <v/>
      </c>
      <c r="H35" s="24" t="str">
        <f>IF($A35&lt;&gt;"",VLOOKUP($A35,valoracionActivos!$A$9:$D$21,MATCH(H$8,valoracionActivos!$A$8:$D$8,0),FALSE),"")</f>
        <v/>
      </c>
      <c r="I35" s="24" t="str">
        <f>IF($A35&lt;&gt;"",VLOOKUP($A35,valoracionActivos!$A$9:$D$21,MATCH(I$8,valoracionActivos!$A$8:$D$8,0),FALSE),"")</f>
        <v/>
      </c>
      <c r="J35" s="29"/>
      <c r="K35" s="25" t="str">
        <f>IF($D35&lt;&gt;"",VLOOKUP(G35,tablasdobleentrada!$A$9:$E$15,MATCH(D35,tablasdobleentrada!$A$9:$E$9,0),FALSE),"")</f>
        <v/>
      </c>
      <c r="L35" s="25" t="str">
        <f>IF($D35&lt;&gt;"",VLOOKUP(H35,tablasdobleentrada!$A$9:$E$15,MATCH(E35,tablasdobleentrada!$A$9:$E$9,0),FALSE),"")</f>
        <v/>
      </c>
      <c r="M35" s="25" t="str">
        <f>IF($D35&lt;&gt;"",VLOOKUP(I35,tablasdobleentrada!$A$9:$E$15,MATCH(F35,tablasdobleentrada!$A$9:$E$9,0),FALSE),"")</f>
        <v/>
      </c>
      <c r="N35" s="29"/>
      <c r="O35" s="13" t="str">
        <f>IF(K35&lt;&gt;"",VLOOKUP(K35,tablasdobleentrada!$A$21:$G$27,MATCH($C35,tablasdobleentrada!$A$21:$G$21,0),FALSE),"")</f>
        <v/>
      </c>
      <c r="P35" s="13" t="str">
        <f>IF(L35&lt;&gt;"",VLOOKUP(L35,tablasdobleentrada!$A$21:$G$27,MATCH($C35,tablasdobleentrada!$A$21:$G$21,0),FALSE),"")</f>
        <v/>
      </c>
      <c r="Q35" s="13" t="str">
        <f>IF(M35&lt;&gt;"",VLOOKUP(M35,tablasdobleentrada!$A$21:$G$27,MATCH($C35,tablasdobleentrada!$A$21:$G$21,0),FALSE),"")</f>
        <v/>
      </c>
      <c r="R35" s="29"/>
      <c r="S35" s="21"/>
      <c r="T35" s="21"/>
      <c r="U35" s="21"/>
      <c r="V35" s="29"/>
      <c r="W35" s="13" t="str">
        <f>IF(S35&lt;&gt;"",VLOOKUP(O35,tablasdobleentrada!$A$33:$F$39,MATCH(S35,tablasdobleentrada!$A$33:$F$33,0),FALSE),"")</f>
        <v/>
      </c>
      <c r="X35" s="13" t="str">
        <f>IF(T35&lt;&gt;"",VLOOKUP(P35,tablasdobleentrada!$A$33:$F$39,MATCH(T35,tablasdobleentrada!$A$33:$F$33,0),FALSE),"")</f>
        <v/>
      </c>
      <c r="Y35" s="13" t="str">
        <f>IF(U35&lt;&gt;"",VLOOKUP(Q35,tablasdobleentrada!$A$33:$F$39,MATCH(U35,tablasdobleentrada!$A$33:$F$33,0),FALSE),"")</f>
        <v/>
      </c>
    </row>
  </sheetData>
  <mergeCells count="12">
    <mergeCell ref="D6:F6"/>
    <mergeCell ref="D7:F7"/>
    <mergeCell ref="K6:M6"/>
    <mergeCell ref="K7:M7"/>
    <mergeCell ref="O7:Q7"/>
    <mergeCell ref="S7:U7"/>
    <mergeCell ref="W6:Y6"/>
    <mergeCell ref="W7:Y7"/>
    <mergeCell ref="O6:Q6"/>
    <mergeCell ref="G7:I7"/>
    <mergeCell ref="G6:I6"/>
    <mergeCell ref="S6:U6"/>
  </mergeCells>
  <phoneticPr fontId="6" type="noConversion"/>
  <conditionalFormatting sqref="O9:Q35 W9:Y35">
    <cfRule type="cellIs" dxfId="0" priority="4" operator="equal">
      <formula>"MA"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tablasdobleentrada!$B$9:$E$9</xm:f>
          </x14:formula1>
          <xm:sqref>B30:B31 D9:F35</xm:sqref>
        </x14:dataValidation>
        <x14:dataValidation type="list" allowBlank="1" showInputMessage="1" showErrorMessage="1">
          <x14:formula1>
            <xm:f>valoracionActivos!$A$9:$A$21</xm:f>
          </x14:formula1>
          <xm:sqref>A30:A50</xm:sqref>
        </x14:dataValidation>
        <x14:dataValidation type="list" allowBlank="1" showInputMessage="1" showErrorMessage="1">
          <x14:formula1>
            <xm:f>tablasdobleentrada!$B$21:$G$21</xm:f>
          </x14:formula1>
          <xm:sqref>C9:C29</xm:sqref>
        </x14:dataValidation>
        <x14:dataValidation type="list" allowBlank="1" showInputMessage="1" showErrorMessage="1">
          <x14:formula1>
            <xm:f>tablasdobleentrada!$B$33:$F$33</xm:f>
          </x14:formula1>
          <xm:sqref>S9:U35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valoracionActivos</vt:lpstr>
      <vt:lpstr>estimaciónDegradación</vt:lpstr>
      <vt:lpstr>tablasdobleentrada</vt:lpstr>
      <vt:lpstr>EstimacionImpactoyRiesgo (NyR)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RaquelTL</cp:lastModifiedBy>
  <dcterms:created xsi:type="dcterms:W3CDTF">2014-03-31T16:32:53Z</dcterms:created>
  <dcterms:modified xsi:type="dcterms:W3CDTF">2017-04-05T15:02:42Z</dcterms:modified>
</cp:coreProperties>
</file>