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ho\Downloads\Excel - Data Analysis\"/>
    </mc:Choice>
  </mc:AlternateContent>
  <xr:revisionPtr revIDLastSave="0" documentId="13_ncr:1_{5C399BDE-2766-4FAD-84AD-9018C9A45B51}" xr6:coauthVersionLast="47" xr6:coauthVersionMax="47" xr10:uidLastSave="{00000000-0000-0000-0000-000000000000}"/>
  <bookViews>
    <workbookView xWindow="-120" yWindow="-120" windowWidth="20730" windowHeight="11160" firstSheet="5" activeTab="7" xr2:uid="{6686153D-CE7C-4682-88D9-C1412226FC1D}"/>
  </bookViews>
  <sheets>
    <sheet name="Return" sheetId="4" r:id="rId1"/>
    <sheet name="People" sheetId="3" r:id="rId2"/>
    <sheet name="Shipping Cost" sheetId="5" r:id="rId3"/>
    <sheet name="Orders" sheetId="2" r:id="rId4"/>
    <sheet name="Pivot Calculations" sheetId="6" r:id="rId5"/>
    <sheet name="Dashboard Creation" sheetId="7" r:id="rId6"/>
    <sheet name="Sales Dashboard Calculation" sheetId="9" r:id="rId7"/>
    <sheet name="Dashboard" sheetId="8" r:id="rId8"/>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452" r:id="rId17"/>
    <pivotCache cacheId="455" r:id="rId18"/>
    <pivotCache cacheId="458" r:id="rId19"/>
    <pivotCache cacheId="461" r:id="rId20"/>
    <pivotCache cacheId="464" r:id="rId21"/>
    <pivotCache cacheId="467" r:id="rId22"/>
    <pivotCache cacheId="470" r:id="rId23"/>
    <pivotCache cacheId="473" r:id="rId24"/>
    <pivotCache cacheId="476" r:id="rId25"/>
    <pivotCache cacheId="479" r:id="rId26"/>
    <pivotCache cacheId="482" r:id="rId27"/>
    <pivotCache cacheId="485" r:id="rId28"/>
  </pivotCaches>
  <extLst>
    <ext xmlns:x14="http://schemas.microsoft.com/office/spreadsheetml/2009/9/main" uri="{876F7934-8845-4945-9796-88D515C7AA90}">
      <x14:pivotCaches>
        <pivotCache cacheId="20"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 i="9" l="1"/>
  <c r="D6" i="9"/>
  <c r="E10" i="9"/>
  <c r="E7" i="9"/>
  <c r="F7" i="9"/>
  <c r="D7" i="9"/>
  <c r="E12" i="9"/>
  <c r="E11" i="9"/>
  <c r="A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<sst xmlns="http://schemas.openxmlformats.org/spreadsheetml/2006/main" count="130787" uniqueCount="11008">
  <si>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</si>
  <si>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</si>
  <si>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</si>
  <si>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</si>
  <si>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</si>
  <si>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</si>
  <si>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</si>
  <si>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</si>
  <si>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</si>
  <si>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</si>
  <si>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</si>
  <si>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</si>
  <si>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</si>
  <si>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</si>
  <si>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</si>
  <si>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</si>
  <si>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</si>
  <si>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</si>
  <si>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</si>
  <si>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</si>
  <si>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</si>
  <si>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</si>
  <si>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</si>
  <si>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</si>
  <si>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</si>
  <si>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</si>
  <si>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</si>
  <si>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</si>
  <si>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</si>
  <si>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</si>
  <si>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</si>
  <si>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</si>
  <si>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</si>
  <si>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</si>
  <si>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</si>
  <si>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</si>
  <si>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</si>
  <si>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</si>
  <si>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</si>
  <si>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</si>
  <si>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</si>
  <si>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</si>
  <si>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</si>
  <si>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</si>
  <si>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</si>
  <si>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</si>
  <si>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</si>
  <si>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</si>
  <si>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</si>
  <si>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</si>
  <si>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</si>
  <si>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</si>
  <si>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</si>
  <si>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</si>
  <si>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</si>
  <si>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</si>
  <si>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</si>
  <si>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</si>
  <si>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</si>
  <si>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</si>
  <si>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</si>
  <si>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</si>
  <si>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</si>
  <si>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</si>
  <si>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</si>
  <si>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</si>
  <si>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</si>
  <si>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</si>
  <si>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</si>
  <si>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</si>
  <si>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</si>
  <si>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</si>
  <si>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</si>
  <si>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</si>
  <si>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</si>
  <si>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</si>
  <si>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</si>
  <si>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</si>
  <si>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</si>
  <si>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</si>
  <si>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</si>
  <si>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</si>
  <si>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</si>
  <si>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</si>
  <si>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</si>
  <si>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</si>
  <si>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</si>
  <si>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</si>
  <si>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</si>
  <si>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</si>
  <si>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</si>
  <si>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</si>
  <si>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</si>
  <si>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</si>
  <si>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</si>
  <si>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</si>
  <si>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</si>
  <si>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</si>
  <si>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</si>
  <si>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</si>
  <si>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</si>
  <si>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</si>
  <si>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</si>
  <si>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</si>
  <si>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</si>
  <si>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</si>
  <si>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</si>
  <si>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</si>
  <si>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</si>
  <si>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</si>
  <si>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</si>
  <si>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</si>
  <si>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</si>
  <si>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</si>
  <si>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</si>
  <si>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</si>
  <si>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</si>
  <si>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</si>
  <si>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</si>
  <si>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</si>
  <si>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</si>
  <si>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</si>
  <si>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</si>
  <si>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</si>
  <si>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</si>
  <si>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</si>
  <si>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</si>
  <si>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</si>
  <si>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</si>
  <si>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</si>
  <si>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</si>
  <si>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</si>
  <si>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</si>
  <si>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</si>
  <si>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</si>
  <si>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</si>
  <si>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</si>
  <si>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</si>
  <si>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</si>
  <si>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</si>
  <si>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</si>
  <si>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</si>
  <si>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</si>
  <si>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</si>
  <si>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</si>
  <si>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</si>
  <si>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</si>
  <si>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</si>
  <si>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</si>
  <si>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</si>
  <si>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</si>
  <si>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</si>
  <si>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</si>
  <si>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</si>
  <si>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</si>
  <si>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</si>
  <si>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</si>
  <si>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</si>
  <si>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</si>
  <si>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</si>
  <si>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</si>
  <si>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</si>
  <si>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</si>
  <si>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</si>
  <si>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</si>
  <si>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</si>
  <si>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</si>
  <si>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</si>
  <si>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</si>
  <si>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</si>
  <si>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</si>
  <si>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</si>
  <si>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</si>
  <si>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</si>
  <si>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</si>
  <si>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</si>
  <si>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</si>
  <si>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</si>
  <si>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</si>
  <si>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</si>
  <si>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</si>
  <si>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</si>
  <si>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</si>
  <si>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</si>
  <si>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</si>
  <si>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</si>
  <si>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</si>
  <si>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</si>
  <si>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</si>
  <si>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</si>
  <si>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</si>
  <si>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</si>
  <si>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</si>
  <si>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</si>
  <si>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</si>
  <si>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</si>
  <si>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</si>
  <si>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</si>
  <si>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</si>
  <si>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</si>
  <si>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</si>
  <si>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</si>
  <si>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</si>
  <si>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</si>
  <si>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</si>
  <si>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</si>
  <si>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</si>
  <si>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</si>
  <si>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</si>
  <si>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</si>
  <si>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</si>
  <si>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</si>
  <si>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</si>
  <si>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</si>
  <si>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</si>
  <si>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</si>
  <si>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</si>
  <si>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</si>
  <si>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</si>
  <si>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</si>
  <si>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</si>
  <si>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</si>
  <si>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</si>
  <si>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</si>
  <si>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</si>
  <si>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</si>
  <si>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</si>
  <si>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</si>
  <si>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</si>
  <si>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</si>
  <si>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</si>
  <si>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</si>
  <si>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</si>
  <si>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</si>
  <si>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</si>
  <si>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</si>
  <si>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</si>
  <si>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</si>
  <si>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</si>
  <si>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</si>
  <si>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</si>
  <si>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</si>
  <si>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</si>
  <si>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</si>
  <si>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</si>
  <si>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</si>
  <si>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</si>
  <si>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</si>
  <si>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</si>
  <si>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</si>
  <si>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</si>
  <si>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</si>
  <si>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</si>
  <si>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</si>
  <si>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</si>
  <si>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</si>
  <si>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</si>
  <si>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</si>
  <si>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</si>
  <si>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</si>
  <si>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</si>
  <si>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</si>
  <si>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</si>
  <si>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</si>
  <si>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</si>
  <si>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</si>
  <si>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</si>
  <si>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</si>
  <si>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</si>
  <si>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</si>
  <si>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</si>
  <si>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</si>
  <si>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</si>
  <si>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</si>
  <si>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</si>
  <si>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</si>
  <si>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</si>
  <si>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</si>
  <si>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</si>
  <si>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</si>
  <si>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</si>
  <si>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</si>
  <si>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</si>
  <si>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</si>
  <si>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</si>
  <si>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</si>
  <si>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</si>
  <si>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</si>
  <si>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</si>
  <si>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</si>
  <si>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</si>
  <si>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</si>
  <si>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</si>
  <si>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</si>
  <si>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</si>
  <si>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</si>
  <si>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</si>
  <si>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</si>
  <si>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</si>
  <si>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</si>
  <si>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</si>
  <si>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</si>
  <si>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</si>
  <si>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</si>
  <si>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</si>
  <si>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</si>
  <si>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</si>
  <si>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</si>
  <si>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</si>
  <si>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</si>
  <si>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</si>
  <si>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</si>
  <si>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</si>
  <si>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</si>
  <si>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</si>
  <si>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</si>
  <si>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</si>
  <si>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</si>
  <si>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</si>
  <si>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</si>
  <si>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</si>
  <si>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</si>
  <si>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</si>
  <si>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</si>
  <si>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</si>
  <si>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</si>
  <si>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</si>
  <si>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</si>
  <si>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</si>
  <si>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</si>
  <si>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</si>
  <si>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</si>
  <si>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</si>
  <si>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</si>
  <si>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</si>
  <si>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</si>
  <si>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</si>
  <si>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</si>
  <si>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</si>
  <si>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</si>
  <si>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</si>
  <si>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</si>
  <si>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</si>
  <si>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</si>
  <si>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</si>
  <si>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</si>
  <si>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</si>
  <si>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</si>
  <si>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</si>
  <si>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</si>
  <si>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</si>
  <si>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</si>
  <si>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</si>
  <si>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</si>
  <si>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</si>
  <si>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</si>
  <si>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</si>
  <si>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</si>
  <si>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</si>
  <si>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</si>
  <si>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</si>
  <si>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</si>
  <si>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</si>
  <si>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</si>
  <si>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</si>
  <si>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</si>
  <si>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</si>
  <si>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</si>
  <si>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</si>
  <si>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</si>
  <si>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</si>
  <si>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</si>
  <si>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</si>
  <si>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</si>
  <si>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</si>
  <si>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</si>
  <si>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</si>
  <si>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</si>
  <si>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</si>
  <si>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</si>
  <si>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</si>
  <si>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</si>
  <si>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</si>
  <si>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</si>
  <si>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</si>
  <si>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</si>
  <si>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</si>
  <si>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</si>
  <si>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</si>
  <si>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</si>
  <si>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</si>
  <si>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</si>
  <si>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</si>
  <si>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</si>
  <si>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</si>
  <si>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</si>
  <si>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</si>
  <si>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</si>
  <si>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</si>
  <si>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</si>
  <si>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</si>
  <si>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</si>
  <si>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</si>
  <si>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</si>
  <si>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</si>
  <si>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</si>
  <si>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</si>
  <si>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</si>
  <si>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</si>
  <si>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</si>
  <si>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</si>
  <si>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</si>
  <si>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</si>
  <si>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</si>
  <si>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</si>
  <si>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</si>
  <si>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</si>
  <si>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</si>
  <si>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</si>
  <si>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</si>
  <si>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</si>
  <si>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</si>
  <si>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</si>
  <si>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</si>
  <si>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</si>
  <si>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</si>
  <si>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</si>
  <si>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</si>
  <si>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</si>
  <si>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</si>
  <si>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</si>
  <si>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</si>
  <si>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</si>
  <si>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</si>
  <si>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</si>
  <si>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</si>
  <si>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</si>
  <si>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</si>
  <si>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</si>
  <si>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</si>
  <si>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</si>
  <si>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</si>
  <si>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</si>
  <si>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</si>
  <si>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</si>
  <si>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</si>
  <si>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</si>
  <si>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</si>
  <si>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</si>
  <si>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</si>
  <si>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</si>
  <si>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</si>
  <si>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</si>
  <si>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</si>
  <si>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</si>
  <si>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</si>
  <si>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</si>
  <si>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</si>
  <si>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</si>
  <si>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</si>
  <si>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</si>
  <si>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</si>
  <si>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</si>
  <si>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</si>
  <si>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</si>
  <si>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</si>
  <si>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</si>
  <si>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</si>
  <si>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</si>
  <si>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</si>
  <si>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</si>
  <si>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</si>
  <si>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</si>
  <si>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</si>
  <si>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</si>
  <si>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</si>
  <si>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</si>
  <si>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</si>
  <si>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</si>
  <si>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</si>
  <si>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</si>
  <si>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</si>
  <si>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</si>
  <si>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</si>
  <si>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</si>
  <si>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</si>
  <si>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</si>
  <si>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</si>
  <si>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</si>
  <si>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</si>
  <si>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</si>
  <si>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</si>
  <si>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</si>
  <si>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</si>
  <si>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</si>
  <si>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</si>
  <si>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</si>
  <si>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</si>
  <si>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</si>
  <si>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</si>
  <si>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</si>
  <si>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</si>
  <si>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</si>
  <si>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</si>
  <si>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</si>
  <si>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</si>
  <si>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</si>
  <si>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</si>
  <si>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</si>
  <si>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</si>
  <si>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</si>
  <si>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</si>
  <si>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</si>
  <si>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</si>
  <si>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</si>
  <si>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</si>
  <si>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</si>
  <si>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</si>
  <si>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</si>
  <si>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</si>
  <si>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</si>
  <si>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</si>
  <si>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</si>
  <si>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</si>
  <si>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</si>
  <si>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</si>
  <si>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</si>
  <si>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</si>
  <si>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</si>
  <si>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</si>
  <si>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</si>
  <si>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</si>
  <si>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</si>
  <si>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</si>
  <si>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</si>
  <si>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</si>
  <si>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</si>
  <si>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</si>
  <si>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</si>
  <si>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</si>
  <si>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</si>
  <si>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</si>
  <si>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</si>
  <si>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</si>
  <si>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</si>
  <si>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</si>
  <si>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</si>
  <si>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</si>
  <si>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</si>
  <si>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</si>
  <si>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</si>
  <si>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</si>
  <si>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</si>
  <si>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</si>
  <si>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</si>
  <si>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</si>
  <si>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</si>
  <si>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</si>
  <si>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</si>
  <si>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</si>
  <si>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</si>
  <si>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</si>
  <si>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</si>
  <si>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</si>
  <si>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</si>
  <si>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</si>
  <si>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</si>
  <si>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</si>
  <si>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</si>
  <si>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</si>
  <si>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</si>
  <si>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</si>
  <si>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</si>
  <si>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</si>
  <si>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</si>
  <si>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</si>
  <si>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</si>
  <si>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</si>
  <si>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</si>
  <si>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</si>
  <si>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</si>
  <si>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</si>
  <si>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</si>
  <si>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</si>
  <si>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</si>
  <si>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</si>
  <si>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</si>
  <si>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</si>
  <si>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</si>
  <si>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</si>
  <si>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</si>
  <si>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</si>
  <si>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</si>
  <si>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</si>
  <si>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</si>
  <si>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</si>
  <si>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</si>
  <si>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</si>
  <si>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</si>
  <si>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</si>
  <si>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</si>
  <si>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</si>
  <si>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</si>
  <si>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</si>
  <si>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</si>
  <si>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</si>
  <si>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</si>
  <si>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</si>
  <si>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</si>
  <si>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</si>
  <si>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</si>
  <si>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</si>
  <si>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</si>
  <si>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</si>
  <si>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</si>
  <si>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</si>
  <si>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</si>
  <si>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</si>
  <si>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</si>
  <si>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</si>
  <si>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</si>
  <si>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</si>
  <si>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</si>
  <si>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</si>
  <si>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</si>
  <si>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</si>
  <si>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</si>
  <si>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</si>
  <si>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</si>
  <si>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</si>
  <si>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</si>
  <si>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</si>
  <si>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</si>
  <si>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</si>
  <si>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</si>
  <si>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</si>
  <si>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</si>
  <si>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</si>
  <si>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</si>
  <si>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</si>
  <si>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</si>
  <si>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</si>
  <si>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</si>
  <si>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</si>
  <si>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</si>
  <si>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</si>
  <si>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</si>
  <si>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</si>
  <si>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</si>
  <si>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</si>
  <si>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</si>
  <si>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</si>
  <si>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</si>
  <si>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</si>
  <si>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</si>
  <si>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</si>
  <si>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</si>
  <si>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</si>
  <si>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</si>
  <si>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</si>
  <si>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</si>
  <si>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</si>
  <si>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</si>
  <si>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</si>
  <si>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</si>
  <si>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</si>
  <si>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</si>
  <si>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</si>
  <si>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</si>
  <si>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</si>
  <si>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</si>
  <si>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</si>
  <si>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</si>
  <si>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</si>
  <si>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</si>
  <si>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</si>
  <si>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</si>
  <si>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</si>
  <si>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</si>
  <si>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</si>
  <si>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</si>
  <si>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</si>
  <si>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</si>
  <si>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</si>
  <si>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</si>
  <si>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</si>
  <si>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</si>
  <si>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</si>
  <si>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</si>
  <si>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</si>
  <si>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</si>
  <si>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</si>
  <si>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</si>
  <si>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</si>
  <si>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</si>
  <si>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</si>
  <si>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</si>
  <si>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</si>
  <si>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</si>
  <si>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</si>
  <si>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</si>
  <si>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</si>
  <si>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</si>
  <si>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</si>
  <si>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</si>
  <si>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</si>
  <si>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</si>
  <si>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</si>
  <si>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</si>
  <si>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</si>
  <si>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</si>
  <si>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</si>
  <si>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</si>
  <si>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</si>
  <si>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</si>
  <si>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</si>
  <si>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</si>
  <si>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</si>
  <si>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</si>
  <si>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</si>
  <si>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</si>
  <si>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</si>
  <si>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</si>
  <si>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</si>
  <si>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</si>
  <si>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</si>
  <si>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</si>
  <si>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</si>
  <si>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</si>
  <si>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</si>
  <si>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</si>
  <si>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</si>
  <si>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</si>
  <si>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</si>
  <si>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</si>
  <si>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</si>
  <si>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</si>
  <si>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</si>
  <si>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</si>
  <si>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</si>
  <si>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</si>
  <si>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</si>
  <si>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</si>
  <si>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</si>
  <si>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</si>
  <si>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</si>
  <si>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</si>
  <si>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</si>
  <si>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</si>
  <si>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</si>
  <si>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</si>
  <si>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</si>
  <si>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</si>
  <si>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</si>
  <si>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</si>
  <si>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</si>
  <si>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</si>
  <si>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</si>
  <si>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</si>
  <si>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</si>
  <si>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</si>
  <si>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</si>
  <si>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</si>
  <si>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</si>
  <si>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</si>
  <si>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</si>
  <si>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</si>
  <si>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</si>
  <si>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</si>
  <si>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</si>
  <si>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</si>
  <si>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</si>
  <si>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</si>
  <si>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</si>
  <si>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</si>
  <si>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</si>
  <si>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</si>
  <si>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</si>
  <si>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</si>
  <si>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</si>
  <si>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</si>
  <si>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</si>
  <si>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</si>
  <si>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</si>
  <si>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</si>
  <si>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</si>
  <si>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</si>
  <si>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</si>
  <si>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</si>
  <si>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</si>
  <si>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</si>
  <si>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</si>
  <si>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</si>
  <si>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</si>
  <si>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</si>
  <si>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</si>
  <si>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</si>
  <si>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</si>
  <si>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</si>
  <si>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</si>
  <si>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</si>
  <si>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</si>
  <si>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</si>
  <si>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</si>
  <si>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</si>
  <si>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</si>
  <si>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</si>
  <si>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</si>
  <si>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</si>
  <si>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</si>
  <si>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</si>
  <si>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</si>
  <si>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</si>
  <si>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</si>
  <si>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</si>
  <si>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</si>
  <si>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</si>
  <si>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</si>
  <si>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</si>
  <si>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</si>
  <si>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</si>
  <si>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</si>
  <si>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</si>
  <si>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</si>
  <si>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</si>
  <si>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</si>
  <si>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</si>
  <si>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</si>
  <si>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</si>
  <si>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</si>
  <si>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</si>
  <si>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</si>
  <si>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</si>
  <si>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</si>
  <si>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</si>
  <si>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</si>
  <si>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</si>
  <si>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</si>
  <si>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</si>
  <si>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</si>
  <si>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</si>
  <si>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</si>
  <si>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</si>
  <si>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</si>
  <si>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</si>
  <si>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</si>
  <si>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</si>
  <si>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</si>
  <si>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</si>
  <si>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</si>
  <si>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</si>
  <si>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</si>
  <si>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</si>
  <si>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</si>
  <si>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</si>
  <si>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</si>
  <si>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</si>
  <si>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</si>
  <si>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</si>
  <si>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</si>
  <si>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</si>
  <si>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</si>
  <si>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</si>
  <si>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</si>
  <si>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</si>
  <si>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</si>
  <si>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</si>
  <si>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</si>
  <si>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</si>
  <si>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</si>
  <si>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</si>
  <si>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</si>
  <si>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</si>
  <si>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</si>
  <si>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</si>
  <si>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</si>
  <si>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</si>
  <si>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</si>
  <si>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</si>
  <si>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</si>
  <si>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</si>
  <si>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</si>
  <si>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</si>
  <si>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</si>
  <si>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</si>
  <si>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</si>
  <si>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</si>
  <si>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</si>
  <si>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</si>
  <si>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</si>
  <si>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</si>
  <si>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</si>
  <si>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</si>
  <si>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</si>
  <si>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</si>
  <si>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</si>
  <si>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</si>
  <si>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</si>
  <si>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</si>
  <si>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</si>
  <si>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</si>
  <si>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</si>
  <si>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</si>
  <si>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</si>
  <si>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</si>
  <si>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</si>
  <si>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</si>
  <si>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</si>
  <si>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</si>
  <si>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</si>
  <si>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</si>
  <si>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</si>
  <si>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</si>
  <si>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</si>
  <si>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</si>
  <si>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</si>
  <si>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</si>
  <si>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</si>
  <si>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</si>
  <si>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</si>
  <si>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</si>
  <si>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</si>
  <si>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</si>
  <si>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</si>
  <si>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</si>
  <si>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</si>
  <si>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</si>
  <si>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</si>
  <si>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</si>
  <si>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</si>
  <si>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</si>
  <si>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</si>
  <si>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</si>
  <si>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</si>
  <si>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</si>
  <si>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</si>
  <si>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</si>
  <si>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</si>
  <si>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</si>
  <si>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</si>
  <si>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</si>
  <si>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</si>
  <si>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</si>
  <si>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</si>
  <si>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</si>
  <si>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</si>
  <si>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</si>
  <si>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</si>
  <si>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</si>
  <si>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</si>
  <si>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</si>
  <si>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</si>
  <si>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</si>
  <si>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</si>
  <si>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</si>
  <si>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</si>
  <si>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</si>
  <si>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</si>
  <si>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</si>
  <si>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</si>
  <si>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</si>
  <si>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</si>
  <si>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</si>
  <si>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</si>
  <si>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</si>
  <si>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</si>
  <si>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</si>
  <si>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</si>
  <si>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</si>
  <si>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</si>
  <si>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</si>
  <si>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</si>
  <si>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</si>
  <si>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</si>
  <si>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</si>
  <si>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</si>
  <si>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</si>
  <si>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</si>
  <si>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</si>
  <si>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</si>
  <si>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</si>
  <si>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</si>
  <si>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</si>
  <si>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</si>
  <si>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</si>
  <si>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</si>
  <si>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</si>
  <si>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</si>
  <si>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</si>
  <si>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</si>
  <si>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</si>
  <si>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</si>
  <si>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</si>
  <si>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</si>
  <si>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</si>
  <si>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</si>
  <si>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</si>
  <si>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</si>
  <si>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</si>
  <si>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</si>
  <si>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</si>
  <si>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</si>
  <si>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</si>
  <si>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</si>
  <si>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</si>
  <si>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</si>
  <si>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</si>
  <si>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</si>
  <si>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</si>
  <si>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</si>
  <si>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</si>
  <si>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</si>
  <si>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</si>
  <si>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</si>
  <si>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</si>
  <si>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</si>
  <si>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</si>
  <si>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</si>
  <si>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</si>
  <si>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</si>
  <si>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</si>
  <si>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</si>
  <si>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</si>
  <si>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</si>
  <si>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</si>
  <si>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</si>
  <si>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</si>
  <si>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</si>
  <si>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</si>
  <si>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</si>
  <si>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</si>
  <si>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</si>
  <si>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</si>
  <si>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</si>
  <si>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</si>
  <si>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</si>
  <si>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</si>
  <si>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</si>
  <si>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</si>
  <si>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</si>
  <si>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</si>
  <si>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</si>
  <si>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</si>
  <si>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</si>
  <si>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</si>
  <si>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</si>
  <si>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</si>
  <si>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</si>
  <si>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</si>
  <si>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</si>
  <si>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</si>
  <si>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</si>
  <si>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</si>
  <si>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</si>
  <si>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</si>
  <si>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</si>
  <si>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</si>
  <si>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</si>
  <si>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</si>
  <si>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</si>
  <si>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</si>
  <si>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</si>
  <si>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</si>
  <si>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</si>
  <si>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</si>
  <si>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</si>
  <si>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</si>
  <si>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</si>
  <si>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</si>
  <si>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</si>
  <si>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</si>
  <si>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</si>
  <si>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</si>
  <si>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</si>
  <si>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</si>
  <si>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</si>
  <si>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</si>
  <si>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</si>
  <si>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</si>
  <si>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</si>
  <si>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</si>
  <si>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</si>
  <si>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</si>
  <si>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</si>
  <si>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</si>
  <si>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</si>
  <si>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</si>
  <si>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</si>
  <si>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</si>
  <si>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</si>
  <si>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</si>
  <si>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</si>
  <si>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</si>
  <si>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</si>
  <si>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</si>
  <si>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</si>
  <si>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</si>
  <si>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</si>
  <si>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</si>
  <si>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</si>
  <si>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</si>
  <si>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</si>
  <si>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</si>
  <si>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</si>
  <si>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</si>
  <si>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</si>
  <si>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</si>
  <si>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</si>
  <si>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</si>
  <si>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</si>
  <si>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</si>
  <si>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</si>
  <si>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</si>
  <si>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</si>
  <si>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</si>
  <si>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</si>
  <si>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</si>
  <si>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</si>
  <si>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</si>
  <si>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</si>
  <si>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</si>
  <si>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</si>
  <si>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</si>
  <si>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</si>
  <si>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</si>
  <si>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</si>
  <si>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</si>
  <si>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</si>
  <si>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</si>
  <si>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</si>
  <si>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</si>
  <si>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</si>
  <si>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</si>
  <si>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</si>
  <si>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</si>
  <si>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</si>
  <si>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</si>
  <si>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</si>
  <si>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</si>
  <si>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</si>
  <si>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</si>
  <si>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</si>
  <si>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</si>
  <si>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</si>
  <si>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</si>
  <si>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</si>
  <si>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</si>
  <si>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</si>
  <si>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</si>
  <si>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</si>
  <si>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</si>
  <si>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</si>
  <si>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</si>
  <si>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</si>
  <si>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</si>
  <si>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</si>
  <si>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</si>
  <si>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</si>
  <si>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</si>
  <si>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</si>
  <si>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</si>
  <si>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</si>
  <si>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</si>
  <si>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</si>
  <si>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</si>
  <si>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</si>
  <si>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</si>
  <si>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</si>
  <si>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</si>
  <si>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</si>
  <si>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</si>
  <si>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</si>
  <si>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</si>
  <si>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</si>
  <si>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</si>
  <si>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</si>
  <si>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</si>
  <si>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</si>
  <si>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</si>
  <si>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</si>
  <si>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</si>
  <si>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</si>
  <si>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</si>
  <si>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</si>
  <si>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</si>
  <si>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</si>
  <si>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</si>
  <si>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</si>
  <si>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</si>
  <si>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</si>
  <si>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</si>
  <si>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</si>
  <si>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</si>
  <si>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</si>
  <si>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</si>
  <si>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</si>
  <si>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</si>
  <si>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</si>
  <si>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</si>
  <si>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</si>
  <si>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</si>
  <si>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</si>
  <si>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</si>
  <si>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</si>
  <si>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</si>
  <si>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</si>
  <si>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</si>
  <si>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</si>
  <si>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</si>
  <si>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</si>
  <si>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</si>
  <si>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</si>
  <si>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</si>
  <si>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</si>
  <si>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</si>
  <si>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</si>
  <si>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</si>
  <si>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</si>
  <si>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</si>
  <si>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</si>
  <si>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</si>
  <si>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</si>
  <si>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</si>
  <si>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</si>
  <si>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</si>
  <si>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</si>
  <si>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</si>
  <si>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</si>
  <si>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</si>
  <si>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</si>
  <si>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</si>
  <si>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</si>
  <si>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</si>
  <si>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</si>
  <si>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</si>
  <si>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</si>
  <si>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</si>
  <si>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</si>
  <si>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</si>
  <si>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</si>
  <si>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</si>
  <si>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</si>
  <si>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</si>
  <si>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</si>
  <si>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</si>
  <si>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</si>
  <si>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</si>
  <si>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</si>
  <si>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</si>
  <si>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</si>
  <si>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</si>
  <si>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</si>
  <si>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</si>
  <si>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</si>
  <si>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</si>
  <si>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</si>
  <si>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</si>
  <si>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</si>
  <si>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</si>
  <si>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</si>
  <si>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</si>
  <si>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</si>
  <si>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</si>
  <si>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</si>
  <si>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</si>
  <si>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</si>
  <si>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</si>
  <si>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</si>
  <si>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</si>
  <si>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</si>
  <si>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</si>
  <si>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</si>
  <si>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</si>
  <si>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</si>
  <si>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</si>
  <si>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</si>
  <si>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</si>
  <si>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</si>
  <si>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</si>
  <si>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</si>
  <si>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</si>
  <si>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</si>
  <si>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</si>
  <si>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</si>
  <si>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</si>
  <si>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</si>
  <si>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</si>
  <si>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</si>
  <si>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</si>
  <si>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</si>
  <si>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</si>
  <si>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</si>
  <si>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</si>
  <si>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</si>
  <si>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</si>
  <si>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</si>
  <si>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</si>
  <si>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</si>
  <si>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</si>
  <si>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</si>
  <si>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</si>
  <si>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</si>
  <si>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</si>
  <si>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</si>
  <si>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</si>
  <si>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</si>
  <si>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</si>
  <si>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</si>
  <si>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</si>
  <si>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</si>
  <si>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</si>
  <si>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</si>
  <si>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</si>
  <si>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</si>
  <si>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</si>
  <si>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</si>
  <si>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</si>
  <si>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</si>
  <si>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</si>
  <si>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</si>
  <si>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</si>
  <si>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</si>
  <si>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</si>
  <si>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</si>
  <si>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</si>
  <si>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</si>
  <si>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</si>
  <si>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</si>
  <si>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</si>
  <si>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</si>
  <si>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</si>
  <si>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</si>
  <si>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</si>
  <si>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</si>
  <si>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</si>
  <si>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</si>
  <si>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</si>
  <si>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</si>
  <si>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</si>
  <si>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</si>
  <si>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</si>
  <si>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</si>
  <si>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</si>
  <si>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</si>
  <si>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</si>
  <si>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</si>
  <si>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</si>
  <si>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</si>
  <si>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</si>
  <si>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</si>
  <si>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</si>
  <si>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</si>
  <si>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</si>
  <si>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</si>
  <si>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</si>
  <si>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</si>
  <si>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</si>
  <si>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</si>
  <si>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</si>
  <si>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</si>
  <si>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</si>
  <si>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</si>
  <si>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</si>
  <si>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</si>
  <si>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</si>
  <si>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</si>
  <si>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</si>
  <si>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</si>
  <si>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</si>
  <si>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</si>
  <si>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</si>
  <si>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</si>
  <si>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</si>
  <si>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</si>
  <si>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</si>
  <si>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</si>
  <si>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</si>
  <si>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</si>
  <si>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</si>
  <si>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</si>
  <si>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</si>
  <si>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</si>
  <si>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</si>
  <si>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</si>
  <si>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</si>
  <si>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</si>
  <si>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</si>
  <si>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</si>
  <si>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</si>
  <si>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</si>
  <si>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</si>
  <si>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</si>
  <si>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</si>
  <si>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</si>
  <si>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</si>
  <si>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</si>
  <si>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</si>
  <si>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</si>
  <si>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</si>
  <si>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</si>
  <si>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</si>
  <si>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</si>
  <si>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</si>
  <si>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</si>
  <si>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</si>
  <si>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</si>
  <si>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</si>
  <si>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</si>
  <si>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</si>
  <si>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</si>
  <si>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</si>
  <si>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</si>
  <si>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</si>
  <si>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</si>
  <si>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</si>
  <si>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</si>
  <si>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</si>
  <si>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</si>
  <si>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</si>
  <si>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</si>
  <si>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</si>
  <si>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</si>
  <si>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</si>
  <si>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</si>
  <si>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</si>
  <si>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</si>
  <si>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</si>
  <si>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</si>
  <si>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</si>
  <si>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</si>
  <si>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</si>
  <si>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</si>
  <si>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</si>
  <si>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</si>
  <si>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</si>
  <si>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</si>
  <si>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</si>
  <si>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</si>
  <si>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</si>
  <si>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</si>
  <si>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</si>
  <si>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</si>
  <si>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</si>
  <si>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</si>
  <si>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</si>
  <si>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</si>
  <si>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</si>
  <si>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</si>
  <si>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</si>
  <si>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</si>
  <si>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</si>
  <si>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</si>
  <si>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</si>
  <si>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</si>
  <si>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</si>
  <si>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</si>
  <si>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</si>
  <si>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</si>
  <si>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</si>
  <si>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</si>
  <si>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</si>
  <si>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</si>
  <si>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</si>
  <si>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</si>
  <si>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</si>
  <si>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</si>
  <si>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</si>
  <si>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</si>
  <si>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</si>
  <si>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</si>
  <si>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</si>
  <si>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</si>
  <si>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</si>
  <si>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</si>
  <si>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</si>
  <si>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</si>
  <si>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</si>
  <si>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</si>
  <si>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</si>
  <si>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</si>
  <si>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</si>
  <si>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</si>
  <si>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</si>
  <si>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</si>
  <si>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</si>
  <si>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</si>
  <si>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</si>
  <si>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</si>
  <si>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</si>
  <si>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</si>
  <si>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</si>
  <si>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</si>
  <si>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</si>
  <si>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</si>
  <si>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</si>
  <si>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</si>
  <si>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</si>
  <si>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</si>
  <si>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</si>
  <si>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</si>
  <si>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</si>
  <si>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</si>
  <si>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</si>
  <si>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</si>
  <si>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</si>
  <si>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</si>
  <si>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</si>
  <si>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</si>
  <si>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</si>
  <si>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</si>
  <si>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</si>
  <si>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</si>
  <si>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</si>
  <si>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</si>
  <si>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</si>
  <si>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</si>
  <si>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</si>
  <si>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</si>
  <si>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</si>
  <si>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</si>
  <si>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</si>
  <si>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</si>
  <si>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</si>
  <si>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</si>
  <si>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</si>
  <si>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</si>
  <si>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</si>
  <si>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</si>
  <si>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</si>
  <si>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</si>
  <si>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</si>
  <si>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</si>
  <si>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</si>
  <si>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</si>
  <si>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</si>
  <si>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</si>
  <si>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</si>
  <si>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</si>
  <si>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</si>
  <si>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</si>
  <si>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</si>
  <si>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</si>
  <si>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</si>
  <si>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</si>
  <si>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</si>
  <si>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</si>
  <si>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</si>
  <si>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</si>
  <si>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</si>
  <si>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</si>
  <si>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</si>
  <si>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</si>
  <si>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</si>
  <si>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</si>
  <si>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</si>
  <si>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</si>
  <si>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</si>
  <si>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</si>
  <si>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</si>
  <si>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</si>
  <si>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</si>
  <si>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</si>
  <si>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</si>
  <si>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</si>
  <si>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</si>
  <si>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</si>
  <si>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</si>
  <si>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</si>
  <si>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</si>
  <si>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</si>
  <si>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</si>
  <si>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</si>
  <si>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</si>
  <si>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</si>
  <si>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</si>
  <si>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</si>
  <si>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</si>
  <si>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</si>
  <si>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</si>
  <si>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</si>
  <si>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</si>
  <si>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</si>
  <si>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</si>
  <si>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</si>
  <si>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</si>
  <si>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</si>
  <si>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</si>
  <si>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</si>
  <si>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</si>
  <si>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</si>
  <si>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</si>
  <si>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</si>
  <si>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</si>
  <si>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</si>
  <si>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</si>
  <si>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</si>
  <si>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</si>
  <si>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</si>
  <si>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</si>
  <si>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</si>
  <si>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</si>
  <si>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</si>
  <si>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</si>
  <si>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</si>
  <si>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</si>
  <si>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</si>
  <si>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</si>
  <si>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</si>
  <si>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</si>
  <si>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</si>
  <si>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</si>
  <si>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</si>
  <si>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</si>
  <si>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</si>
  <si>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</si>
  <si>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</si>
  <si>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</si>
  <si>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</si>
  <si>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</si>
  <si>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</si>
  <si>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</si>
  <si>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</si>
  <si>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</si>
  <si>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</si>
  <si>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</si>
  <si>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</si>
  <si>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</si>
  <si>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</si>
  <si>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</si>
  <si>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</si>
  <si>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</si>
  <si>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</si>
  <si>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</si>
  <si>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</si>
  <si>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</si>
  <si>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</si>
  <si>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</si>
  <si>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</si>
  <si>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</si>
  <si>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</si>
  <si>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</si>
  <si>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</si>
  <si>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</si>
  <si>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</si>
  <si>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</si>
  <si>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</si>
  <si>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</si>
  <si>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</si>
  <si>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</si>
  <si>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</si>
  <si>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</si>
  <si>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</si>
  <si>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</si>
  <si>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</si>
  <si>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</si>
  <si>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</si>
  <si>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</si>
  <si>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</si>
  <si>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</si>
  <si>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</si>
  <si>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</si>
  <si>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</si>
  <si>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</si>
  <si>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</si>
  <si>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</si>
  <si>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</si>
  <si>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</si>
  <si>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</si>
  <si>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</si>
  <si>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</si>
  <si>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</si>
  <si>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</si>
  <si>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</si>
  <si>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</si>
  <si>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</si>
  <si>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</si>
  <si>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</si>
  <si>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</si>
  <si>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</si>
  <si>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</si>
  <si>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</si>
  <si>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</si>
  <si>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</si>
  <si>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</si>
  <si>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</si>
  <si>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</si>
  <si>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</si>
  <si>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</si>
  <si>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</si>
  <si>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</si>
  <si>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</si>
  <si>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</si>
  <si>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</si>
  <si>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</si>
  <si>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</si>
  <si>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</si>
  <si>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</si>
  <si>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</si>
  <si>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</si>
  <si>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</si>
  <si>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</si>
  <si>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</si>
  <si>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</si>
  <si>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</si>
  <si>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</si>
  <si>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</si>
  <si>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</si>
  <si>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</si>
  <si>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</si>
  <si>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</si>
  <si>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</si>
  <si>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</si>
  <si>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</si>
  <si>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</si>
  <si>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</si>
  <si>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</si>
  <si>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</si>
  <si>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</si>
  <si>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</si>
  <si>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</si>
  <si>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</si>
  <si>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</si>
  <si>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</si>
  <si>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</si>
  <si>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</si>
  <si>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</si>
  <si>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</si>
  <si>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</si>
  <si>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</si>
  <si>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</si>
  <si>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</si>
  <si>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</si>
  <si>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</si>
  <si>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</si>
  <si>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</si>
  <si>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</si>
  <si>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</si>
  <si>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</si>
  <si>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</si>
  <si>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</si>
  <si>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</si>
  <si>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</si>
  <si>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</si>
  <si>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</si>
  <si>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</si>
  <si>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</si>
  <si>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</si>
  <si>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</si>
  <si>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</si>
  <si>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</si>
  <si>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</si>
  <si>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</si>
  <si>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</si>
  <si>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</si>
  <si>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</si>
  <si>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</si>
  <si>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</si>
  <si>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</si>
  <si>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</si>
  <si>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</si>
  <si>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</si>
  <si>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</si>
  <si>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</si>
  <si>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</si>
  <si>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</si>
  <si>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</si>
  <si>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</si>
  <si>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</si>
  <si>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</si>
  <si>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</si>
  <si>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</si>
  <si>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</si>
  <si>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</si>
  <si>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</si>
  <si>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</si>
  <si>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</si>
  <si>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</si>
  <si>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</si>
  <si>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</si>
  <si>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</si>
  <si>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</si>
  <si>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</si>
  <si>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</si>
  <si>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</si>
  <si>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</si>
  <si>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</si>
  <si>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</si>
  <si>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</si>
  <si>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</si>
  <si>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</si>
  <si>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</si>
  <si>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</si>
  <si>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</si>
  <si>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</si>
  <si>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</si>
  <si>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</si>
  <si>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</si>
  <si>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</si>
  <si>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</si>
  <si>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</si>
  <si>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</si>
  <si>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</si>
  <si>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</si>
  <si>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</si>
  <si>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</si>
  <si>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</si>
  <si>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</si>
  <si>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</si>
  <si>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</si>
  <si>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</si>
  <si>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</si>
  <si>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</si>
  <si>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</si>
  <si>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</si>
  <si>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</si>
  <si>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</si>
  <si>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</si>
  <si>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</si>
  <si>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</si>
  <si>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</si>
  <si>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</si>
  <si>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</si>
  <si>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</si>
  <si>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</si>
  <si>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</si>
  <si>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</si>
  <si>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</si>
  <si>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</si>
  <si>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</si>
  <si>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</si>
  <si>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</si>
  <si>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</si>
  <si>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</si>
  <si>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</si>
  <si>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</si>
  <si>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</si>
  <si>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</si>
  <si>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</si>
  <si>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</si>
  <si>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</si>
  <si>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</si>
  <si>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</si>
  <si>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</si>
  <si>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</si>
  <si>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</si>
  <si>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</si>
  <si>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</si>
  <si>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</si>
  <si>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</si>
  <si>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</si>
  <si>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</si>
  <si>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</si>
  <si>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</si>
  <si>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</si>
  <si>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</si>
  <si>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</si>
  <si>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</si>
  <si>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</si>
  <si>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</si>
  <si>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</si>
  <si>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</si>
  <si>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</si>
  <si>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</si>
  <si>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</si>
  <si>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</si>
  <si>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</si>
  <si>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</si>
  <si>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</si>
  <si>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</si>
  <si>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</si>
  <si>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</si>
  <si>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</si>
  <si>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</si>
  <si>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</si>
  <si>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</si>
  <si>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</si>
  <si>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</si>
  <si>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</si>
  <si>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</si>
  <si>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</si>
  <si>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</si>
  <si>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</si>
  <si>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</si>
  <si>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</si>
  <si>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</si>
  <si>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</si>
  <si>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</si>
  <si>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</si>
  <si>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</si>
  <si>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</si>
  <si>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</si>
  <si>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</si>
  <si>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</si>
  <si>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</si>
  <si>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</si>
  <si>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</si>
  <si>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</si>
  <si>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</si>
  <si>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</si>
  <si>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</si>
  <si>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</si>
  <si>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</si>
  <si>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</si>
  <si>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</si>
  <si>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</si>
  <si>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</si>
  <si>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</si>
  <si>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</si>
  <si>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</si>
  <si>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</si>
  <si>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</si>
  <si>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</si>
  <si>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</si>
  <si>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</si>
  <si>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</si>
  <si>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</si>
  <si>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</si>
  <si>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</si>
  <si>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</si>
  <si>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</si>
  <si>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</si>
  <si>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</si>
  <si>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</si>
  <si>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</si>
  <si>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</si>
  <si>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</si>
  <si>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</si>
  <si>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</si>
  <si>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</si>
  <si>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</si>
  <si>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</si>
  <si>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</si>
  <si>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</si>
  <si>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</si>
  <si>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</si>
  <si>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</si>
  <si>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</si>
  <si>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</si>
  <si>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</si>
  <si>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</si>
  <si>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</si>
  <si>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</si>
  <si>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</si>
  <si>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</si>
  <si>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</si>
  <si>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</si>
  <si>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</si>
  <si>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</si>
  <si>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</si>
  <si>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</si>
  <si>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</si>
  <si>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</si>
  <si>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</si>
  <si>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</si>
  <si>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</si>
  <si>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</si>
  <si>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</si>
  <si>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</si>
  <si>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</si>
  <si>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</si>
  <si>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</si>
  <si>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</si>
  <si>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</si>
  <si>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</si>
  <si>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</si>
  <si>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</si>
  <si>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</si>
  <si>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</si>
  <si>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</si>
  <si>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</si>
  <si>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</si>
  <si>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</si>
  <si>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</si>
  <si>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</si>
  <si>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</si>
  <si>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</si>
  <si>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</si>
  <si>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</si>
  <si>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</si>
  <si>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</si>
  <si>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</si>
  <si>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</si>
  <si>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</si>
  <si>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</si>
  <si>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</si>
  <si>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</si>
  <si>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</si>
  <si>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</si>
  <si>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</si>
  <si>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</si>
  <si>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</si>
  <si>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</si>
  <si>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</si>
  <si>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</si>
  <si>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</si>
  <si>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</si>
  <si>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</si>
  <si>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</si>
  <si>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</si>
  <si>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</si>
  <si>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</si>
  <si>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</si>
  <si>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</si>
  <si>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</si>
  <si>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</si>
  <si>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</si>
  <si>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</si>
  <si>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</si>
  <si>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</si>
  <si>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</si>
  <si>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</si>
  <si>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</si>
  <si>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</si>
  <si>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</si>
  <si>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</si>
  <si>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</si>
  <si>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</si>
  <si>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</si>
  <si>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</si>
  <si>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</si>
  <si>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</si>
  <si>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</si>
  <si>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</si>
  <si>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</si>
  <si>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</si>
  <si>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</si>
  <si>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</si>
  <si>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</si>
  <si>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</si>
  <si>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</si>
  <si>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</si>
  <si>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</si>
  <si>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</si>
  <si>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</si>
  <si>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</si>
  <si>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</si>
  <si>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</si>
  <si>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</si>
  <si>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</si>
  <si>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</si>
  <si>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</si>
  <si>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</si>
  <si>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</si>
  <si>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</si>
  <si>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</si>
  <si>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</si>
  <si>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</si>
  <si>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</si>
  <si>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</si>
  <si>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</si>
  <si>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</si>
  <si>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</si>
  <si>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</si>
  <si>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</si>
  <si>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</si>
  <si>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</si>
  <si>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</si>
  <si>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</si>
  <si>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</si>
  <si>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</si>
  <si>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</si>
  <si>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</si>
  <si>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</si>
  <si>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</si>
  <si>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</si>
  <si>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</si>
  <si>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</si>
  <si>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</si>
  <si>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</si>
  <si>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</si>
  <si>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</si>
  <si>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</si>
  <si>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</si>
  <si>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</si>
  <si>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</si>
  <si>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</si>
  <si>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</si>
  <si>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</si>
  <si>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</si>
  <si>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</si>
  <si>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</si>
  <si>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</si>
  <si>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</si>
  <si>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</si>
  <si>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</si>
  <si>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</si>
  <si>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</si>
  <si>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</si>
  <si>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</si>
  <si>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</si>
  <si>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</si>
  <si>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</si>
  <si>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</si>
  <si>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</si>
  <si>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</si>
  <si>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</si>
  <si>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</si>
  <si>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</si>
  <si>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</si>
  <si>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</si>
  <si>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</si>
  <si>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</si>
  <si>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</si>
  <si>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</si>
  <si>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</si>
  <si>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</si>
  <si>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</si>
  <si>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</si>
  <si>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</si>
  <si>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</si>
  <si>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</si>
  <si>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</si>
  <si>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</si>
  <si>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</si>
  <si>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</si>
  <si>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</si>
  <si>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</si>
  <si>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</si>
  <si>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</si>
  <si>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</si>
  <si>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</si>
  <si>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</si>
  <si>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</si>
  <si>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</si>
  <si>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</si>
  <si>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</si>
  <si>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</si>
  <si>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</si>
  <si>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</si>
  <si>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</si>
  <si>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</si>
  <si>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</si>
  <si>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</si>
  <si>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</si>
  <si>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</si>
  <si>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</si>
  <si>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</si>
  <si>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</si>
  <si>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</si>
  <si>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</si>
  <si>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</si>
  <si>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</si>
  <si>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</si>
  <si>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</si>
  <si>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</si>
  <si>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</si>
  <si>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</si>
  <si>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</si>
  <si>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</si>
  <si>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</si>
  <si>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</si>
  <si>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</si>
  <si>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</si>
  <si>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</si>
  <si>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</si>
  <si>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</si>
  <si>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</si>
  <si>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</si>
  <si>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</si>
  <si>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</si>
  <si>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</si>
  <si>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</si>
  <si>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</si>
  <si>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</si>
  <si>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</si>
  <si>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</si>
  <si>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</si>
  <si>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</si>
  <si>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</si>
  <si>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</si>
  <si>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</si>
  <si>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</si>
  <si>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</si>
  <si>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</si>
  <si>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</si>
  <si>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</si>
  <si>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</si>
  <si>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</si>
  <si>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</si>
  <si>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</si>
  <si>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</si>
  <si>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</si>
  <si>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</si>
  <si>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</si>
  <si>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</si>
  <si>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</si>
  <si>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</si>
  <si>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</si>
  <si>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</si>
  <si>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</si>
  <si>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</si>
  <si>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</si>
  <si>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</si>
  <si>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</si>
  <si>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</si>
  <si>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</si>
  <si>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</si>
  <si>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</si>
  <si>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</si>
  <si>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</si>
  <si>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</si>
  <si>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</si>
  <si>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</si>
  <si>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</si>
  <si>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</si>
  <si>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</si>
  <si>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</si>
  <si>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</si>
  <si>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</si>
  <si>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</si>
  <si>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</si>
  <si>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</si>
  <si>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</si>
  <si>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</si>
  <si>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</si>
  <si>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</si>
  <si>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</si>
  <si>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</si>
  <si>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</si>
  <si>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</si>
  <si>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</si>
  <si>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</si>
  <si>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</si>
  <si>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</si>
  <si>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</si>
  <si>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</si>
  <si>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</si>
  <si>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</si>
  <si>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</si>
  <si>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</si>
  <si>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</si>
  <si>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</si>
  <si>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</si>
  <si>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</si>
  <si>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</si>
  <si>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</si>
  <si>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</si>
  <si>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</si>
  <si>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</si>
  <si>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</si>
  <si>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</si>
  <si>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</si>
  <si>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</si>
  <si>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</si>
  <si>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</si>
  <si>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</si>
  <si>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</si>
  <si>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</si>
  <si>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</si>
  <si>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</si>
  <si>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</si>
  <si>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</si>
  <si>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</si>
  <si>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</si>
  <si>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</si>
  <si>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</si>
  <si>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</si>
  <si>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</si>
  <si>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</si>
  <si>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</si>
  <si>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</si>
  <si>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</si>
  <si>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</si>
  <si>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</si>
  <si>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</si>
  <si>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</si>
  <si>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</si>
  <si>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</si>
  <si>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</si>
  <si>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</si>
  <si>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</si>
  <si>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</si>
  <si>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</si>
  <si>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</si>
  <si>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</si>
  <si>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</si>
  <si>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</si>
  <si>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</si>
  <si>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</si>
  <si>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</si>
  <si>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</si>
  <si>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</si>
  <si>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</si>
  <si>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</si>
  <si>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</si>
  <si>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</si>
  <si>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</si>
  <si>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</si>
  <si>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</si>
  <si>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</si>
  <si>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</si>
  <si>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</si>
  <si>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</si>
  <si>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</si>
  <si>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</si>
  <si>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</si>
  <si>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</si>
  <si>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</si>
  <si>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</si>
  <si>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</si>
  <si>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</si>
  <si>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</si>
  <si>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</si>
  <si>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</si>
  <si>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</si>
  <si>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</si>
  <si>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</si>
  <si>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</si>
  <si>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</si>
  <si>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</si>
  <si>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</si>
  <si>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</si>
  <si>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</si>
  <si>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</si>
  <si>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</si>
  <si>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</si>
  <si>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</si>
  <si>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</si>
  <si>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</si>
  <si>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</si>
  <si>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</si>
  <si>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</si>
  <si>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</si>
  <si>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</si>
  <si>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</si>
  <si>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</si>
  <si>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</si>
  <si>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</si>
  <si>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</si>
  <si>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</si>
  <si>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</si>
  <si>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</si>
  <si>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</si>
  <si>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</si>
  <si>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</si>
  <si>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</si>
  <si>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</si>
  <si>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</si>
  <si>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</si>
  <si>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</si>
  <si>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</si>
  <si>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</si>
  <si>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</si>
  <si>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</si>
  <si>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</si>
  <si>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</si>
  <si>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</si>
  <si>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</si>
  <si>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</si>
  <si>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</si>
  <si>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</si>
  <si>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</si>
  <si>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</si>
  <si>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</si>
  <si>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</si>
  <si>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</si>
  <si>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</si>
  <si>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</si>
  <si>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</si>
  <si>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</si>
  <si>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</si>
  <si>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</si>
  <si>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</si>
  <si>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</si>
  <si>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</si>
  <si>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</si>
  <si>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</si>
  <si>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</si>
  <si>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</si>
  <si>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</si>
  <si>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</si>
  <si>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</si>
  <si>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</si>
  <si>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</si>
  <si>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</si>
  <si>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</si>
  <si>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</si>
  <si>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</si>
  <si>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</si>
  <si>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</si>
  <si>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</si>
  <si>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</si>
  <si>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</si>
  <si>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</si>
  <si>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</si>
  <si>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</si>
  <si>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</si>
  <si>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</si>
  <si>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</si>
  <si>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</si>
  <si>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</si>
  <si>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</si>
  <si>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</si>
  <si>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</si>
  <si>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</si>
  <si>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</si>
  <si>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</si>
  <si>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</si>
  <si>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</si>
  <si>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</si>
  <si>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</si>
  <si>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</si>
  <si>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</si>
  <si>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</si>
  <si>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</si>
  <si>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</si>
  <si>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</si>
  <si>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</si>
  <si>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</si>
  <si>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</si>
  <si>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</si>
  <si>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</si>
  <si>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</si>
  <si>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</si>
  <si>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</si>
  <si>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</si>
  <si>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</si>
  <si>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</si>
  <si>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</si>
  <si>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</si>
  <si>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</si>
  <si>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</si>
  <si>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</si>
  <si>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</si>
  <si>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</si>
  <si>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</si>
  <si>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</si>
  <si>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</si>
  <si>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</si>
  <si>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</si>
  <si>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</si>
  <si>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</si>
  <si>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</si>
  <si>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</si>
  <si>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</si>
  <si>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</si>
  <si>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</si>
  <si>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</si>
  <si>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</si>
  <si>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</si>
  <si>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</si>
  <si>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</si>
  <si>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</si>
  <si>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</si>
  <si>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</si>
  <si>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</si>
  <si>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</si>
  <si>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</si>
  <si>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</si>
  <si>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</si>
  <si>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</si>
  <si>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</si>
  <si>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</si>
  <si>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</si>
  <si>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</si>
  <si>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</si>
  <si>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</si>
  <si>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</si>
  <si>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</si>
  <si>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</si>
  <si>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</si>
  <si>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</si>
  <si>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</si>
  <si>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</si>
  <si>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</si>
  <si>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</si>
  <si>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</si>
  <si>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</si>
  <si>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</si>
  <si>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</si>
  <si>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</si>
  <si>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</si>
  <si>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</si>
  <si>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</si>
  <si>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</si>
  <si>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</si>
  <si>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</si>
  <si>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</si>
  <si>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</si>
  <si>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</si>
  <si>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</si>
  <si>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</si>
  <si>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</si>
  <si>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</si>
  <si>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</si>
  <si>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</si>
  <si>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</si>
  <si>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</si>
  <si>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</si>
  <si>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</si>
  <si>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</si>
  <si>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</si>
  <si>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</si>
  <si>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</si>
  <si>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</si>
  <si>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</si>
  <si>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</si>
  <si>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</si>
  <si>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</si>
  <si>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</si>
  <si>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</si>
  <si>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</si>
  <si>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</si>
  <si>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</si>
  <si>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</si>
  <si>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</si>
  <si>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</si>
  <si>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</si>
  <si>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</si>
  <si>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</si>
  <si>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</si>
  <si>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</si>
  <si>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</si>
  <si>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</si>
  <si>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</si>
  <si>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</si>
  <si>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</si>
  <si>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</si>
  <si>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</si>
  <si>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</si>
  <si>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</si>
  <si>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</si>
  <si>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</si>
  <si>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</si>
  <si>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</si>
  <si>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</si>
  <si>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</si>
  <si>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</si>
  <si>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</si>
  <si>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</si>
  <si>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</si>
  <si>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</si>
  <si>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</si>
  <si>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</si>
  <si>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</si>
  <si>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</si>
  <si>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</si>
  <si>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</si>
  <si>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</si>
  <si>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</si>
  <si>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</si>
  <si>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</si>
  <si>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</si>
  <si>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</si>
  <si>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</si>
  <si>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</si>
  <si>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</si>
  <si>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</si>
  <si>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</si>
  <si>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</si>
  <si>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</si>
  <si>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</si>
  <si>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</si>
  <si>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</si>
  <si>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</si>
  <si>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</si>
  <si>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</si>
  <si>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</si>
  <si>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</si>
  <si>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</si>
  <si>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</si>
  <si>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</si>
  <si>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</si>
  <si>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</si>
  <si>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</si>
  <si>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</si>
  <si>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</si>
  <si>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</si>
  <si>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</si>
  <si>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</si>
  <si>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</si>
  <si>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</si>
  <si>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</si>
  <si>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</si>
  <si>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</si>
  <si>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</si>
  <si>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</si>
  <si>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</si>
  <si>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</si>
  <si>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</si>
  <si>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</si>
  <si>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</si>
  <si>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</si>
  <si>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</si>
  <si>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</si>
  <si>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</si>
  <si>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</si>
  <si>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</si>
  <si>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</si>
  <si>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</si>
  <si>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</si>
  <si>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</si>
  <si>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</si>
  <si>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</si>
  <si>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</si>
  <si>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</si>
  <si>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</si>
  <si>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</si>
  <si>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</si>
  <si>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</si>
  <si>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</si>
  <si>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</si>
  <si>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</si>
  <si>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</si>
  <si>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</si>
  <si>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</si>
  <si>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</si>
  <si>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</si>
  <si>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</si>
  <si>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</si>
  <si>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</si>
  <si>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</si>
  <si>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</si>
  <si>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</si>
  <si>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</si>
  <si>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</si>
  <si>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</si>
  <si>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</si>
  <si>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</si>
  <si>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</si>
  <si>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</si>
  <si>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</si>
  <si>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</si>
  <si>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</si>
  <si>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</si>
  <si>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</si>
  <si>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</si>
  <si>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</si>
  <si>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</si>
  <si>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</si>
  <si>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</si>
  <si>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</si>
  <si>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</si>
  <si>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</si>
  <si>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</si>
  <si>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</si>
  <si>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</si>
  <si>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</si>
  <si>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</si>
  <si>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</si>
  <si>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</si>
  <si>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</si>
  <si>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</si>
  <si>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</si>
  <si>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</si>
  <si>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</si>
  <si>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</si>
  <si>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</si>
  <si>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</si>
  <si>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</si>
  <si>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</si>
  <si>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</si>
  <si>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</si>
  <si>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</si>
  <si>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</si>
  <si>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</si>
  <si>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</si>
  <si>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</si>
  <si>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</si>
  <si>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</si>
  <si>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</si>
  <si>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</si>
  <si>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</si>
  <si>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</si>
  <si>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</si>
  <si>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</si>
  <si>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</si>
  <si>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</si>
  <si>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</si>
  <si>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</si>
  <si>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</si>
  <si>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</si>
  <si>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</si>
  <si>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</si>
  <si>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</si>
  <si>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</si>
  <si>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</si>
  <si>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</si>
  <si>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</si>
  <si>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</si>
  <si>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</si>
  <si>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</si>
  <si>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</si>
  <si>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</si>
  <si>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</si>
  <si>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</si>
  <si>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</si>
  <si>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</si>
  <si>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</si>
  <si>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</si>
  <si>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</si>
  <si>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</si>
  <si>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</si>
  <si>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</si>
  <si>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</si>
  <si>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</si>
  <si>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</si>
  <si>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</si>
  <si>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</si>
  <si>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</si>
  <si>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</si>
  <si>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</si>
  <si>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</si>
  <si>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</si>
  <si>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</si>
  <si>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</si>
  <si>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</si>
  <si>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</si>
  <si>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</si>
  <si>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</si>
  <si>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</si>
  <si>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</si>
  <si>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</si>
  <si>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</si>
  <si>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</si>
  <si>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</si>
  <si>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</si>
  <si>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</si>
  <si>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</si>
  <si>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</si>
  <si>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</si>
  <si>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</si>
  <si>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</si>
  <si>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</si>
  <si>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</si>
  <si>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</si>
  <si>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</si>
  <si>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</si>
  <si>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</si>
  <si>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</si>
  <si>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</si>
  <si>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</si>
  <si>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</si>
  <si>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</si>
  <si>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</si>
  <si>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</si>
  <si>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</si>
  <si>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</si>
  <si>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</si>
  <si>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</si>
  <si>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</si>
  <si>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</si>
  <si>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</si>
  <si>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</si>
  <si>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</si>
  <si>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</si>
  <si>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</si>
  <si>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</si>
  <si>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</si>
  <si>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</si>
  <si>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</si>
  <si>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</si>
  <si>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</si>
  <si>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</si>
  <si>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</si>
  <si>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</si>
  <si>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</si>
  <si>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</si>
  <si>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</si>
  <si>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</si>
  <si>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</si>
  <si>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</si>
  <si>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</si>
  <si>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</si>
  <si>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</si>
  <si>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</si>
  <si>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</si>
  <si>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</si>
  <si>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</si>
  <si>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</si>
  <si>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</si>
  <si>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</si>
  <si>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</si>
  <si>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</si>
  <si>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</si>
  <si>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</si>
  <si>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</si>
  <si>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</si>
  <si>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</si>
  <si>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</si>
  <si>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</si>
  <si>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</si>
  <si>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</si>
  <si>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</si>
  <si>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</si>
  <si>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</si>
  <si>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</si>
  <si>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</si>
  <si>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</si>
  <si>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</si>
  <si>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</si>
  <si>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</si>
  <si>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</si>
  <si>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</si>
  <si>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</si>
  <si>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</si>
  <si>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</si>
  <si>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</si>
  <si>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</si>
  <si>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</si>
  <si>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</si>
  <si>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</si>
  <si>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</si>
  <si>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</si>
  <si>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</si>
  <si>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</si>
  <si>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</si>
  <si>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</si>
  <si>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</si>
  <si>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</si>
  <si>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</si>
  <si>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</si>
  <si>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</si>
  <si>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</si>
  <si>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</si>
  <si>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</si>
  <si>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</si>
  <si>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</si>
  <si>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</si>
  <si>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</si>
  <si>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</si>
  <si>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</si>
  <si>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</si>
  <si>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</si>
  <si>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</si>
  <si>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</si>
  <si>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</si>
  <si>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</si>
  <si>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</si>
  <si>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</si>
  <si>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</si>
  <si>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</si>
  <si>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</si>
  <si>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</si>
  <si>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</si>
  <si>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</si>
  <si>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</si>
  <si>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</si>
  <si>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</si>
  <si>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</si>
  <si>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</si>
  <si>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</si>
  <si>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</si>
  <si>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</si>
  <si>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</si>
  <si>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</si>
  <si>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</si>
  <si>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</si>
  <si>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</si>
  <si>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</si>
  <si>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</si>
  <si>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</si>
  <si>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</si>
  <si>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</si>
  <si>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</si>
  <si>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</si>
  <si>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</si>
  <si>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</si>
  <si>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</si>
  <si>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</si>
  <si>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</si>
  <si>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</si>
  <si>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</si>
  <si>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</si>
  <si>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</si>
  <si>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</si>
  <si>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</si>
  <si>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</si>
  <si>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</si>
  <si>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</si>
  <si>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</si>
  <si>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</si>
  <si>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</si>
  <si>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</si>
  <si>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</si>
  <si>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</si>
  <si>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</si>
  <si>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</si>
  <si>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</si>
  <si>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</si>
  <si>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</si>
  <si>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</si>
  <si>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</si>
  <si>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</si>
  <si>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</si>
  <si>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</si>
  <si>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</si>
  <si>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</si>
  <si>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</si>
  <si>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</si>
  <si>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</si>
  <si>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</si>
  <si>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</si>
  <si>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</si>
  <si>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</si>
  <si>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</si>
  <si>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</si>
  <si>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</si>
  <si>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</si>
  <si>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</si>
  <si>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</si>
  <si>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</si>
  <si>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</si>
  <si>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</si>
  <si>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</si>
  <si>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</si>
  <si>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</si>
  <si>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</si>
  <si>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</si>
  <si>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</si>
  <si>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</si>
  <si>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</si>
  <si>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</si>
  <si>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</si>
  <si>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</si>
  <si>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</si>
  <si>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</si>
  <si>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</si>
  <si>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</si>
  <si>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</si>
  <si>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</si>
  <si>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</si>
  <si>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</si>
  <si>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</si>
  <si>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</si>
  <si>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</si>
  <si>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</si>
  <si>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</si>
  <si>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</si>
  <si>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</si>
  <si>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</si>
  <si>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</si>
  <si>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</si>
  <si>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</si>
  <si>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</si>
  <si>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</si>
  <si>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</si>
  <si>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</si>
  <si>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</si>
  <si>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</si>
  <si>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</si>
  <si>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</si>
  <si>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</si>
  <si>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</si>
  <si>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</si>
  <si>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</si>
  <si>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</si>
  <si>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</si>
  <si>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</si>
  <si>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</si>
  <si>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</si>
  <si>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</si>
  <si>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</si>
  <si>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</si>
  <si>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</si>
  <si>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</si>
  <si>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</si>
  <si>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</si>
  <si>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</si>
  <si>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</si>
  <si>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</si>
  <si>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</si>
  <si>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</si>
  <si>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</si>
  <si>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</si>
  <si>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</si>
  <si>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</si>
  <si>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</si>
  <si>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</si>
  <si>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</si>
  <si>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</si>
  <si>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</si>
  <si>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</si>
  <si>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</si>
  <si>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</si>
  <si>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</si>
  <si>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</si>
  <si>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</si>
  <si>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</si>
  <si>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</si>
  <si>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</si>
  <si>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</si>
  <si>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</si>
  <si>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</si>
  <si>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</si>
  <si>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</si>
  <si>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</si>
  <si>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</si>
  <si>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</si>
  <si>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</si>
  <si>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</si>
  <si>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</si>
  <si>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</si>
  <si>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</si>
  <si>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</si>
  <si>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</si>
  <si>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</si>
  <si>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</si>
  <si>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</si>
  <si>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</si>
  <si>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</si>
  <si>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</si>
  <si>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</si>
  <si>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</si>
  <si>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</si>
  <si>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</si>
  <si>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</si>
  <si>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</si>
  <si>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</si>
  <si>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</si>
  <si>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</si>
  <si>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</si>
  <si>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</si>
  <si>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</si>
  <si>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</si>
  <si>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</si>
  <si>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</si>
  <si>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</si>
  <si>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</si>
  <si>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</si>
  <si>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</si>
  <si>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</si>
  <si>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</si>
  <si>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</si>
  <si>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</si>
  <si>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</si>
  <si>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</si>
  <si>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</si>
  <si>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</si>
  <si>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</si>
  <si>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</si>
  <si>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</si>
  <si>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</si>
  <si>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</si>
  <si>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</si>
  <si>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</si>
  <si>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</si>
  <si>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</si>
  <si>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</si>
  <si>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</si>
  <si>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</si>
  <si>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</si>
  <si>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</si>
  <si>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</si>
  <si>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</si>
  <si>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</si>
  <si>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</si>
  <si>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</si>
  <si>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</si>
  <si>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</si>
  <si>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</si>
  <si>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</si>
  <si>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</si>
  <si>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</si>
  <si>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</si>
  <si>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</si>
  <si>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</si>
  <si>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</si>
  <si>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</si>
  <si>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</si>
  <si>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</si>
  <si>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</si>
  <si>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</si>
  <si>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</si>
  <si>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</si>
  <si>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</si>
  <si>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</si>
  <si>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</si>
  <si>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</si>
  <si>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</si>
  <si>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</si>
  <si>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</si>
  <si>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</si>
  <si>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</si>
  <si>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</si>
  <si>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</si>
  <si>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</si>
  <si>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</si>
  <si>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</si>
  <si>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</si>
  <si>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</si>
  <si>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</si>
  <si>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</si>
  <si>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</si>
  <si>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</si>
  <si>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</si>
  <si>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</si>
  <si>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</si>
  <si>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</si>
  <si>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</si>
  <si>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</si>
  <si>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</si>
  <si>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</si>
  <si>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</si>
  <si>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</si>
  <si>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</si>
  <si>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</si>
  <si>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</si>
  <si>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</si>
  <si>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</si>
  <si>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</si>
  <si>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</si>
  <si>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</si>
  <si>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</si>
  <si>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</si>
  <si>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</si>
  <si>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</si>
  <si>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</si>
  <si>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</si>
  <si>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</si>
  <si>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</si>
  <si>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</si>
  <si>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</si>
  <si>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</si>
  <si>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</si>
  <si>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</si>
  <si>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</si>
  <si>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</si>
  <si>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</si>
  <si>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</si>
  <si>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</si>
  <si>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</si>
  <si>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</si>
  <si>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</si>
  <si>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</si>
  <si>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</si>
  <si>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</si>
  <si>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</si>
  <si>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</si>
  <si>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</si>
  <si>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</si>
  <si>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</si>
  <si>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</si>
  <si>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</si>
  <si>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</si>
  <si>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</si>
  <si>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</si>
  <si>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</si>
  <si>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</si>
  <si>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</si>
  <si>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</si>
  <si>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</si>
  <si>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</si>
  <si>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</si>
  <si>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</si>
  <si>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</si>
  <si>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</si>
  <si>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</si>
  <si>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</si>
  <si>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</si>
  <si>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</si>
  <si>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</si>
  <si>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</si>
  <si>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</si>
  <si>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</si>
  <si>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</si>
  <si>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</si>
  <si>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</si>
  <si>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</si>
  <si>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</si>
  <si>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</si>
  <si>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</si>
  <si>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</si>
  <si>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</si>
  <si>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</si>
  <si>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</si>
  <si>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</si>
  <si>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</si>
  <si>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</si>
  <si>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</si>
  <si>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</si>
  <si>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</si>
  <si>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</si>
  <si>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</si>
  <si>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</si>
  <si>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</si>
  <si>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</si>
  <si>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</si>
  <si>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</si>
  <si>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</si>
  <si>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</si>
  <si>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</si>
  <si>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</si>
  <si>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</si>
  <si>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</si>
  <si>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</si>
  <si>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</si>
  <si>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</si>
  <si>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</si>
  <si>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</si>
  <si>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</si>
  <si>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</si>
  <si>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</si>
  <si>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</si>
  <si>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</si>
  <si>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</si>
  <si>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</si>
  <si>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</si>
  <si>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</si>
  <si>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</si>
  <si>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</si>
  <si>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</si>
  <si>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</si>
  <si>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</si>
  <si>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</si>
  <si>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</si>
  <si>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</si>
  <si>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</si>
  <si>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</si>
  <si>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</si>
  <si>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</si>
  <si>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</si>
  <si>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</si>
  <si>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</si>
  <si>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</si>
  <si>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</si>
  <si>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</si>
  <si>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</si>
  <si>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</si>
  <si>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</si>
  <si>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</si>
  <si>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</si>
  <si>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</si>
  <si>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</si>
  <si>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</si>
  <si>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</si>
  <si>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</si>
  <si>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</si>
  <si>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</si>
  <si>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</si>
  <si>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</si>
  <si>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</si>
  <si>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</si>
  <si>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</si>
  <si>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</si>
  <si>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</si>
  <si>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</si>
  <si>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</si>
  <si>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</si>
  <si>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</si>
  <si>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</si>
  <si>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</si>
  <si>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</si>
  <si>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</si>
  <si>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</si>
  <si>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</si>
  <si>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</si>
  <si>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</si>
  <si>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</si>
  <si>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</si>
  <si>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</si>
  <si>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</si>
  <si>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</si>
  <si>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</si>
  <si>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</si>
  <si>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</si>
  <si>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</si>
  <si>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</si>
  <si>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</si>
  <si>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</si>
  <si>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</si>
  <si>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</si>
  <si>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</si>
  <si>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</si>
  <si>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</si>
  <si>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</si>
  <si>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</si>
  <si>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</si>
  <si>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</si>
  <si>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</si>
  <si>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</si>
  <si>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</si>
  <si>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</si>
  <si>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</si>
  <si>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</si>
  <si>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</si>
  <si>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</si>
  <si>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</si>
  <si>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</si>
  <si>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</si>
  <si>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</si>
  <si>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</si>
  <si>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</si>
  <si>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</si>
  <si>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</si>
  <si>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</si>
  <si>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</si>
  <si>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</si>
  <si>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</si>
  <si>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</si>
  <si>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</si>
  <si>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</si>
  <si>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</si>
  <si>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</si>
  <si>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</si>
  <si>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</si>
  <si>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</si>
  <si>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</si>
  <si>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</si>
  <si>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</si>
  <si>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</si>
  <si>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</si>
  <si>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</si>
  <si>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</si>
  <si>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</si>
  <si>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</si>
  <si>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</si>
  <si>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</si>
  <si>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</si>
  <si>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</si>
  <si>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</si>
  <si>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</si>
  <si>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</si>
  <si>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</si>
  <si>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</si>
  <si>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</si>
  <si>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</si>
  <si>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</si>
  <si>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</si>
  <si>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</si>
  <si>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</si>
  <si>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</si>
  <si>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</si>
  <si>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</si>
  <si>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</si>
  <si>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</si>
  <si>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</si>
  <si>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</si>
  <si>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</si>
  <si>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</si>
  <si>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</si>
  <si>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</si>
  <si>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</si>
  <si>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</si>
  <si>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</si>
  <si>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</si>
  <si>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</si>
  <si>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</si>
  <si>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</si>
  <si>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</si>
  <si>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</si>
  <si>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</si>
  <si>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</si>
  <si>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</si>
  <si>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</si>
  <si>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</si>
  <si>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</si>
  <si>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</si>
  <si>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</si>
  <si>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</si>
  <si>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</si>
  <si>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</si>
  <si>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</si>
  <si>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</si>
  <si>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</si>
  <si>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</si>
  <si>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</si>
  <si>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</si>
  <si>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</si>
  <si>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</si>
  <si>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</si>
  <si>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</si>
  <si>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</si>
  <si>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</si>
  <si>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</si>
  <si>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</si>
  <si>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</si>
  <si>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</si>
  <si>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</si>
  <si>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</si>
  <si>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</si>
  <si>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</si>
  <si>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</si>
  <si>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</si>
  <si>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</si>
  <si>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</si>
  <si>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</si>
  <si>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</si>
  <si>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</si>
  <si>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</si>
  <si>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</si>
  <si>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</si>
  <si>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</si>
  <si>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</si>
  <si>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</si>
  <si>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</si>
  <si>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</si>
  <si>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</si>
  <si>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</si>
  <si>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</si>
  <si>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</si>
  <si>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</si>
  <si>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</si>
  <si>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</si>
  <si>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</si>
  <si>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</si>
  <si>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</si>
  <si>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</si>
  <si>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</si>
  <si>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</si>
  <si>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</si>
  <si>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</si>
  <si>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</si>
  <si>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</si>
  <si>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</si>
  <si>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</si>
  <si>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</si>
  <si>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</si>
  <si>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</si>
  <si>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</si>
  <si>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</si>
  <si>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</si>
  <si>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</si>
  <si>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</si>
  <si>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</si>
  <si>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</si>
  <si>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</si>
  <si>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</si>
  <si>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</si>
  <si>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</si>
  <si>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</si>
  <si>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</si>
  <si>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</si>
  <si>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</si>
  <si>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</si>
  <si>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</si>
  <si>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</si>
  <si>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</si>
  <si>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</si>
  <si>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</si>
  <si>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</si>
  <si>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</si>
  <si>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</si>
  <si>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</si>
  <si>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</si>
  <si>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</si>
  <si>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</si>
  <si>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</si>
  <si>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</si>
  <si>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</si>
  <si>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</si>
  <si>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</si>
  <si>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</si>
  <si>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</si>
  <si>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</si>
  <si>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</si>
  <si>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</si>
  <si>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</si>
  <si>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</si>
  <si>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</si>
  <si>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</si>
  <si>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</si>
  <si>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</si>
  <si>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</si>
  <si>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</si>
  <si>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</si>
  <si>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</si>
  <si>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</si>
  <si>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</si>
  <si>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</si>
  <si>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</si>
  <si>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</si>
  <si>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</si>
  <si>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</si>
  <si>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</si>
  <si>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</si>
  <si>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</si>
  <si>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</si>
  <si>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</si>
  <si>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</si>
  <si>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</si>
  <si>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</si>
  <si>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</si>
  <si>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</si>
  <si>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</si>
  <si>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</si>
  <si>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</si>
  <si>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</si>
  <si>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</si>
  <si>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</si>
  <si>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</si>
  <si>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</si>
  <si>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</si>
  <si>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</si>
  <si>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</si>
  <si>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</si>
  <si>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</si>
  <si>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</si>
  <si>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</si>
  <si>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</si>
  <si>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</si>
  <si>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</si>
  <si>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</si>
  <si>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</si>
  <si>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</si>
  <si>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</si>
  <si>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</si>
  <si>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</si>
  <si>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</si>
  <si>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</si>
  <si>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</si>
  <si>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</si>
  <si>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</si>
  <si>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</si>
  <si>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</si>
  <si>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</si>
  <si>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</si>
  <si>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</si>
  <si>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</si>
  <si>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</si>
  <si>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</si>
  <si>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</si>
  <si>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</si>
  <si>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</si>
  <si>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</si>
  <si>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</si>
  <si>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</si>
  <si>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</si>
  <si>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</si>
  <si>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</si>
  <si>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</si>
  <si>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</si>
  <si>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</si>
  <si>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</si>
  <si>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</si>
  <si>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</si>
  <si>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</si>
  <si>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</si>
  <si>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</si>
  <si>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</si>
  <si>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</si>
  <si>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</si>
  <si>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</si>
  <si>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</si>
  <si>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</si>
  <si>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</si>
  <si>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</si>
  <si>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</si>
  <si>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</si>
  <si>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</si>
  <si>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</si>
  <si>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</si>
  <si>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</si>
  <si>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</si>
  <si>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</si>
  <si>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</si>
  <si>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</si>
  <si>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</si>
  <si>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</si>
  <si>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</si>
  <si>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</si>
  <si>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</si>
  <si>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</si>
  <si>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</si>
  <si>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</si>
  <si>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</si>
  <si>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</si>
  <si>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</si>
  <si>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</si>
  <si>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</si>
  <si>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</si>
  <si>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</si>
  <si>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</si>
  <si>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</si>
  <si>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</si>
  <si>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</si>
  <si>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</si>
  <si>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</si>
  <si>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</si>
  <si>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</si>
  <si>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</si>
  <si>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</si>
  <si>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</si>
  <si>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</si>
  <si>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</si>
  <si>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</si>
  <si>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</si>
  <si>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</si>
  <si>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</si>
  <si>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</si>
  <si>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</si>
  <si>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</si>
  <si>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</si>
  <si>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</si>
  <si>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</si>
  <si>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</si>
  <si>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</si>
  <si>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</si>
  <si>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</si>
  <si>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</si>
  <si>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</si>
  <si>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</si>
  <si>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</si>
  <si>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</si>
  <si>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</si>
  <si>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</si>
  <si>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</si>
  <si>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</si>
  <si>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</si>
  <si>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</si>
  <si>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</si>
  <si>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</si>
  <si>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</si>
  <si>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</si>
  <si>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</si>
  <si>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</si>
  <si>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</si>
  <si>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</si>
  <si>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</si>
  <si>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</si>
  <si>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</si>
  <si>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</si>
  <si>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</si>
  <si>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</si>
  <si>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</si>
  <si>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</si>
  <si>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</si>
  <si>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</si>
  <si>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</si>
  <si>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</si>
  <si>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</si>
  <si>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</si>
  <si>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</si>
  <si>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</si>
  <si>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</si>
  <si>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</si>
  <si>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</si>
  <si>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</si>
  <si>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</si>
  <si>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</si>
  <si>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</si>
  <si>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</si>
  <si>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</si>
  <si>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</si>
  <si>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</si>
  <si>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</si>
  <si>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</si>
  <si>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</si>
  <si>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</si>
  <si>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</si>
  <si>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</si>
  <si>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</si>
  <si>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</si>
  <si>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</si>
  <si>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</si>
  <si>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</si>
  <si>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</si>
  <si>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</si>
  <si>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</si>
  <si>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</si>
  <si>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</si>
  <si>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</si>
  <si>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</si>
  <si>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</si>
  <si>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</si>
  <si>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</si>
  <si>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</si>
  <si>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</si>
  <si>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</si>
  <si>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</si>
  <si>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</si>
  <si>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</si>
  <si>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</si>
  <si>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</si>
  <si>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</si>
  <si>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</si>
  <si>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</si>
  <si>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</si>
  <si>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</si>
  <si>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</si>
  <si>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</si>
  <si>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</si>
  <si>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</si>
  <si>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</si>
  <si>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</si>
  <si>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</si>
  <si>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</si>
  <si>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</si>
  <si>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</si>
  <si>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</si>
  <si>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</si>
  <si>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</si>
  <si>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</si>
  <si>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</si>
  <si>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</si>
  <si>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</si>
  <si>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</si>
  <si>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</si>
  <si>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</si>
  <si>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</si>
  <si>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</si>
  <si>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</si>
  <si>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</si>
  <si>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</si>
  <si>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</si>
  <si>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</si>
  <si>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</si>
  <si>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</si>
  <si>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</si>
  <si>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</si>
  <si>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</si>
  <si>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</si>
  <si>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</si>
  <si>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</si>
  <si>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</si>
  <si>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</si>
  <si>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</si>
  <si>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</si>
  <si>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</si>
  <si>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</si>
  <si>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</si>
  <si>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</si>
  <si>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</si>
  <si>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</si>
  <si>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</si>
  <si>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</si>
  <si>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</si>
  <si>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</si>
  <si>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</si>
  <si>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</si>
  <si>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</si>
  <si>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</si>
  <si>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</si>
  <si>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</si>
  <si>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</si>
  <si>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</si>
  <si>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</si>
  <si>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</si>
  <si>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</si>
  <si>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</si>
  <si>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</si>
  <si>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</si>
  <si>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</si>
  <si>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</si>
  <si>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</si>
  <si>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</si>
  <si>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</si>
  <si>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</si>
  <si>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</si>
  <si>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</si>
  <si>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</si>
  <si>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</si>
  <si>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</si>
  <si>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</si>
  <si>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</si>
  <si>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</si>
  <si>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</si>
  <si>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</si>
  <si>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</si>
  <si>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</si>
  <si>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</si>
  <si>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</si>
  <si>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</si>
  <si>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</si>
  <si>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</si>
  <si>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</si>
  <si>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</si>
  <si>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</si>
  <si>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</si>
  <si>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</si>
  <si>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</si>
  <si>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</si>
  <si>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</si>
  <si>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</si>
  <si>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</si>
  <si>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</si>
  <si>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</si>
  <si>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</si>
  <si>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</si>
  <si>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</si>
  <si>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</si>
  <si>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</si>
  <si>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</si>
  <si>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</si>
  <si>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</si>
  <si>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</si>
  <si>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</si>
  <si>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</si>
  <si>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</si>
  <si>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</si>
  <si>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</si>
  <si>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</si>
  <si>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</si>
  <si>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</si>
  <si>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</si>
  <si>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</si>
  <si>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</si>
  <si>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</si>
  <si>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</si>
  <si>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</si>
  <si>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</si>
  <si>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</si>
  <si>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</si>
  <si>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</si>
  <si>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</si>
  <si>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</si>
  <si>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</si>
  <si>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</si>
  <si>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</si>
  <si>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</si>
  <si>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</si>
  <si>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</si>
  <si>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</si>
  <si>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</si>
  <si>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</si>
  <si>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</si>
  <si>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</si>
  <si>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</si>
  <si>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</si>
  <si>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</si>
  <si>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</si>
  <si>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</si>
  <si>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</si>
  <si>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</si>
  <si>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</si>
  <si>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</si>
  <si>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</si>
  <si>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</si>
  <si>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</si>
  <si>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</si>
  <si>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</si>
  <si>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</si>
  <si>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</si>
  <si>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</si>
  <si>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</si>
  <si>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</si>
  <si>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</si>
  <si>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</si>
  <si>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</si>
  <si>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</si>
  <si>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</si>
  <si>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</si>
  <si>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</si>
  <si>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</si>
  <si>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</si>
  <si>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</si>
  <si>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</si>
  <si>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</si>
  <si>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</si>
  <si>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</si>
  <si>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</si>
  <si>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</si>
  <si>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</si>
  <si>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</si>
  <si>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</si>
  <si>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</si>
  <si>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</si>
  <si>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</si>
  <si>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</si>
  <si>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</si>
  <si>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</si>
  <si>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</si>
  <si>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</si>
  <si>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</si>
  <si>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</si>
  <si>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</si>
  <si>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</si>
  <si>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</si>
  <si>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</si>
  <si>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</si>
  <si>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</si>
  <si>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</si>
  <si>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</si>
  <si>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</si>
  <si>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</si>
  <si>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</si>
  <si>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</si>
  <si>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</si>
  <si>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</si>
  <si>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</si>
  <si>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</si>
  <si>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</si>
  <si>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</si>
  <si>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</si>
  <si>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</si>
  <si>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</si>
  <si>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</si>
  <si>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</si>
  <si>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</si>
  <si>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</si>
  <si>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</si>
  <si>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</si>
  <si>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</si>
  <si>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</si>
  <si>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</si>
  <si>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</si>
  <si>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</si>
  <si>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</si>
  <si>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</si>
  <si>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</si>
  <si>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</si>
  <si>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</si>
  <si>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</si>
  <si>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</si>
  <si>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</si>
  <si>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</si>
  <si>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</si>
  <si>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</si>
  <si>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</si>
  <si>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</si>
  <si>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</si>
  <si>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</si>
  <si>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</si>
  <si>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</si>
  <si>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</si>
  <si>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</si>
  <si>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</si>
  <si>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</si>
  <si>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</si>
  <si>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</si>
  <si>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</si>
  <si>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</si>
  <si>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</si>
  <si>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</si>
  <si>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</si>
  <si>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</si>
  <si>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</si>
  <si>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</si>
  <si>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</si>
  <si>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</si>
  <si>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</si>
  <si>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</si>
  <si>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</si>
  <si>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</si>
  <si>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</si>
  <si>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</si>
  <si>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</si>
  <si>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</si>
  <si>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</si>
  <si>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</si>
  <si>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</si>
  <si>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</si>
  <si>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</si>
  <si>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</si>
  <si>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</si>
  <si>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</si>
  <si>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</si>
  <si>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</si>
  <si>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</si>
  <si>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</si>
  <si>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</si>
  <si>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</si>
  <si>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</si>
  <si>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</si>
  <si>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</si>
  <si>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</si>
  <si>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</si>
  <si>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</si>
  <si>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</si>
  <si>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</si>
  <si>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</si>
  <si>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</si>
  <si>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</si>
  <si>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</si>
  <si>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</si>
  <si>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</si>
  <si>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</si>
  <si>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</si>
  <si>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</si>
  <si>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</si>
  <si>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</si>
  <si>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</si>
  <si>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</si>
  <si>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</si>
  <si>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</si>
  <si>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</si>
  <si>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</si>
  <si>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</si>
  <si>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</si>
  <si>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</si>
  <si>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</si>
  <si>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</si>
  <si>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</si>
  <si>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</si>
  <si>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</si>
  <si>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</si>
  <si>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</si>
  <si>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</si>
  <si>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</si>
  <si>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</si>
  <si>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</si>
  <si>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</si>
  <si>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</si>
  <si>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</si>
  <si>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</si>
  <si>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</si>
  <si>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</si>
  <si>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</si>
  <si>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</si>
  <si>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</si>
  <si>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</si>
  <si>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</si>
  <si>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</si>
  <si>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</si>
  <si>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</si>
  <si>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</si>
  <si>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</si>
  <si>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</si>
  <si>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</si>
  <si>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</si>
  <si>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</si>
  <si>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</si>
  <si>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</si>
  <si>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</si>
  <si>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</si>
  <si>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</si>
  <si>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</si>
  <si>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</si>
  <si>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</si>
  <si>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</si>
  <si>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</si>
  <si>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</si>
  <si>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</si>
  <si>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</si>
  <si>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</si>
  <si>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</si>
  <si>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</si>
  <si>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</si>
  <si>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</si>
  <si>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</si>
  <si>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</si>
  <si>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</si>
  <si>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</si>
  <si>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</si>
  <si>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</si>
  <si>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</si>
  <si>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</si>
  <si>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</si>
  <si>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</si>
  <si>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</si>
  <si>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</si>
  <si>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</si>
  <si>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</si>
  <si>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</si>
  <si>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</si>
  <si>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</si>
  <si>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</si>
  <si>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</si>
  <si>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</si>
  <si>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</si>
  <si>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</si>
  <si>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</si>
  <si>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</si>
  <si>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</si>
  <si>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</si>
  <si>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</si>
  <si>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</si>
  <si>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</si>
  <si>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</si>
  <si>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</si>
  <si>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</si>
  <si>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</si>
  <si>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</si>
  <si>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</si>
  <si>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</si>
  <si>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</si>
  <si>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</si>
  <si>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</si>
  <si>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</si>
  <si>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</si>
  <si>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</si>
  <si>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</si>
  <si>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</si>
  <si>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</si>
  <si>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</si>
  <si>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</si>
  <si>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</si>
  <si>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</si>
  <si>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</si>
  <si>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</si>
  <si>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</si>
  <si>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</si>
  <si>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</si>
  <si>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</si>
  <si>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</si>
  <si>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</si>
  <si>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</si>
  <si>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</si>
  <si>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</si>
  <si>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</si>
  <si>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</si>
  <si>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</si>
  <si>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</si>
  <si>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</si>
  <si>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</si>
  <si>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</si>
  <si>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</si>
  <si>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</si>
  <si>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</si>
  <si>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</si>
  <si>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</si>
  <si>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</si>
  <si>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</si>
  <si>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</si>
  <si>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</si>
  <si>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</si>
  <si>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</si>
  <si>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</si>
  <si>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</si>
  <si>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</si>
  <si>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</si>
  <si>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</si>
  <si>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</si>
  <si>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</si>
  <si>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</si>
  <si>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</si>
  <si>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</si>
  <si>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</si>
  <si>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</si>
  <si>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</si>
  <si>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</si>
  <si>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</si>
  <si>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</si>
  <si>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</si>
  <si>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</si>
  <si>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</si>
  <si>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</si>
  <si>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</si>
  <si>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</si>
  <si>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</si>
  <si>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</si>
  <si>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</si>
  <si>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</si>
  <si>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</si>
  <si>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</si>
  <si>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</si>
  <si>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</si>
  <si>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</si>
  <si>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</si>
  <si>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</si>
  <si>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</si>
  <si>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</si>
  <si>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</si>
  <si>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</si>
  <si>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</si>
  <si>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</si>
  <si>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</si>
  <si>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</si>
  <si>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</si>
  <si>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</si>
  <si>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</si>
  <si>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</si>
  <si>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</si>
  <si>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</si>
  <si>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</si>
  <si>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</si>
  <si>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</si>
  <si>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</si>
  <si>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</si>
  <si>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</si>
  <si>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</si>
  <si>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</si>
  <si>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</si>
  <si>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</si>
  <si>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</si>
  <si>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</si>
  <si>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</si>
  <si>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</si>
  <si>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</si>
  <si>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</si>
  <si>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</si>
  <si>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</si>
  <si>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</si>
  <si>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</si>
  <si>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</si>
  <si>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</si>
  <si>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</si>
  <si>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</si>
  <si>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</si>
  <si>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</si>
  <si>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</si>
  <si>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</si>
  <si>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</si>
  <si>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</si>
  <si>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</si>
  <si>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</si>
  <si>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</si>
  <si>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</si>
  <si>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</si>
  <si>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</si>
  <si>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</si>
  <si>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</si>
  <si>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</si>
  <si>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</si>
  <si>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</si>
  <si>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</si>
  <si>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</si>
  <si>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</si>
  <si>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</si>
  <si>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</si>
  <si>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</si>
  <si>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</si>
  <si>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</si>
  <si>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</si>
  <si>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</si>
  <si>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</si>
  <si>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</si>
  <si>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</si>
  <si>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</si>
  <si>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</si>
  <si>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</si>
  <si>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</si>
  <si>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</si>
  <si>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</si>
  <si>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</si>
  <si>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</si>
  <si>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</si>
  <si>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</si>
  <si>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</si>
  <si>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</si>
  <si>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</si>
  <si>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</si>
  <si>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</si>
  <si>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</si>
  <si>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</si>
  <si>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</si>
  <si>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</si>
  <si>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</si>
  <si>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</si>
  <si>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</si>
  <si>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</si>
  <si>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</si>
  <si>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</si>
  <si>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</si>
  <si>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</si>
  <si>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</si>
  <si>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</si>
  <si>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</si>
  <si>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</si>
  <si>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</si>
  <si>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</si>
  <si>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</si>
  <si>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</si>
  <si>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</si>
  <si>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</si>
  <si>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</si>
  <si>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</si>
  <si>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</si>
  <si>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</si>
  <si>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</si>
  <si>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</si>
  <si>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</si>
  <si>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</si>
  <si>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</si>
  <si>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</si>
  <si>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</si>
  <si>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</si>
  <si>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</si>
  <si>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</si>
  <si>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</si>
  <si>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</si>
  <si>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</si>
  <si>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</si>
  <si>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</si>
  <si>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</si>
  <si>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</si>
  <si>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</si>
  <si>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</si>
  <si>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</si>
  <si>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</si>
  <si>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</si>
  <si>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</si>
  <si>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</si>
  <si>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</si>
  <si>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</si>
  <si>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</si>
  <si>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</si>
  <si>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</si>
  <si>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</si>
  <si>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</si>
  <si>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</si>
  <si>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</si>
  <si>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</si>
  <si>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</si>
  <si>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</si>
  <si>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</si>
  <si>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</si>
  <si>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</si>
  <si>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</si>
  <si>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</si>
  <si>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</si>
  <si>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</si>
  <si>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</si>
  <si>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</si>
  <si>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</si>
  <si>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</si>
  <si>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</si>
  <si>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</si>
  <si>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</si>
  <si>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</si>
  <si>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</si>
  <si>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</si>
  <si>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</si>
  <si>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</si>
  <si>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</si>
  <si>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</si>
  <si>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</si>
  <si>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</si>
  <si>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</si>
  <si>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</si>
  <si>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</si>
  <si>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</si>
  <si>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</si>
  <si>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</si>
  <si>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</si>
  <si>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</si>
  <si>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</si>
  <si>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</si>
  <si>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</si>
  <si>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</si>
  <si>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</si>
  <si>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</si>
  <si>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</si>
  <si>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</si>
  <si>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</si>
  <si>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</si>
  <si>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</si>
  <si>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</si>
  <si>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</si>
  <si>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</si>
  <si>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</si>
  <si>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</si>
  <si>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</si>
  <si>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</si>
  <si>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</si>
  <si>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</si>
  <si>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</si>
  <si>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</si>
  <si>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</si>
  <si>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</si>
  <si>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</si>
  <si>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</si>
  <si>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</si>
  <si>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</si>
  <si>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</si>
  <si>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</si>
  <si>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</si>
  <si>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</si>
  <si>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</si>
  <si>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</si>
  <si>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</si>
  <si>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</si>
  <si>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</si>
  <si>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</si>
  <si>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</si>
  <si>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</si>
  <si>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</si>
  <si>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</si>
  <si>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</si>
  <si>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</si>
  <si>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</si>
  <si>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</si>
  <si>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</si>
  <si>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</si>
  <si>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</si>
  <si>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</si>
  <si>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</si>
  <si>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</si>
  <si>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</si>
  <si>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</si>
  <si>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</si>
  <si>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</si>
  <si>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</si>
  <si>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</si>
  <si>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</si>
  <si>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</si>
  <si>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</si>
  <si>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</si>
  <si>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</si>
  <si>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</si>
  <si>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</si>
  <si>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</si>
  <si>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</si>
  <si>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</si>
  <si>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</si>
  <si>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</si>
  <si>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</si>
  <si>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</si>
  <si>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</si>
  <si>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</si>
  <si>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</si>
  <si>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</si>
  <si>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</si>
  <si>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</si>
  <si>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</si>
  <si>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</si>
  <si>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</si>
  <si>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</si>
  <si>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</si>
  <si>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</si>
  <si>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</si>
  <si>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</si>
  <si>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</si>
  <si>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</si>
  <si>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</si>
  <si>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</si>
  <si>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</si>
  <si>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</si>
  <si>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</si>
  <si>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</si>
  <si>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</si>
  <si>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</si>
  <si>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</si>
  <si>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</si>
  <si>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</si>
  <si>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</si>
  <si>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</si>
  <si>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</si>
  <si>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</si>
  <si>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</si>
  <si>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</si>
  <si>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</si>
  <si>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</si>
  <si>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</si>
  <si>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</si>
  <si>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</si>
  <si>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</si>
  <si>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</si>
  <si>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</si>
  <si>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</si>
  <si>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</si>
  <si>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</si>
  <si>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</si>
  <si>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</si>
  <si>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</si>
  <si>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</si>
  <si>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</si>
  <si>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</si>
  <si>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</si>
  <si>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</si>
  <si>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</si>
  <si>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</si>
  <si>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</si>
  <si>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</si>
  <si>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</si>
  <si>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</si>
  <si>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</si>
  <si>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</si>
  <si>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</si>
  <si>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</si>
  <si>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</si>
  <si>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</si>
  <si>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</si>
  <si>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</si>
  <si>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</si>
  <si>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</si>
  <si>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</si>
  <si>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</si>
  <si>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</si>
  <si>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</si>
  <si>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</si>
  <si>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</si>
  <si>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</si>
  <si>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</si>
  <si>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</si>
  <si>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</si>
  <si>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</si>
  <si>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</si>
  <si>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</si>
  <si>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</si>
  <si>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</si>
  <si>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</si>
  <si>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</si>
  <si>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</si>
  <si>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</si>
  <si>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</si>
  <si>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</si>
  <si>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</si>
  <si>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</si>
  <si>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</si>
  <si>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</si>
  <si>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</si>
  <si>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</si>
  <si>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</si>
  <si>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</si>
  <si>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</si>
  <si>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</si>
  <si>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</si>
  <si>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</si>
  <si>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</si>
  <si>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</si>
  <si>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</si>
  <si>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</si>
  <si>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</si>
  <si>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</si>
  <si>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</si>
  <si>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</si>
  <si>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</si>
  <si>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</si>
  <si>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</si>
  <si>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</si>
  <si>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</si>
  <si>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</si>
  <si>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</si>
  <si>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</si>
  <si>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</si>
  <si>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</si>
  <si>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</si>
  <si>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</si>
  <si>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</si>
  <si>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</si>
  <si>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</si>
  <si>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</si>
  <si>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</si>
  <si>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</si>
  <si>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</si>
  <si>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</si>
  <si>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</si>
  <si>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</si>
  <si>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</si>
  <si>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</si>
  <si>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</si>
  <si>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</si>
  <si>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</si>
  <si>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</si>
  <si>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</si>
  <si>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</si>
  <si>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</si>
  <si>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</si>
  <si>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</si>
  <si>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</si>
  <si>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</si>
  <si>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</si>
  <si>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</si>
  <si>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</si>
  <si>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</si>
  <si>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</si>
  <si>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</si>
  <si>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</si>
  <si>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</si>
  <si>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</si>
  <si>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</si>
  <si>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</si>
  <si>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</si>
  <si>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</si>
  <si>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</si>
  <si>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</si>
  <si>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</si>
  <si>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</si>
  <si>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</si>
  <si>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</si>
  <si>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</si>
  <si>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</si>
  <si>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</si>
  <si>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</si>
  <si>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</si>
  <si>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</si>
  <si>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</si>
  <si>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</si>
  <si>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</si>
  <si>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</si>
  <si>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</si>
  <si>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</si>
  <si>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</si>
  <si>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</si>
  <si>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</si>
  <si>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</si>
  <si>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</si>
  <si>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</si>
  <si>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</si>
  <si>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</si>
  <si>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</si>
  <si>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</si>
  <si>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</si>
  <si>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</si>
  <si>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</si>
  <si>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</si>
  <si>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</si>
  <si>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</si>
  <si>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</si>
  <si>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</si>
  <si>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</si>
  <si>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</si>
  <si>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</si>
  <si>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</si>
  <si>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</si>
  <si>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</si>
  <si>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</si>
  <si>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</si>
  <si>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</si>
  <si>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</si>
  <si>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</si>
  <si>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</si>
  <si>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</si>
  <si>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</si>
  <si>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</si>
  <si>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</si>
  <si>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</si>
  <si>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</si>
  <si>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</si>
  <si>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</si>
  <si>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</si>
  <si>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</si>
  <si>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</si>
  <si>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</si>
  <si>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</si>
  <si>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</si>
  <si>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</si>
  <si>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</si>
  <si>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</si>
  <si>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</si>
  <si>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</si>
  <si>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</si>
  <si>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</si>
  <si>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</si>
  <si>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</si>
  <si>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</si>
  <si>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</si>
  <si>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</si>
  <si>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</si>
  <si>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</si>
  <si>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</si>
  <si>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</si>
  <si>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</si>
  <si>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</si>
  <si>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</si>
  <si>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</si>
  <si>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</si>
  <si>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</si>
  <si>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</si>
  <si>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</si>
  <si>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</si>
  <si>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</si>
  <si>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</si>
  <si>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</si>
  <si>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</si>
  <si>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</si>
  <si>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</si>
  <si>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</si>
  <si>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</si>
  <si>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</si>
  <si>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</si>
  <si>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</si>
  <si>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</si>
  <si>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</si>
  <si>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</si>
  <si>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</si>
  <si>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</si>
  <si>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</si>
  <si>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</si>
  <si>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</si>
  <si>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</si>
  <si>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</si>
  <si>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</si>
  <si>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</si>
  <si>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</si>
  <si>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</si>
  <si>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</si>
  <si>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</si>
  <si>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</si>
  <si>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</si>
  <si>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</si>
  <si>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</si>
  <si>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</si>
  <si>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</si>
  <si>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</si>
  <si>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</si>
  <si>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</si>
  <si>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</si>
  <si>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</si>
  <si>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</si>
  <si>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</si>
  <si>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</si>
  <si>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</si>
  <si>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</si>
  <si>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</si>
  <si>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</si>
  <si>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</si>
  <si>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</si>
  <si>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</si>
  <si>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</si>
  <si>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</si>
  <si>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</si>
  <si>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</si>
  <si>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</si>
  <si>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</si>
  <si>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</si>
  <si>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</si>
  <si>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</si>
  <si>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</si>
  <si>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</si>
  <si>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</si>
  <si>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</si>
  <si>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</si>
  <si>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</si>
  <si>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</si>
  <si>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</si>
  <si>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</si>
  <si>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</si>
  <si>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</si>
  <si>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</si>
  <si>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</si>
  <si>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</si>
  <si>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</si>
  <si>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</si>
  <si>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</si>
  <si>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</si>
  <si>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</si>
  <si>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</si>
  <si>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</si>
  <si>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</si>
  <si>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</si>
  <si>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</si>
  <si>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</si>
  <si>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</si>
  <si>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</si>
  <si>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</si>
  <si>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</si>
  <si>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</si>
  <si>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</si>
  <si>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</si>
  <si>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</si>
  <si>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</si>
  <si>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</si>
  <si>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</si>
  <si>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</si>
  <si>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</si>
  <si>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</si>
  <si>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</si>
  <si>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</si>
  <si>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</si>
  <si>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</si>
  <si>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</si>
  <si>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</si>
  <si>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</si>
  <si>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</si>
  <si>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</si>
  <si>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</si>
  <si>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</si>
  <si>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</si>
  <si>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</si>
  <si>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</si>
  <si>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</si>
  <si>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</si>
  <si>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</si>
  <si>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</si>
  <si>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</si>
  <si>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</si>
  <si>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</si>
  <si>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</si>
  <si>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</si>
  <si>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</si>
  <si>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</si>
  <si>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</si>
  <si>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</si>
  <si>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</si>
  <si>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</si>
  <si>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</si>
  <si>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</si>
  <si>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</si>
  <si>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</si>
  <si>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</si>
  <si>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</si>
  <si>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</si>
  <si>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</si>
  <si>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</si>
  <si>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</si>
  <si>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</si>
  <si>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</si>
  <si>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</si>
  <si>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</si>
  <si>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</si>
  <si>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</si>
  <si>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</si>
  <si>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</si>
  <si>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</si>
  <si>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</si>
  <si>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</si>
  <si>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</si>
  <si>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</si>
  <si>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</si>
  <si>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</si>
  <si>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</si>
  <si>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</si>
  <si>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</si>
  <si>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</si>
  <si>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</si>
  <si>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</si>
  <si>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</si>
  <si>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</si>
  <si>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</si>
  <si>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</si>
  <si>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</si>
  <si>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</si>
  <si>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</si>
  <si>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</si>
  <si>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</si>
  <si>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</si>
  <si>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</si>
  <si>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</si>
  <si>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</si>
  <si>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</si>
  <si>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</si>
  <si>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</si>
  <si>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</si>
  <si>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</si>
  <si>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</si>
  <si>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</si>
  <si>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</si>
  <si>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</si>
  <si>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</si>
  <si>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</si>
  <si>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</si>
  <si>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</si>
  <si>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</si>
  <si>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</si>
  <si>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</si>
  <si>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</si>
  <si>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</si>
  <si>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</si>
  <si>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</si>
  <si>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</si>
  <si>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</si>
  <si>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</si>
  <si>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</si>
  <si>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</si>
  <si>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</si>
  <si>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</si>
  <si>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</si>
  <si>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</si>
  <si>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</si>
  <si>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</si>
  <si>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</si>
  <si>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</si>
  <si>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</si>
  <si>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</si>
  <si>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</si>
  <si>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</si>
  <si>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</si>
  <si>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</si>
  <si>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</si>
  <si>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</si>
  <si>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</si>
  <si>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</si>
  <si>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</si>
  <si>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</si>
  <si>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</si>
  <si>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</si>
  <si>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</si>
  <si>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</si>
  <si>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</si>
  <si>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</si>
  <si>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</si>
  <si>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</si>
  <si>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</si>
  <si>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</si>
  <si>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</si>
  <si>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</si>
  <si>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</si>
  <si>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</si>
  <si>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</si>
  <si>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</si>
  <si>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</si>
  <si>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</si>
  <si>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</si>
  <si>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</si>
  <si>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</si>
  <si>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</si>
  <si>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</si>
  <si>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</si>
  <si>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</si>
  <si>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</si>
  <si>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</si>
  <si>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</si>
  <si>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</si>
  <si>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</si>
  <si>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</si>
  <si>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</si>
  <si>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</si>
  <si>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</si>
  <si>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</si>
  <si>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</si>
  <si>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</si>
  <si>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</si>
  <si>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</si>
  <si>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</si>
  <si>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</si>
  <si>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</si>
  <si>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</si>
  <si>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</si>
  <si>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</si>
  <si>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</si>
  <si>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</si>
  <si>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</si>
  <si>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</si>
  <si>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</si>
  <si>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</si>
  <si>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</si>
  <si>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</si>
  <si>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</si>
  <si>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</si>
  <si>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</si>
  <si>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</si>
  <si>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</si>
  <si>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</si>
  <si>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</si>
  <si>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</si>
  <si>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</si>
  <si>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</si>
  <si>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</si>
  <si>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</si>
  <si>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</si>
  <si>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</si>
  <si>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</si>
  <si>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</si>
  <si>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</si>
  <si>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</si>
  <si>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</si>
  <si>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</si>
  <si>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</si>
  <si>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</si>
  <si>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</si>
  <si>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</si>
  <si>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</si>
  <si>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</si>
  <si>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</si>
  <si>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</si>
  <si>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</si>
  <si>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</si>
  <si>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</si>
  <si>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</si>
  <si>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</si>
  <si>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</si>
  <si>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</si>
  <si>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</si>
  <si>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</si>
  <si>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</si>
  <si>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</si>
  <si>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</si>
  <si>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</si>
  <si>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</si>
  <si>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</si>
  <si>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</si>
  <si>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</si>
  <si>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</si>
  <si>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</si>
  <si>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</si>
  <si>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</si>
  <si>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</si>
  <si>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</si>
  <si>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</si>
  <si>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</si>
  <si>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</si>
  <si>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</si>
  <si>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</si>
  <si>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</si>
  <si>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</si>
  <si>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</si>
  <si>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</si>
  <si>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</si>
  <si>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</si>
  <si>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</si>
  <si>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</si>
  <si>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</si>
  <si>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</si>
  <si>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</si>
  <si>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</si>
  <si>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</si>
  <si>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</si>
  <si>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</si>
  <si>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</si>
  <si>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</si>
  <si>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</si>
  <si>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</si>
  <si>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</si>
  <si>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</si>
  <si>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</si>
  <si>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</si>
  <si>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</si>
  <si>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</si>
  <si>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</si>
  <si>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</si>
  <si>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</si>
  <si>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</si>
  <si>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</si>
  <si>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</si>
  <si>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</si>
  <si>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</si>
  <si>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</si>
  <si>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</si>
  <si>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</si>
  <si>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</si>
  <si>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</si>
  <si>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</si>
  <si>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</si>
  <si>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</si>
  <si>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</si>
  <si>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</si>
  <si>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</si>
  <si>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</si>
  <si>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</si>
  <si>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</si>
  <si>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</si>
  <si>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</si>
  <si>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</si>
  <si>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</si>
  <si>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</si>
  <si>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</si>
  <si>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</si>
  <si>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</si>
  <si>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</si>
  <si>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</si>
  <si>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</si>
  <si>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</si>
  <si>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</si>
  <si>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</si>
  <si>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</si>
  <si>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</si>
  <si>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</si>
  <si>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</si>
  <si>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</si>
  <si>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</si>
  <si>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</si>
  <si>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</si>
  <si>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</si>
  <si>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</si>
  <si>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</si>
  <si>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</si>
  <si>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</si>
  <si>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</si>
  <si>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</si>
  <si>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</si>
  <si>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</si>
  <si>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</si>
  <si>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</si>
  <si>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</si>
  <si>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</si>
  <si>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</si>
  <si>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</si>
  <si>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</si>
  <si>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</si>
  <si>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</si>
  <si>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</si>
  <si>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</si>
  <si>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</si>
  <si>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</si>
  <si>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</si>
  <si>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</si>
  <si>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</si>
  <si>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</si>
  <si>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</si>
  <si>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</si>
  <si>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</si>
  <si>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</si>
  <si>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</si>
  <si>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</si>
  <si>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</si>
  <si>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</si>
  <si>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</si>
  <si>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</si>
  <si>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</si>
  <si>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</si>
  <si>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</si>
  <si>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</si>
  <si>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</si>
  <si>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</si>
  <si>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</si>
  <si>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</si>
  <si>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</si>
  <si>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</si>
  <si>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</si>
  <si>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</si>
  <si>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</si>
  <si>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</si>
  <si>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</si>
  <si>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</si>
  <si>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</si>
  <si>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</si>
  <si>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</si>
  <si>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</si>
  <si>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</si>
  <si>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</si>
  <si>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</si>
  <si>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</si>
  <si>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</si>
  <si>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</si>
  <si>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</si>
  <si>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</si>
  <si>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</si>
  <si>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</si>
  <si>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</si>
  <si>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</si>
  <si>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</si>
  <si>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</si>
  <si>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</si>
  <si>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</si>
  <si>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</si>
  <si>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</si>
  <si>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</si>
  <si>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</si>
  <si>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</si>
  <si>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</si>
  <si>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</si>
  <si>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</si>
  <si>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</si>
  <si>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</si>
  <si>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</si>
  <si>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</si>
  <si>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</si>
  <si>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</si>
  <si>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</si>
  <si>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</si>
  <si>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</si>
  <si>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</si>
  <si>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</si>
  <si>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</si>
  <si>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</si>
  <si>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</si>
  <si>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</si>
  <si>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</si>
  <si>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</si>
  <si>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</si>
  <si>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</si>
  <si>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</si>
  <si>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</si>
  <si>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</si>
  <si>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</si>
  <si>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</si>
  <si>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</si>
  <si>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</si>
  <si>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</si>
  <si>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</si>
  <si>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</si>
  <si>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</si>
  <si>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</si>
  <si>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</si>
  <si>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</si>
  <si>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</si>
  <si>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</si>
  <si>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</si>
  <si>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</si>
  <si>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</si>
  <si>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</si>
  <si>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</si>
  <si>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</si>
  <si>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</si>
  <si>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</si>
  <si>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</si>
  <si>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</si>
  <si>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</si>
  <si>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</si>
  <si>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</si>
  <si>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</si>
  <si>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</si>
  <si>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</si>
  <si>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</si>
  <si>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</si>
  <si>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</si>
  <si>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</si>
  <si>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</si>
  <si>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</si>
  <si>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</si>
  <si>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</si>
  <si>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</si>
  <si>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</si>
  <si>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</si>
  <si>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</si>
  <si>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</si>
  <si>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</si>
  <si>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</si>
  <si>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</si>
  <si>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</si>
  <si>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</si>
  <si>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</si>
  <si>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</si>
  <si>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</si>
  <si>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</si>
  <si>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</si>
  <si>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</si>
  <si>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</si>
  <si>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</si>
  <si>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</si>
  <si>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</si>
  <si>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</si>
  <si>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</si>
  <si>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</si>
  <si>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</si>
  <si>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</si>
  <si>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</si>
  <si>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</si>
  <si>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</si>
  <si>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</si>
  <si>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</si>
  <si>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</si>
  <si>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</si>
  <si>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</si>
  <si>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</si>
  <si>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</si>
  <si>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</si>
  <si>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</si>
  <si>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</si>
  <si>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</si>
  <si>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</si>
  <si>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</si>
  <si>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</si>
  <si>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</si>
  <si>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</si>
  <si>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</si>
  <si>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</si>
  <si>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</si>
  <si>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</si>
  <si>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</si>
  <si>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</si>
  <si>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</si>
  <si>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</si>
  <si>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</si>
  <si>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</si>
  <si>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</si>
  <si>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</si>
  <si>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</si>
  <si>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</si>
  <si>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</si>
  <si>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</si>
  <si>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</si>
  <si>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</si>
  <si>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</si>
  <si>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</si>
  <si>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</si>
  <si>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</si>
  <si>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</si>
  <si>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</si>
  <si>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</si>
  <si>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</si>
  <si>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</si>
  <si>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</si>
  <si>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</si>
  <si>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</si>
  <si>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</si>
  <si>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</si>
  <si>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</si>
  <si>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</si>
  <si>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</si>
  <si>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</si>
  <si>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</si>
  <si>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</si>
  <si>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</si>
  <si>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</si>
  <si>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</si>
  <si>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</si>
  <si>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</si>
  <si>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</si>
  <si>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</si>
  <si>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</si>
  <si>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</si>
  <si>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</si>
  <si>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</si>
  <si>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</si>
  <si>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</si>
  <si>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</si>
  <si>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</si>
  <si>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</si>
  <si>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</si>
  <si>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</si>
  <si>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</si>
  <si>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</si>
  <si>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</si>
  <si>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</si>
  <si>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</si>
  <si>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</si>
  <si>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</si>
  <si>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</si>
  <si>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</si>
  <si>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</si>
  <si>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</si>
  <si>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</si>
  <si>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</si>
  <si>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</si>
  <si>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</si>
  <si>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</si>
  <si>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</si>
  <si>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</si>
  <si>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</si>
  <si>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</si>
  <si>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</si>
  <si>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</si>
  <si>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</si>
  <si>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</si>
  <si>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</si>
  <si>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</si>
  <si>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</si>
  <si>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</si>
  <si>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</si>
  <si>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</si>
  <si>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</si>
  <si>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</si>
  <si>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</si>
  <si>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</si>
  <si>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</si>
  <si>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</si>
  <si>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</si>
  <si>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</si>
  <si>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</si>
  <si>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</si>
  <si>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</si>
  <si>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</si>
  <si>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</si>
  <si>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</si>
  <si>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</si>
  <si>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</si>
  <si>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</si>
  <si>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</si>
  <si>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</si>
  <si>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</si>
  <si>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</si>
  <si>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</si>
  <si>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</si>
  <si>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</si>
  <si>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</si>
  <si>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</si>
  <si>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</si>
  <si>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</si>
  <si>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</si>
  <si>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</si>
  <si>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</si>
  <si>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</si>
  <si>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</si>
  <si>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</si>
  <si>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</si>
  <si>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</si>
  <si>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</si>
  <si>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</si>
  <si>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</si>
  <si>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</si>
  <si>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</si>
  <si>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</si>
  <si>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</si>
  <si>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</si>
  <si>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</si>
  <si>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</si>
  <si>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</si>
  <si>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</si>
  <si>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</si>
  <si>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</si>
  <si>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</si>
  <si>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</si>
  <si>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</si>
  <si>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</si>
  <si>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</si>
  <si>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</si>
  <si>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</si>
  <si>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</si>
  <si>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</si>
  <si>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</si>
  <si>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</si>
  <si>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</si>
  <si>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</si>
  <si>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</si>
  <si>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</si>
  <si>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</si>
  <si>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</si>
  <si>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</si>
  <si>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</si>
  <si>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</si>
  <si>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</si>
  <si>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</si>
  <si>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</si>
  <si>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</si>
  <si>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</si>
  <si>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</si>
  <si>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</si>
  <si>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</si>
  <si>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</si>
  <si>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</si>
  <si>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</si>
  <si>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</si>
  <si>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</si>
  <si>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</si>
  <si>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</si>
  <si>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</si>
  <si>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</si>
  <si>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</si>
  <si>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</si>
  <si>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</si>
  <si>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</si>
  <si>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</si>
  <si>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</si>
  <si>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</si>
  <si>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</si>
  <si>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</si>
  <si>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</si>
  <si>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</si>
  <si>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</si>
  <si>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</si>
  <si>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</si>
  <si>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</si>
  <si>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</si>
  <si>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</si>
  <si>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</si>
  <si>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</si>
  <si>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</si>
  <si>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</si>
  <si>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</si>
  <si>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</si>
  <si>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</si>
  <si>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</si>
  <si>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</si>
  <si>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</si>
  <si>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</si>
  <si>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</si>
  <si>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</si>
  <si>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</si>
  <si>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</si>
  <si>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</si>
  <si>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</si>
  <si>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</si>
  <si>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</si>
  <si>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</si>
  <si>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</si>
  <si>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</si>
  <si>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</si>
  <si>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</si>
  <si>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</si>
  <si>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</si>
  <si>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</si>
  <si>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</si>
  <si>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</si>
  <si>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</si>
  <si>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</si>
  <si>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</si>
  <si>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</si>
  <si>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</si>
  <si>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</si>
  <si>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</si>
  <si>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</si>
  <si>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</si>
  <si>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</si>
  <si>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</si>
  <si>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</si>
  <si>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</si>
  <si>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</si>
  <si>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</si>
  <si>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</si>
  <si>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</si>
  <si>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</si>
  <si>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</si>
  <si>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</si>
  <si>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</si>
  <si>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</si>
  <si>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</si>
  <si>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</si>
  <si>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</si>
  <si>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</si>
  <si>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</si>
  <si>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</si>
  <si>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</si>
  <si>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</si>
  <si>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</si>
  <si>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</si>
  <si>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</si>
  <si>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</si>
  <si>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</si>
  <si>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</si>
  <si>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</si>
  <si>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</si>
  <si>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</si>
  <si>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</si>
  <si>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</si>
  <si>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</si>
  <si>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</si>
  <si>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</si>
  <si>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</si>
  <si>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</si>
  <si>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</si>
  <si>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</si>
  <si>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</si>
  <si>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</si>
  <si>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</si>
  <si>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</si>
  <si>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</si>
  <si>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</si>
  <si>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</si>
  <si>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</si>
  <si>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</si>
  <si>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</si>
  <si>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</si>
  <si>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</si>
  <si>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</si>
  <si>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</si>
  <si>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</si>
  <si>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</si>
  <si>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</si>
  <si>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</si>
  <si>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</si>
  <si>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</si>
  <si>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</si>
  <si>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</si>
  <si>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</si>
  <si>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</si>
  <si>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</si>
  <si>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</si>
  <si>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</si>
  <si>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</si>
  <si>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</si>
  <si>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</si>
  <si>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</si>
  <si>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</si>
  <si>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</si>
  <si>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</si>
  <si>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</si>
  <si>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</si>
  <si>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</si>
  <si>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</si>
  <si>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</si>
  <si>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</si>
  <si>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</si>
  <si>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</si>
  <si>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</si>
  <si>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</si>
  <si>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</si>
  <si>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</si>
  <si>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</si>
  <si>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</si>
  <si>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</si>
  <si>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</si>
  <si>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</si>
  <si>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</si>
  <si>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</si>
  <si>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</si>
  <si>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</si>
  <si>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</si>
  <si>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</si>
  <si>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</si>
  <si>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</si>
  <si>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</si>
  <si>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</si>
  <si>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</si>
  <si>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</si>
  <si>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</si>
  <si>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</si>
  <si>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</si>
  <si>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</si>
  <si>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</si>
  <si>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</si>
  <si>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</si>
  <si>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</si>
  <si>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</si>
  <si>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</si>
  <si>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</si>
  <si>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</si>
  <si>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</si>
  <si>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</si>
  <si>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</si>
  <si>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</si>
  <si>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</si>
  <si>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</si>
  <si>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</si>
  <si>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</si>
  <si>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</si>
  <si>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</si>
  <si>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</si>
  <si>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</si>
  <si>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</si>
  <si>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</si>
  <si>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</si>
  <si>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</si>
  <si>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</si>
  <si>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</si>
  <si>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</si>
  <si>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</si>
  <si>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</si>
  <si>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</si>
  <si>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</si>
  <si>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</si>
  <si>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</si>
  <si>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</si>
  <si>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</si>
  <si>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</si>
  <si>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</si>
  <si>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</si>
  <si>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</si>
  <si>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</si>
  <si>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</si>
  <si>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</si>
  <si>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</si>
  <si>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</si>
  <si>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</si>
  <si>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</si>
  <si>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</si>
  <si>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</si>
  <si>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</si>
  <si>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</si>
  <si>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</si>
  <si>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</si>
  <si>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</si>
  <si>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</si>
  <si>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</si>
  <si>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</si>
  <si>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</si>
  <si>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</si>
  <si>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</si>
  <si>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</si>
  <si>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</si>
  <si>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</si>
  <si>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</si>
  <si>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</si>
  <si>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</si>
  <si>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</si>
  <si>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</si>
  <si>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</si>
  <si>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</si>
  <si>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</si>
  <si>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</si>
  <si>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</si>
  <si>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</si>
  <si>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</si>
  <si>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</si>
  <si>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</si>
  <si>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</si>
  <si>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</si>
  <si>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</si>
  <si>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</si>
  <si>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</si>
  <si>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</si>
  <si>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</si>
  <si>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</si>
  <si>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</si>
  <si>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</si>
  <si>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</si>
  <si>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</si>
  <si>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</si>
  <si>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</si>
  <si>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</si>
  <si>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</si>
  <si>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</si>
  <si>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</si>
  <si>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</si>
  <si>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</si>
  <si>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</si>
  <si>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</si>
  <si>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</si>
  <si>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</si>
  <si>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</si>
  <si>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</si>
  <si>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</si>
  <si>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</si>
  <si>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</si>
  <si>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</si>
  <si>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</si>
  <si>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</si>
  <si>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</si>
  <si>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</si>
  <si>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</si>
  <si>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</si>
  <si>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</si>
  <si>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</si>
  <si>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</si>
  <si>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</si>
  <si>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</si>
  <si>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</si>
  <si>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</si>
  <si>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</si>
  <si>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</si>
  <si>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</si>
  <si>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</si>
  <si>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</si>
  <si>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</si>
  <si>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</si>
  <si>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</si>
  <si>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</si>
  <si>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</si>
  <si>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</si>
  <si>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</si>
  <si>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</si>
  <si>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</si>
  <si>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</si>
  <si>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</si>
  <si>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</si>
  <si>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</si>
  <si>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</si>
  <si>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</si>
  <si>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</si>
  <si>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</si>
  <si>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</si>
  <si>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</si>
  <si>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</si>
  <si>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</si>
  <si>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</si>
  <si>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</si>
  <si>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</si>
  <si>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</si>
  <si>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</si>
  <si>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</si>
  <si>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</si>
  <si>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</si>
  <si>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</si>
  <si>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</si>
  <si>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</si>
  <si>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</si>
  <si>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</si>
  <si>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</si>
  <si>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</si>
  <si>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</si>
  <si>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</si>
  <si>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</si>
  <si>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</si>
  <si>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</si>
  <si>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</si>
  <si>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</si>
  <si>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</si>
  <si>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</si>
  <si>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</si>
  <si>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</si>
  <si>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</si>
  <si>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</si>
  <si>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</si>
  <si>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</si>
  <si>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</si>
  <si>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</si>
  <si>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</si>
  <si>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</si>
  <si>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</si>
  <si>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</si>
  <si>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</si>
  <si>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</si>
  <si>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</si>
  <si>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</si>
  <si>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</si>
  <si>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</si>
  <si>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</si>
  <si>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</si>
  <si>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</si>
  <si>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</si>
  <si>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</si>
  <si>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</si>
  <si>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</si>
  <si>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</si>
  <si>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</si>
  <si>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</si>
  <si>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</si>
  <si>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</si>
  <si>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</si>
  <si>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</si>
  <si>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</si>
  <si>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</si>
  <si>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</si>
  <si>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</si>
  <si>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</si>
  <si>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</si>
  <si>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</si>
  <si>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</si>
  <si>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</si>
  <si>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</si>
  <si>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</si>
  <si>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</si>
  <si>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</si>
  <si>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</si>
  <si>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</si>
  <si>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</si>
  <si>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</si>
  <si>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</si>
  <si>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</si>
  <si>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</si>
  <si>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</si>
  <si>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</si>
  <si>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</si>
  <si>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</si>
  <si>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</si>
  <si>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</si>
  <si>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</si>
  <si>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</si>
  <si>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</si>
  <si>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</si>
  <si>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</si>
  <si>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</si>
  <si>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</si>
  <si>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</si>
  <si>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</si>
  <si>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</si>
  <si>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</si>
  <si>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</si>
  <si>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</si>
  <si>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</si>
  <si>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</si>
  <si>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</si>
  <si>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</si>
  <si>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</si>
  <si>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</si>
  <si>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</si>
  <si>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</si>
  <si>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</si>
  <si>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</si>
  <si>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</si>
  <si>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</si>
  <si>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</si>
  <si>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</si>
  <si>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</si>
  <si>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</si>
  <si>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</si>
  <si>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</si>
  <si>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</si>
  <si>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</si>
  <si>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</si>
  <si>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</si>
  <si>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</si>
  <si>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</si>
  <si>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</si>
  <si>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</si>
  <si>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</si>
  <si>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</si>
  <si>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</si>
  <si>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</si>
  <si>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</si>
  <si>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</si>
  <si>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</si>
  <si>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</si>
  <si>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</si>
  <si>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</si>
  <si>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</si>
  <si>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</si>
  <si>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</si>
  <si>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</si>
  <si>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</si>
  <si>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</si>
  <si>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</si>
  <si>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</si>
  <si>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</si>
  <si>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</si>
  <si>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</si>
  <si>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</si>
  <si>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</si>
  <si>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</si>
  <si>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</si>
  <si>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</si>
  <si>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</si>
  <si>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</si>
  <si>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</si>
  <si>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</si>
  <si>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</si>
  <si>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</si>
  <si>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</si>
  <si>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</si>
  <si>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</si>
  <si>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</si>
  <si>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</si>
  <si>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</si>
  <si>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</si>
  <si>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</si>
  <si>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</si>
  <si>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</si>
  <si>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</si>
  <si>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</si>
  <si>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</si>
  <si>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</si>
  <si>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</si>
  <si>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</si>
  <si>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</si>
  <si>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</si>
  <si>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</si>
  <si>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</si>
  <si>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</si>
  <si>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</si>
  <si>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</si>
  <si>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</si>
  <si>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</si>
  <si>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</si>
  <si>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</si>
  <si>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</si>
  <si>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</si>
  <si>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</si>
  <si>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</si>
  <si>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</si>
  <si>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</si>
  <si>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</si>
  <si>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</si>
  <si>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</si>
  <si>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</si>
  <si>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</si>
  <si>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</si>
  <si>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</si>
  <si>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</si>
  <si>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</si>
  <si>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</si>
  <si>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</si>
  <si>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</si>
  <si>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</si>
  <si>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</si>
  <si>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</si>
  <si>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</si>
  <si>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</si>
  <si>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</si>
  <si>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</si>
  <si>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</si>
  <si>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</si>
  <si>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</si>
  <si>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</si>
  <si>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</si>
  <si>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</si>
  <si>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</si>
  <si>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</si>
  <si>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</si>
  <si>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</si>
  <si>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</si>
  <si>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</si>
  <si>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</si>
  <si>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</si>
  <si>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</si>
  <si>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</si>
  <si>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</si>
  <si>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</si>
  <si>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</si>
  <si>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</si>
  <si>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</si>
  <si>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</si>
  <si>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</si>
  <si>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</si>
  <si>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</si>
  <si>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</si>
  <si>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</si>
  <si>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</si>
  <si>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</si>
  <si>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</si>
  <si>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</si>
  <si>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</si>
  <si>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</si>
  <si>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</si>
  <si>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</si>
  <si>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</si>
  <si>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</si>
  <si>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</si>
  <si>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</si>
  <si>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</si>
  <si>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</si>
  <si>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</si>
  <si>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</si>
  <si>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</si>
  <si>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</si>
  <si>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</si>
  <si>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</si>
  <si>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</si>
  <si>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</si>
  <si>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</si>
  <si>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</si>
  <si>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</si>
  <si>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</si>
  <si>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</si>
  <si>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</si>
  <si>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</si>
  <si>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</si>
  <si>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</si>
  <si>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</si>
  <si>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</si>
  <si>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</si>
  <si>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</si>
  <si>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</si>
  <si>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</si>
  <si>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</si>
  <si>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</si>
  <si>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</si>
  <si>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</si>
  <si>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</si>
  <si>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</si>
  <si>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</si>
  <si>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</si>
  <si>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</si>
  <si>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</si>
  <si>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</si>
  <si>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</si>
  <si>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</si>
  <si>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</si>
  <si>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</si>
  <si>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</si>
  <si>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</si>
  <si>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</si>
  <si>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</si>
  <si>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</si>
  <si>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</si>
  <si>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</si>
  <si>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</si>
  <si>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</si>
  <si>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</si>
  <si>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</si>
  <si>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</si>
  <si>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</si>
  <si>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</si>
  <si>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</si>
  <si>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</si>
  <si>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</si>
  <si>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</si>
  <si>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</si>
  <si>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</si>
  <si>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</si>
  <si>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</si>
  <si>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</si>
  <si>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</si>
  <si>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</si>
  <si>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</si>
  <si>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</si>
  <si>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</si>
  <si>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</si>
  <si>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</si>
  <si>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</si>
  <si>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</si>
  <si>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</si>
  <si>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</si>
  <si>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</si>
  <si>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</si>
  <si>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</si>
  <si>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</si>
  <si>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</si>
  <si>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</si>
  <si>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</si>
  <si>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</si>
  <si>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</si>
  <si>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</si>
  <si>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</si>
  <si>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</si>
  <si>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</si>
  <si>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</si>
  <si>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</si>
  <si>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</si>
  <si>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</si>
  <si>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</si>
  <si>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</si>
  <si>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</si>
  <si>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</si>
  <si>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</si>
  <si>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</si>
  <si>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</si>
  <si>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</si>
  <si>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</si>
  <si>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</si>
  <si>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</si>
  <si>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</si>
  <si>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</si>
  <si>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</si>
  <si>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</si>
  <si>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</si>
  <si>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</si>
  <si>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</si>
  <si>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</si>
  <si>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</si>
  <si>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</si>
  <si>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</si>
  <si>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</si>
  <si>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</si>
  <si>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</si>
  <si>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</si>
  <si>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</si>
  <si>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</si>
  <si>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</si>
  <si>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</si>
  <si>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</si>
  <si>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</si>
  <si>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</si>
  <si>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</si>
  <si>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</si>
  <si>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</si>
  <si>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</si>
  <si>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</si>
  <si>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</si>
  <si>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</si>
  <si>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</si>
  <si>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</si>
  <si>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</si>
  <si>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</si>
  <si>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</si>
  <si>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</si>
  <si>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</si>
  <si>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</si>
  <si>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</si>
  <si>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</si>
  <si>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</si>
  <si>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</si>
  <si>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</si>
  <si>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</si>
  <si>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</si>
  <si>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</si>
  <si>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</si>
  <si>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</si>
  <si>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</si>
  <si>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</si>
  <si>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</si>
  <si>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</si>
  <si>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</si>
  <si>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</si>
  <si>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</si>
  <si>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</si>
  <si>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</si>
  <si>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</si>
  <si>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</si>
  <si>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</si>
  <si>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</si>
  <si>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</si>
  <si>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</si>
  <si>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</si>
  <si>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</si>
  <si>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</si>
  <si>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</si>
  <si>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</si>
  <si>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</si>
  <si>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</si>
  <si>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</si>
  <si>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</si>
  <si>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</si>
  <si>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</si>
  <si>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</si>
  <si>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</si>
  <si>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</si>
  <si>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</si>
  <si>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</si>
  <si>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</si>
  <si>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</si>
  <si>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</si>
  <si>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</si>
  <si>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</si>
  <si>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</si>
  <si>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</si>
  <si>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</si>
  <si>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</si>
  <si>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</si>
  <si>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</si>
  <si>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</si>
  <si>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</si>
  <si>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</si>
  <si>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</si>
  <si>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</si>
  <si>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</si>
  <si>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</si>
  <si>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</si>
  <si>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</si>
  <si>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</si>
  <si>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</si>
  <si>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</si>
  <si>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</si>
  <si>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</si>
  <si>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</si>
  <si>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</si>
  <si>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</si>
  <si>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</si>
  <si>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</si>
  <si>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</si>
  <si>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</si>
  <si>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</si>
  <si>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</si>
  <si>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</si>
  <si>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</si>
  <si>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</si>
  <si>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</si>
  <si>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</si>
  <si>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</si>
  <si>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</si>
  <si>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</si>
  <si>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</si>
  <si>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</si>
  <si>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</si>
  <si>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</si>
  <si>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</si>
  <si>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</si>
  <si>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</si>
  <si>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</si>
  <si>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</si>
  <si>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</si>
  <si>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</si>
  <si>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</si>
  <si>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</si>
  <si>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</si>
  <si>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</si>
  <si>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</si>
  <si>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</si>
  <si>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</si>
  <si>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</si>
  <si>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</si>
  <si>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</si>
  <si>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</si>
  <si>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</si>
  <si>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</si>
  <si>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</si>
  <si>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</si>
  <si>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</si>
  <si>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</si>
  <si>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</si>
  <si>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</si>
  <si>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</si>
  <si>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</si>
  <si>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</si>
  <si>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</si>
  <si>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</si>
  <si>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</si>
  <si>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</si>
  <si>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</si>
  <si>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</si>
  <si>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</si>
  <si>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</si>
  <si>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</si>
  <si>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</si>
  <si>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</si>
  <si>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</si>
  <si>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</si>
  <si>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</si>
  <si>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</si>
  <si>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</si>
  <si>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</si>
  <si>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</si>
  <si>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</si>
  <si>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</si>
  <si>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</si>
  <si>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</si>
  <si>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</si>
  <si>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</si>
  <si>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</si>
  <si>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</si>
  <si>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</si>
  <si>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</si>
  <si>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</si>
  <si>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</si>
  <si>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</si>
  <si>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</si>
  <si>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</si>
  <si>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</si>
  <si>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</si>
  <si>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</si>
  <si>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</si>
  <si>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</si>
  <si>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</si>
  <si>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</si>
  <si>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</si>
  <si>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</si>
  <si>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</si>
  <si>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</si>
  <si>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</si>
  <si>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</si>
  <si>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</si>
  <si>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</si>
  <si>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</si>
  <si>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</si>
  <si>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</si>
  <si>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</si>
  <si>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</si>
  <si>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</si>
  <si>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</si>
  <si>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</si>
  <si>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</si>
  <si>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</si>
  <si>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</si>
  <si>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</si>
  <si>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</si>
  <si>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</si>
  <si>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</si>
  <si>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</si>
  <si>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</si>
  <si>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</si>
  <si>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</si>
  <si>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</si>
  <si>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</si>
  <si>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</si>
  <si>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</si>
  <si>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</si>
  <si>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</si>
  <si>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</si>
  <si>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</si>
  <si>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</si>
  <si>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</si>
  <si>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</si>
  <si>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</si>
  <si>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</si>
  <si>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</si>
  <si>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</si>
  <si>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</si>
  <si>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</si>
  <si>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</si>
  <si>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</si>
  <si>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</si>
  <si>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</si>
  <si>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</si>
  <si>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</si>
  <si>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</si>
  <si>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</si>
  <si>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</si>
  <si>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</si>
  <si>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</si>
  <si>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</si>
  <si>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</si>
  <si>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</si>
  <si>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</si>
  <si>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</si>
  <si>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</si>
  <si>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</si>
  <si>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</si>
  <si>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</si>
  <si>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</si>
  <si>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</si>
  <si>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</si>
  <si>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</si>
  <si>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</si>
  <si>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</si>
  <si>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</si>
  <si>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</si>
  <si>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</si>
  <si>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</si>
  <si>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</si>
  <si>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</si>
  <si>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</si>
  <si>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</si>
  <si>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</si>
  <si>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</si>
  <si>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</si>
  <si>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</si>
  <si>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</si>
  <si>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</si>
  <si>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</si>
  <si>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</si>
  <si>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</si>
  <si>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</si>
  <si>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</si>
  <si>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</si>
  <si>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</si>
  <si>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</si>
  <si>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</si>
  <si>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</si>
  <si>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</si>
  <si>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</si>
  <si>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</si>
  <si>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</si>
  <si>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</si>
  <si>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</si>
  <si>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</si>
  <si>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</si>
  <si>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</si>
  <si>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</si>
  <si>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</si>
  <si>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</si>
  <si>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</si>
  <si>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</si>
  <si>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</si>
  <si>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</si>
  <si>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</si>
  <si>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</si>
  <si>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</si>
  <si>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</si>
  <si>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</si>
  <si>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</si>
  <si>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</si>
  <si>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</si>
  <si>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</si>
  <si>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</si>
  <si>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</si>
  <si>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</si>
  <si>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</si>
  <si>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</si>
  <si>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</si>
  <si>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</si>
  <si>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</si>
  <si>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</si>
  <si>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</si>
  <si>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</si>
  <si>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</si>
  <si>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</si>
  <si>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</si>
  <si>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</si>
  <si>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</si>
  <si>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</si>
  <si>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</si>
  <si>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</si>
  <si>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</si>
  <si>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</si>
  <si>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</si>
  <si>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</si>
  <si>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</si>
  <si>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</si>
  <si>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</si>
  <si>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</si>
  <si>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</si>
  <si>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</si>
  <si>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</si>
  <si>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</si>
  <si>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</si>
  <si>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</si>
  <si>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</si>
  <si>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</si>
  <si>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</si>
  <si>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</si>
  <si>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</si>
  <si>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</si>
  <si>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</si>
  <si>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</si>
  <si>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</si>
  <si>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</si>
  <si>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</si>
  <si>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</si>
  <si>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</si>
  <si>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</si>
  <si>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</si>
  <si>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</si>
  <si>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</si>
  <si>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</si>
  <si>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</si>
  <si>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</si>
  <si>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</si>
  <si>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</si>
  <si>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</si>
  <si>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</si>
  <si>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</si>
  <si>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</si>
  <si>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</si>
  <si>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</si>
  <si>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</si>
  <si>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</si>
  <si>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</si>
  <si>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</si>
  <si>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</si>
  <si>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</si>
  <si>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</si>
  <si>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</si>
  <si>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</si>
  <si>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</si>
  <si>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</si>
  <si>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</si>
  <si>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</si>
  <si>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</si>
  <si>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</si>
  <si>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</si>
  <si>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</si>
  <si>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</si>
  <si>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</si>
  <si>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</si>
  <si>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</si>
  <si>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</si>
  <si>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</si>
  <si>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</si>
  <si>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</si>
  <si>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</si>
  <si>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</si>
  <si>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</si>
  <si>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</si>
  <si>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</si>
  <si>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</si>
  <si>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</si>
  <si>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</si>
  <si>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</si>
  <si>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</si>
  <si>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</si>
  <si>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</si>
  <si>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</si>
  <si>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</si>
  <si>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</si>
  <si>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</si>
  <si>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</si>
  <si>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</si>
  <si>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</si>
  <si>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</si>
  <si>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</si>
  <si>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</si>
  <si>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</si>
  <si>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</si>
  <si>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</si>
  <si>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</si>
  <si>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</si>
  <si>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</si>
  <si>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</si>
  <si>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</si>
  <si>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</si>
  <si>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</si>
  <si>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</si>
  <si>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</si>
  <si>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</si>
  <si>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</si>
  <si>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</si>
  <si>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</si>
  <si>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</si>
  <si>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</si>
  <si>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</si>
  <si>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</si>
  <si>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</si>
  <si>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</si>
  <si>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</si>
  <si>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</si>
  <si>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</si>
  <si>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</si>
  <si>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</si>
  <si>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</si>
  <si>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</si>
  <si>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</si>
  <si>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</si>
  <si>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</si>
  <si>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</si>
  <si>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</si>
  <si>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</si>
  <si>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</si>
  <si>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</si>
  <si>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</si>
  <si>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</si>
  <si>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</si>
  <si>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</si>
  <si>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</si>
  <si>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</si>
  <si>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</si>
  <si>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</si>
  <si>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</si>
  <si>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</si>
  <si>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</si>
  <si>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</si>
  <si>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</si>
  <si>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</si>
  <si>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</si>
  <si>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</si>
  <si>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</si>
  <si>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</si>
  <si>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</si>
  <si>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</si>
  <si>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</si>
  <si>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</si>
  <si>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</si>
  <si>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</si>
  <si>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</si>
  <si>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</si>
  <si>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</si>
  <si>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</si>
  <si>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</si>
  <si>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</si>
  <si>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</si>
  <si>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</si>
  <si>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</si>
  <si>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</si>
  <si>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</si>
  <si>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</si>
  <si>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</si>
  <si>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</si>
  <si>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</si>
  <si>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</si>
  <si>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</si>
  <si>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</si>
  <si>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</si>
  <si>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</si>
  <si>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</si>
  <si>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</si>
  <si>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</si>
  <si>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</si>
  <si>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</si>
  <si>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</si>
  <si>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</si>
  <si>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</si>
  <si>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</si>
  <si>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</si>
  <si>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</si>
  <si>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</si>
  <si>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</si>
  <si>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</si>
  <si>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</si>
  <si>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</si>
  <si>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</si>
  <si>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</si>
  <si>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</si>
  <si>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</si>
  <si>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</si>
  <si>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</si>
  <si>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</si>
  <si>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</si>
  <si>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</si>
  <si>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</si>
  <si>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</si>
  <si>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</si>
  <si>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</si>
  <si>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</si>
  <si>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</si>
  <si>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</si>
  <si>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</si>
  <si>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</si>
  <si>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</si>
  <si>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</si>
  <si>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</si>
  <si>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</si>
  <si>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</si>
  <si>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</si>
  <si>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</si>
  <si>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</si>
  <si>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</si>
  <si>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</si>
  <si>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</si>
  <si>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</si>
  <si>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</si>
  <si>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</si>
  <si>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</si>
  <si>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</si>
  <si>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</si>
  <si>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</si>
  <si>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</si>
  <si>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</si>
  <si>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</si>
  <si>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</si>
  <si>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</si>
  <si>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</si>
  <si>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</si>
  <si>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</si>
  <si>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</si>
  <si>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</si>
  <si>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</si>
  <si>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</si>
  <si>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</si>
  <si>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</si>
  <si>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</si>
  <si>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</si>
  <si>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</si>
  <si>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</si>
  <si>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</si>
  <si>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</si>
  <si>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</si>
  <si>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</si>
  <si>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</si>
  <si>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</si>
  <si>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</si>
  <si>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</si>
  <si>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</si>
  <si>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</si>
  <si>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</si>
  <si>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</si>
  <si>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</si>
  <si>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</si>
  <si>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</si>
  <si>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</si>
  <si>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</si>
  <si>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</si>
  <si>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</si>
  <si>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</si>
  <si>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</si>
  <si>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</si>
  <si>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</si>
  <si>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</si>
  <si>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</si>
  <si>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</si>
  <si>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</si>
  <si>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</si>
  <si>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</si>
  <si>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</si>
  <si>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</si>
  <si>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</si>
  <si>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</si>
  <si>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</si>
  <si>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</si>
  <si>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</si>
  <si>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</si>
  <si>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</si>
  <si>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</si>
  <si>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</si>
  <si>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</si>
  <si>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</si>
  <si>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</si>
  <si>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</si>
  <si>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</si>
  <si>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</si>
  <si>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</si>
  <si>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</si>
  <si>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</si>
  <si>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</si>
  <si>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</si>
  <si>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</si>
  <si>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</si>
  <si>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</si>
  <si>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</si>
  <si>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</si>
  <si>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</si>
  <si>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</si>
  <si>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</si>
  <si>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</si>
  <si>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</si>
  <si>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</si>
  <si>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</si>
  <si>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</si>
  <si>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</si>
  <si>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</si>
  <si>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</si>
  <si>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</si>
  <si>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</si>
  <si>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</si>
  <si>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</si>
  <si>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</si>
  <si>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</si>
  <si>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</si>
  <si>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</si>
  <si>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</si>
  <si>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</si>
  <si>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</si>
  <si>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</si>
  <si>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</si>
  <si>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</si>
  <si>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</si>
  <si>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</si>
  <si>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</si>
  <si>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</si>
  <si>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</si>
  <si>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</si>
  <si>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</si>
  <si>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</si>
  <si>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</si>
  <si>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</si>
  <si>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</si>
  <si>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</si>
  <si>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</si>
  <si>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</si>
  <si>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</si>
  <si>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</si>
  <si>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</si>
  <si>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</si>
  <si>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</si>
  <si>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</si>
  <si>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</si>
  <si>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</si>
  <si>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</si>
  <si>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</si>
  <si>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</si>
  <si>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</si>
  <si>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</si>
  <si>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</si>
  <si>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</si>
  <si>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</si>
  <si>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</si>
  <si>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</si>
  <si>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</si>
  <si>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</si>
  <si>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</si>
  <si>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</si>
  <si>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</si>
  <si>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</si>
  <si>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</si>
  <si>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</si>
  <si>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</si>
  <si>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</si>
  <si>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</si>
  <si>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</si>
  <si>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</si>
  <si>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</si>
  <si>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</si>
  <si>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</si>
  <si>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</si>
  <si>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</si>
  <si>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</si>
  <si>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</si>
  <si>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</si>
  <si>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</si>
  <si>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</si>
  <si>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</si>
  <si>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</si>
  <si>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</si>
  <si>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</si>
  <si>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</si>
  <si>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</si>
  <si>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</si>
  <si>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</si>
  <si>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</si>
  <si>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</si>
  <si>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</si>
  <si>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</si>
  <si>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</si>
  <si>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</si>
  <si>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</si>
  <si>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</si>
  <si>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</si>
  <si>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</si>
  <si>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</si>
  <si>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</si>
  <si>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</si>
  <si>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</si>
  <si>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</si>
  <si>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</si>
  <si>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</si>
  <si>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</si>
  <si>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</si>
  <si>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</si>
  <si>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</si>
  <si>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</si>
  <si>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</si>
  <si>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</si>
  <si>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</si>
  <si>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</si>
  <si>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</si>
  <si>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</si>
  <si>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</si>
  <si>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</si>
  <si>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</si>
  <si>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</si>
  <si>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</si>
  <si>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</si>
  <si>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</si>
  <si>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</si>
  <si>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</si>
  <si>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</si>
  <si>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</si>
  <si>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</si>
  <si>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</si>
  <si>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</si>
  <si>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</si>
  <si>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</si>
  <si>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</si>
  <si>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</si>
  <si>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</si>
  <si>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</si>
  <si>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</si>
  <si>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</si>
  <si>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</si>
  <si>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</si>
  <si>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</si>
  <si>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</si>
  <si>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</si>
  <si>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</si>
  <si>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</si>
  <si>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</si>
  <si>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</si>
  <si>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</si>
  <si>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</si>
  <si>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</si>
  <si>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</si>
  <si>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</si>
  <si>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</si>
  <si>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</si>
  <si>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</si>
  <si>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</si>
  <si>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</si>
  <si>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</si>
  <si>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</si>
  <si>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</si>
  <si>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</si>
  <si>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</si>
  <si>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</si>
  <si>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</si>
  <si>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</si>
  <si>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</si>
  <si>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</si>
  <si>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</si>
  <si>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</si>
  <si>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</si>
  <si>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</si>
  <si>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</si>
  <si>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</si>
  <si>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</si>
  <si>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</si>
  <si>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</si>
  <si>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</si>
  <si>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</si>
  <si>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</si>
  <si>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</si>
  <si>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</si>
  <si>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</si>
  <si>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</si>
  <si>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</si>
  <si>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</si>
  <si>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</si>
  <si>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</si>
  <si>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</si>
  <si>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</si>
  <si>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</si>
  <si>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</si>
  <si>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</si>
  <si>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</si>
  <si>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</si>
  <si>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</si>
  <si>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</si>
  <si>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</si>
  <si>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</si>
  <si>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</si>
  <si>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</si>
  <si>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</si>
  <si>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</si>
  <si>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</si>
  <si>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</si>
  <si>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</si>
  <si>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</si>
  <si>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</si>
  <si>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</si>
  <si>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</si>
  <si>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</si>
  <si>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</si>
  <si>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</si>
  <si>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</si>
  <si>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</si>
  <si>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</si>
  <si>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</si>
  <si>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</si>
  <si>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</si>
  <si>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</si>
  <si>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</si>
  <si>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</si>
  <si>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</si>
  <si>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</si>
  <si>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</si>
  <si>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</si>
  <si>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</si>
  <si>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</si>
  <si>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</si>
  <si>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</si>
  <si>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</si>
  <si>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</si>
  <si>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</si>
  <si>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</si>
  <si>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</si>
  <si>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</si>
  <si>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</si>
  <si>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</si>
  <si>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</si>
  <si>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</si>
  <si>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</si>
  <si>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</si>
  <si>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</si>
  <si>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</si>
  <si>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</si>
  <si>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</si>
  <si>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</si>
  <si>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</si>
  <si>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</si>
  <si>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</si>
  <si>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</si>
  <si>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</si>
  <si>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</si>
  <si>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</si>
  <si>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</si>
  <si>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</si>
  <si>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</si>
  <si>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</si>
  <si>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</si>
  <si>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</si>
  <si>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</si>
  <si>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</si>
  <si>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</si>
  <si>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</si>
  <si>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</si>
  <si>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</si>
  <si>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</si>
  <si>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</si>
  <si>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</si>
  <si>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</si>
  <si>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</si>
  <si>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</si>
  <si>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</si>
  <si>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</si>
  <si>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</si>
  <si>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</si>
  <si>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</si>
  <si>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</si>
  <si>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</si>
  <si>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</si>
  <si>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</si>
  <si>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</si>
  <si>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</si>
  <si>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</si>
  <si>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</si>
  <si>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</si>
  <si>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</si>
  <si>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</si>
  <si>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</si>
  <si>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</si>
  <si>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</si>
  <si>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</si>
  <si>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</si>
  <si>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</si>
  <si>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</si>
  <si>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</si>
  <si>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</si>
  <si>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</si>
  <si>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</si>
  <si>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</si>
  <si>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</si>
  <si>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</si>
  <si>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</si>
  <si>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</si>
  <si>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</si>
  <si>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</si>
  <si>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</si>
  <si>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</si>
  <si>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</si>
  <si>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</si>
  <si>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</si>
  <si>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</si>
  <si>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</si>
  <si>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</si>
  <si>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</si>
  <si>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</si>
  <si>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</si>
  <si>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</si>
  <si>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</si>
  <si>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</si>
  <si>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</si>
  <si>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</si>
  <si>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</si>
  <si>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</si>
  <si>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</si>
  <si>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</si>
  <si>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</si>
  <si>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</si>
  <si>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</si>
  <si>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</si>
  <si>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</si>
  <si>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</si>
  <si>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</si>
  <si>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</si>
  <si>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</si>
  <si>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</si>
  <si>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</si>
  <si>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</si>
  <si>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</si>
  <si>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</si>
  <si>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</si>
  <si>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</si>
  <si>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</si>
  <si>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</si>
  <si>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</si>
  <si>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</si>
  <si>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</si>
  <si>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</si>
  <si>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</si>
  <si>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</si>
  <si>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</si>
  <si>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</si>
  <si>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</si>
  <si>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</si>
  <si>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</si>
  <si>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</si>
  <si>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</si>
  <si>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</si>
  <si>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</si>
  <si>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</si>
  <si>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</si>
  <si>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</si>
  <si>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</si>
  <si>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</si>
  <si>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</si>
  <si>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</si>
  <si>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</si>
  <si>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</si>
  <si>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</si>
  <si>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</si>
  <si>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</si>
  <si>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</si>
  <si>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</si>
  <si>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</si>
  <si>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</si>
  <si>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</si>
  <si>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</si>
  <si>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</si>
  <si>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</si>
  <si>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</si>
  <si>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</si>
  <si>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</si>
  <si>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</si>
  <si>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</si>
  <si>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</si>
  <si>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</si>
  <si>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</si>
  <si>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</si>
  <si>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</si>
  <si>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</si>
  <si>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</si>
  <si>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</si>
  <si>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</si>
  <si>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</si>
  <si>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</si>
  <si>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</si>
  <si>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</si>
  <si>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</si>
  <si>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</si>
  <si>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</si>
  <si>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</si>
  <si>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</si>
  <si>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</si>
  <si>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</si>
  <si>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</si>
  <si>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</si>
  <si>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</si>
  <si>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</si>
  <si>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</si>
  <si>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</si>
  <si>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</si>
  <si>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</si>
  <si>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</si>
  <si>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</si>
  <si>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</si>
  <si>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</si>
  <si>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</si>
  <si>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</si>
  <si>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</si>
  <si>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</si>
  <si>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</si>
  <si>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</si>
  <si>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</si>
  <si>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</si>
  <si>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</si>
  <si>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</si>
  <si>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</si>
  <si>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</si>
  <si>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</si>
  <si>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</si>
  <si>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</si>
  <si>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</si>
  <si>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</si>
  <si>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</si>
  <si>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</si>
  <si>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</si>
  <si>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</si>
  <si>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</si>
  <si>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</si>
  <si>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</si>
  <si>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</si>
  <si>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</si>
  <si>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</si>
  <si>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</si>
  <si>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</si>
  <si>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</si>
  <si>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</si>
  <si>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</si>
  <si>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</si>
  <si>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</si>
  <si>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</si>
  <si>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</si>
  <si>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</si>
  <si>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</si>
  <si>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</si>
  <si>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</si>
  <si>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</si>
  <si>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</si>
  <si>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</si>
  <si>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</si>
  <si>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</si>
  <si>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</si>
  <si>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</si>
  <si>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</si>
  <si>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</si>
  <si>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</si>
  <si>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</si>
  <si>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</si>
  <si>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</si>
  <si>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</si>
  <si>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</si>
  <si>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</si>
  <si>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</si>
  <si>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</si>
  <si>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</si>
  <si>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</si>
  <si>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</si>
  <si>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</si>
  <si>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</si>
  <si>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</si>
  <si>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</si>
  <si>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</si>
  <si>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</si>
  <si>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</si>
  <si>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</si>
  <si>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</si>
  <si>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</si>
  <si>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</si>
  <si>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</si>
  <si>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</si>
  <si>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</si>
  <si>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</si>
  <si>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</si>
  <si>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</si>
  <si>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</si>
  <si>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</si>
  <si>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</si>
  <si>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</si>
  <si>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</si>
  <si>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</si>
  <si>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</si>
  <si>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</si>
  <si>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</si>
  <si>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</si>
  <si>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</si>
  <si>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</si>
  <si>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</si>
  <si>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</si>
  <si>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</si>
  <si>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</si>
  <si>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</si>
  <si>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</si>
  <si>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</si>
  <si>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</si>
  <si>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</si>
  <si>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</si>
  <si>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</si>
  <si>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</si>
  <si>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</si>
  <si>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</si>
  <si>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</si>
  <si>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</si>
  <si>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</si>
  <si>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</si>
  <si>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</si>
  <si>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</si>
  <si>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</si>
  <si>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</si>
  <si>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</si>
  <si>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</si>
  <si>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</si>
  <si>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</si>
  <si>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</si>
  <si>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</si>
  <si>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</si>
  <si>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</si>
  <si>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</si>
  <si>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</si>
  <si>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</si>
  <si>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</si>
  <si>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</si>
  <si>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</si>
  <si>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</si>
  <si>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</si>
  <si>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</si>
  <si>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</si>
  <si>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</si>
  <si>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</si>
  <si>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</si>
  <si>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</si>
  <si>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</si>
  <si>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</si>
  <si>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</si>
  <si>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</si>
  <si>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</si>
  <si>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</si>
  <si>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</si>
  <si>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</si>
  <si>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</si>
  <si>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</si>
  <si>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</si>
  <si>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</si>
  <si>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</si>
  <si>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</si>
  <si>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</si>
  <si>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</si>
  <si>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</si>
  <si>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</si>
  <si>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</si>
  <si>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</si>
  <si>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</si>
  <si>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</si>
  <si>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</si>
  <si>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</si>
  <si>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</si>
  <si>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</si>
  <si>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</si>
  <si>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</si>
  <si>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</si>
  <si>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</si>
  <si>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</si>
  <si>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</si>
  <si>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</si>
  <si>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</si>
  <si>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</si>
  <si>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</si>
  <si>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</si>
  <si>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</si>
  <si>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</si>
  <si>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</si>
  <si>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</si>
  <si>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</si>
  <si>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</si>
  <si>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</si>
  <si>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</si>
  <si>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</si>
  <si>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</si>
  <si>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</si>
  <si>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</si>
  <si>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</si>
  <si>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</si>
  <si>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</si>
  <si>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</si>
  <si>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</si>
  <si>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</si>
  <si>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</si>
  <si>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</si>
  <si>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</si>
  <si>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</si>
  <si>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</si>
  <si>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</si>
  <si>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</si>
  <si>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</si>
  <si>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</si>
  <si>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</si>
  <si>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</si>
  <si>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</si>
  <si>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</si>
  <si>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</si>
  <si>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</si>
  <si>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</si>
  <si>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</si>
  <si>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</si>
  <si>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</si>
  <si>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</si>
  <si>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</si>
  <si>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</si>
  <si>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</si>
  <si>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</si>
  <si>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</si>
  <si>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</si>
  <si>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</si>
  <si>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</si>
  <si>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</si>
  <si>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</si>
  <si>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</si>
  <si>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</si>
  <si>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</si>
  <si>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</si>
  <si>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</si>
  <si>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</si>
  <si>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</si>
  <si>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</si>
  <si>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</si>
  <si>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</si>
  <si>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</si>
  <si>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</si>
  <si>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</si>
  <si>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</si>
  <si>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</si>
  <si>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</si>
  <si>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</si>
  <si>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</si>
  <si>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</si>
  <si>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</si>
  <si>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</si>
  <si>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</si>
  <si>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</si>
  <si>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</si>
  <si>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</si>
  <si>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</si>
  <si>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</si>
  <si>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</si>
  <si>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</si>
  <si>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</si>
  <si>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</si>
  <si>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</si>
  <si>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</si>
  <si>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</si>
  <si>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</si>
  <si>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</si>
  <si>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</si>
  <si>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</si>
  <si>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</si>
  <si>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</si>
  <si>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</si>
  <si>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</si>
  <si>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</si>
  <si>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</si>
  <si>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</si>
  <si>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</si>
  <si>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</si>
  <si>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</si>
  <si>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</si>
  <si>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</si>
  <si>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</si>
  <si>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</si>
  <si>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</si>
  <si>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</si>
  <si>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</si>
  <si>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</si>
  <si>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</si>
  <si>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</si>
  <si>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</si>
  <si>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</si>
  <si>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</si>
  <si>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</si>
  <si>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</si>
  <si>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</si>
  <si>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</si>
  <si>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</si>
  <si>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</si>
  <si>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</si>
  <si>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</si>
  <si>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</si>
  <si>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</si>
  <si>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</si>
  <si>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</si>
  <si>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</si>
  <si>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</si>
  <si>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</si>
  <si>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</si>
  <si>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</si>
  <si>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</si>
  <si>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</si>
  <si>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</si>
  <si>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</si>
  <si>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</si>
  <si>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</si>
  <si>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</si>
  <si>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</si>
  <si>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</si>
  <si>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</si>
  <si>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</si>
  <si>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</si>
  <si>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</si>
  <si>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</si>
  <si>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</si>
  <si>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</si>
  <si>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</si>
  <si>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</si>
  <si>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</si>
  <si>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</si>
  <si>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</si>
  <si>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</si>
  <si>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</si>
  <si>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</si>
  <si>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</si>
  <si>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</si>
  <si>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</si>
  <si>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</si>
  <si>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</si>
  <si>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</si>
  <si>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</si>
  <si>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</si>
  <si>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</si>
  <si>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</si>
  <si>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</si>
  <si>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</si>
  <si>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</si>
  <si>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</si>
  <si>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</si>
  <si>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</si>
  <si>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</si>
  <si>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</si>
  <si>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</si>
  <si>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</si>
  <si>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</si>
  <si>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</si>
  <si>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</si>
  <si>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</si>
  <si>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</si>
  <si>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</si>
  <si>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</si>
  <si>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</si>
  <si>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</si>
  <si>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</si>
  <si>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</si>
  <si>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</si>
  <si>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</si>
  <si>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</si>
  <si>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</si>
  <si>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</si>
  <si>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</si>
  <si>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</si>
  <si>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</si>
  <si>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</si>
  <si>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</si>
  <si>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</si>
  <si>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</si>
  <si>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</si>
  <si>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</si>
  <si>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</si>
  <si>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</si>
  <si>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</si>
  <si>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</si>
  <si>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</si>
  <si>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</si>
  <si>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</si>
  <si>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</si>
  <si>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</si>
  <si>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</si>
  <si>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</si>
  <si>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</si>
  <si>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</si>
  <si>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</si>
  <si>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</si>
  <si>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</si>
  <si>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</si>
  <si>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</si>
  <si>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</si>
  <si>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</si>
  <si>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</si>
  <si>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</si>
  <si>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</si>
  <si>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</si>
  <si>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</si>
  <si>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</si>
  <si>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</si>
  <si>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</si>
  <si>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</si>
  <si>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</si>
  <si>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</si>
  <si>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</si>
  <si>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</si>
  <si>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</si>
  <si>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</si>
  <si>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</si>
  <si>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</si>
  <si>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</si>
  <si>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</si>
  <si>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</si>
  <si>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</si>
  <si>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</si>
  <si>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</si>
  <si>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</si>
  <si>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</si>
  <si>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</si>
  <si>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</si>
  <si>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</si>
  <si>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</si>
  <si>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</si>
  <si>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</si>
  <si>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</si>
  <si>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</si>
  <si>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</si>
  <si>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</si>
  <si>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</si>
  <si>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</si>
  <si>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</si>
  <si>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</si>
  <si>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</si>
  <si>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</si>
  <si>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</si>
  <si>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</si>
  <si>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</si>
  <si>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</si>
  <si>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</si>
  <si>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</si>
  <si>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</si>
  <si>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</si>
  <si>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</si>
  <si>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</si>
  <si>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</si>
  <si>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</si>
  <si>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</si>
  <si>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</si>
  <si>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</si>
  <si>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</si>
  <si>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</si>
  <si>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</si>
  <si>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</si>
  <si>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</si>
  <si>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</si>
  <si>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</si>
  <si>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</si>
  <si>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</si>
  <si>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</si>
  <si>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</si>
  <si>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</si>
  <si>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</si>
  <si>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</si>
  <si>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</si>
  <si>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</si>
  <si>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</si>
  <si>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</si>
  <si>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</si>
  <si>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</si>
  <si>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</si>
  <si>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</si>
  <si>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</si>
  <si>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</si>
  <si>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</si>
  <si>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</si>
  <si>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</si>
  <si>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</si>
  <si>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</si>
  <si>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</si>
  <si>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</si>
  <si>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</si>
  <si>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</si>
  <si>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</si>
  <si>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</si>
  <si>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</si>
  <si>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</si>
  <si>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</si>
  <si>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</si>
  <si>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</si>
  <si>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</si>
  <si>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</si>
  <si>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</si>
  <si>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</si>
  <si>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</si>
  <si>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</si>
  <si>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</si>
  <si>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</si>
  <si>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</si>
  <si>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</si>
  <si>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</si>
  <si>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</si>
  <si>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</si>
  <si>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</si>
  <si>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</si>
  <si>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</si>
  <si>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</si>
  <si>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</si>
  <si>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</si>
  <si>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</si>
  <si>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</si>
  <si>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</si>
  <si>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</si>
  <si>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</si>
  <si>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</si>
  <si>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</si>
  <si>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</si>
  <si>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</si>
  <si>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</si>
  <si>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</si>
  <si>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</si>
  <si>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</si>
  <si>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</si>
  <si>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</si>
  <si>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</si>
  <si>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</si>
  <si>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</si>
  <si>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</si>
  <si>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</si>
  <si>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</si>
  <si>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</si>
  <si>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</si>
  <si>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</si>
  <si>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</si>
  <si>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</si>
  <si>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</si>
  <si>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</si>
  <si>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</si>
  <si>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</si>
  <si>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</si>
  <si>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</si>
  <si>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</si>
  <si>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</si>
  <si>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</si>
  <si>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</si>
  <si>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</si>
  <si>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</si>
  <si>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</si>
  <si>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</si>
  <si>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</si>
  <si>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</si>
  <si>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</si>
  <si>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</si>
  <si>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</si>
  <si>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</si>
  <si>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</si>
  <si>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</si>
  <si>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</si>
  <si>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</si>
  <si>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</si>
  <si>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</si>
  <si>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</si>
  <si>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</si>
  <si>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</si>
  <si>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</si>
  <si>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</si>
  <si>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</si>
  <si>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</si>
  <si>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</si>
  <si>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</si>
  <si>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</si>
  <si>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</si>
  <si>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</si>
  <si>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</si>
  <si>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</si>
  <si>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</si>
  <si>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</si>
  <si>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</si>
  <si>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</si>
  <si>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</si>
  <si>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</si>
  <si>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</si>
  <si>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</si>
  <si>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</si>
  <si>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</si>
  <si>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</si>
  <si>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</si>
  <si>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</si>
  <si>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</si>
  <si>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</si>
  <si>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</si>
  <si>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</si>
  <si>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</si>
  <si>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</si>
  <si>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</si>
  <si>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</si>
  <si>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</si>
  <si>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</si>
  <si>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</si>
  <si>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</si>
  <si>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</si>
  <si>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</si>
  <si>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</si>
  <si>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</si>
  <si>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</si>
  <si>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</si>
  <si>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</si>
  <si>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</si>
  <si>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</si>
  <si>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</si>
  <si>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</si>
  <si>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</si>
  <si>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</si>
  <si>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</si>
  <si>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</si>
  <si>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</si>
  <si>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</si>
  <si>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</si>
  <si>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</si>
  <si>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</si>
  <si>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</si>
  <si>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</si>
  <si>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</si>
  <si>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</si>
  <si>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</si>
  <si>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</si>
  <si>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</si>
  <si>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</si>
  <si>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</si>
  <si>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</si>
  <si>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</si>
  <si>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</si>
  <si>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</si>
  <si>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</si>
  <si>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</si>
  <si>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</si>
  <si>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</si>
  <si>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</si>
  <si>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</si>
  <si>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</si>
  <si>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</si>
  <si>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</si>
  <si>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</si>
  <si>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</si>
  <si>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</si>
  <si>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</si>
  <si>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</si>
  <si>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</si>
  <si>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</si>
  <si>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</si>
  <si>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</si>
  <si>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</si>
  <si>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</si>
  <si>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</si>
  <si>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</si>
  <si>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</si>
  <si>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</si>
  <si>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</si>
  <si>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</si>
  <si>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</si>
  <si>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</si>
  <si>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</si>
  <si>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</si>
  <si>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</si>
  <si>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</si>
  <si>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</si>
  <si>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</si>
  <si>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</si>
  <si>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</si>
  <si>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</si>
  <si>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</si>
  <si>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</si>
  <si>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</si>
  <si>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</si>
  <si>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</si>
  <si>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</si>
  <si>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</si>
  <si>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</si>
  <si>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</si>
  <si>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</si>
  <si>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</si>
  <si>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</si>
  <si>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</si>
  <si>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</si>
  <si>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</si>
  <si>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</si>
  <si>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</si>
  <si>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</si>
  <si>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</si>
  <si>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</si>
  <si>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</si>
  <si>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</si>
  <si>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</si>
  <si>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</si>
  <si>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</si>
  <si>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</si>
  <si>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</si>
  <si>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</si>
  <si>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</si>
  <si>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</si>
  <si>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</si>
  <si>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</si>
  <si>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</si>
  <si>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</si>
  <si>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</si>
  <si>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</si>
  <si>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</si>
  <si>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</si>
  <si>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</si>
  <si>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</si>
  <si>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</si>
  <si>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</si>
  <si>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</si>
  <si>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</si>
  <si>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</si>
  <si>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</si>
  <si>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</si>
  <si>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</si>
  <si>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</si>
  <si>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</si>
  <si>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</si>
  <si>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</si>
  <si>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</si>
  <si>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</si>
  <si>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</si>
  <si>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</si>
  <si>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</si>
  <si>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</si>
  <si>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</si>
  <si>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</si>
  <si>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</si>
  <si>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</si>
  <si>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</si>
  <si>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</si>
  <si>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</si>
  <si>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</si>
  <si>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</si>
  <si>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</si>
  <si>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</si>
  <si>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</si>
  <si>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</si>
  <si>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</si>
  <si>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</si>
  <si>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</si>
  <si>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</si>
  <si>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</si>
  <si>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</si>
  <si>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</si>
  <si>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</si>
  <si>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</si>
  <si>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</si>
  <si>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</si>
  <si>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</si>
  <si>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</si>
  <si>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</si>
  <si>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</si>
  <si>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</si>
  <si>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</si>
  <si>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</si>
  <si>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</si>
  <si>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</si>
  <si>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</si>
  <si>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</si>
  <si>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</si>
  <si>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</si>
  <si>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</si>
  <si>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</si>
  <si>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</si>
  <si>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</si>
  <si>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</si>
  <si>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</si>
  <si>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</si>
  <si>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</si>
  <si>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</si>
  <si>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</si>
  <si>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</si>
  <si>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</si>
  <si>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</si>
  <si>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</si>
  <si>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</si>
  <si>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</si>
  <si>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</si>
  <si>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</si>
  <si>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</si>
  <si>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</si>
  <si>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</si>
  <si>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</si>
  <si>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</si>
  <si>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</si>
  <si>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</si>
  <si>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</si>
  <si>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</si>
  <si>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</si>
  <si>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</si>
  <si>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</si>
  <si>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</si>
  <si>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</si>
  <si>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</si>
  <si>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</si>
  <si>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</si>
  <si>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</si>
  <si>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</si>
  <si>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</si>
  <si>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</si>
  <si>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</si>
  <si>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</si>
  <si>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</si>
  <si>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</si>
  <si>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</si>
  <si>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</si>
  <si>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</si>
  <si>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</si>
  <si>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</si>
  <si>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</si>
  <si>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</si>
  <si>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</si>
  <si>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</si>
  <si>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</si>
  <si>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</si>
  <si>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</si>
  <si>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</si>
  <si>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</si>
  <si>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</si>
  <si>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</si>
  <si>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</si>
  <si>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</si>
  <si>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</si>
  <si>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</si>
  <si>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</si>
  <si>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</si>
  <si>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</si>
  <si>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</si>
  <si>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</si>
  <si>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</si>
  <si>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</si>
  <si>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</si>
  <si>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</si>
  <si>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</si>
  <si>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</si>
  <si>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</si>
  <si>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</si>
  <si>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</si>
  <si>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</si>
  <si>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</si>
  <si>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</si>
  <si>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</si>
  <si>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</si>
  <si>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</si>
  <si>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</si>
  <si>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</si>
  <si>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</si>
  <si>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</si>
  <si>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</si>
  <si>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</si>
  <si>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</si>
  <si>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</si>
  <si>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</si>
  <si>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</si>
  <si>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</si>
  <si>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</si>
  <si>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</si>
  <si>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</si>
  <si>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</si>
  <si>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</si>
  <si>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</si>
  <si>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</si>
  <si>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</si>
  <si>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</si>
  <si>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</si>
  <si>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</si>
  <si>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</si>
  <si>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</si>
  <si>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</si>
  <si>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</si>
  <si>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</si>
  <si>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</si>
  <si>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</si>
  <si>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</si>
  <si>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</si>
  <si>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</si>
  <si>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</si>
  <si>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</si>
  <si>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</si>
  <si>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</si>
  <si>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</si>
  <si>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</si>
  <si>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</si>
  <si>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</si>
  <si>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</si>
  <si>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</si>
  <si>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</si>
  <si>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</si>
  <si>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</si>
  <si>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</si>
  <si>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</si>
  <si>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</si>
  <si>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</si>
  <si>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</si>
  <si>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</si>
  <si>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</si>
  <si>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</si>
  <si>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</si>
  <si>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</si>
  <si>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</si>
  <si>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</si>
  <si>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</si>
  <si>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</si>
  <si>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</si>
  <si>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</si>
  <si>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</si>
  <si>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</si>
  <si>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</si>
  <si>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</si>
  <si>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</si>
  <si>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</si>
  <si>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</si>
  <si>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</si>
  <si>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</si>
  <si>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</si>
  <si>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</si>
  <si>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</si>
  <si>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</si>
  <si>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</si>
  <si>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</si>
  <si>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</si>
  <si>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</si>
  <si>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</si>
  <si>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</si>
  <si>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</si>
  <si>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</si>
  <si>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</si>
  <si>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</si>
  <si>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</si>
  <si>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</si>
  <si>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</si>
  <si>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</si>
  <si>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</si>
  <si>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</si>
  <si>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</si>
  <si>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</si>
  <si>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</si>
  <si>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</si>
  <si>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</si>
  <si>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</si>
  <si>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</si>
  <si>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</si>
  <si>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</si>
  <si>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</si>
  <si>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</si>
  <si>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</si>
  <si>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</si>
  <si>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</si>
  <si>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</si>
  <si>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</si>
  <si>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</si>
  <si>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</si>
  <si>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</si>
  <si>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</si>
  <si>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</si>
  <si>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</si>
  <si>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</si>
  <si>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</si>
  <si>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</si>
  <si>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</si>
  <si>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</si>
  <si>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</si>
  <si>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</si>
  <si>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</si>
  <si>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</si>
  <si>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</si>
  <si>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</si>
  <si>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</si>
  <si>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</si>
  <si>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</si>
  <si>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</si>
  <si>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</si>
  <si>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</si>
  <si>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</si>
  <si>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</si>
  <si>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</si>
  <si>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</si>
  <si>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</si>
  <si>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</si>
  <si>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</si>
  <si>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</si>
  <si>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</si>
  <si>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</si>
  <si>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</si>
  <si>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</si>
  <si>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</si>
  <si>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</si>
  <si>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</si>
  <si>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</si>
  <si>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</si>
  <si>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</si>
  <si>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</si>
  <si>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</si>
  <si>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</si>
  <si>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</si>
  <si>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</si>
  <si>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</si>
  <si>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</si>
  <si>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</si>
  <si>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</si>
  <si>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</si>
  <si>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</si>
  <si>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</si>
  <si>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</si>
  <si>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</si>
  <si>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</si>
  <si>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</si>
  <si>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</si>
  <si>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</si>
  <si>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</si>
  <si>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</si>
  <si>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</si>
  <si>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</si>
  <si>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</si>
  <si>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</si>
  <si>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</si>
  <si>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</si>
  <si>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</si>
  <si>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</si>
  <si>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</si>
  <si>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</si>
  <si>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</si>
  <si>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</si>
  <si>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</si>
  <si>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</si>
  <si>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</si>
  <si>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</si>
  <si>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</si>
  <si>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</si>
  <si>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</si>
  <si>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</si>
  <si>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</si>
  <si>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</si>
  <si>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</si>
  <si>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</si>
  <si>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</si>
  <si>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</si>
  <si>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</si>
  <si>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</si>
  <si>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</si>
  <si>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</si>
  <si>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</si>
  <si>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</si>
  <si>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</si>
  <si>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</si>
  <si>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</si>
  <si>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</si>
  <si>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</si>
  <si>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</si>
  <si>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</si>
  <si>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</si>
  <si>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</si>
  <si>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</si>
  <si>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</si>
  <si>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</si>
  <si>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</si>
  <si>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</si>
  <si>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</si>
  <si>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</si>
  <si>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</si>
  <si>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</si>
  <si>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</si>
  <si>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</si>
  <si>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</si>
  <si>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</si>
  <si>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</si>
  <si>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</si>
  <si>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</si>
  <si>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</si>
  <si>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</si>
  <si>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</si>
  <si>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</si>
  <si>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</si>
  <si>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</si>
  <si>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</si>
  <si>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</si>
  <si>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</si>
  <si>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</si>
  <si>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</si>
  <si>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</si>
  <si>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</si>
  <si>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</si>
  <si>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</si>
  <si>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</si>
  <si>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</si>
  <si>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</si>
  <si>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</si>
  <si>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</si>
  <si>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</si>
  <si>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</si>
  <si>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</si>
  <si>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</si>
  <si>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</si>
  <si>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</si>
  <si>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</si>
  <si>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</si>
  <si>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</si>
  <si>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</si>
  <si>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</si>
  <si>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</si>
  <si>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</si>
  <si>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</si>
  <si>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</si>
  <si>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</si>
  <si>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</si>
  <si>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</si>
  <si>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</si>
  <si>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</si>
  <si>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</si>
  <si>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</si>
  <si>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</si>
  <si>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</si>
  <si>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</si>
  <si>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</si>
  <si>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</si>
  <si>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</si>
  <si>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</si>
  <si>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</si>
  <si>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</si>
  <si>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</si>
  <si>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</si>
  <si>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</si>
  <si>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</si>
  <si>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</si>
  <si>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</si>
  <si>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</si>
  <si>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</si>
  <si>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</si>
  <si>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</si>
  <si>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</si>
  <si>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</si>
  <si>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</si>
  <si>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</si>
  <si>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</si>
  <si>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</si>
  <si>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</si>
  <si>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</si>
  <si>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</si>
  <si>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</si>
  <si>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</si>
  <si>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</si>
  <si>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</si>
  <si>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</si>
  <si>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</si>
  <si>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</si>
  <si>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</si>
  <si>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</si>
  <si>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</si>
  <si>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</si>
  <si>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</si>
  <si>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</si>
  <si>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</si>
  <si>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</si>
  <si>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</si>
  <si>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</si>
  <si>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</si>
  <si>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</si>
  <si>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</si>
  <si>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</si>
  <si>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</si>
  <si>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</si>
  <si>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</si>
  <si>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</si>
  <si>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</si>
  <si>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</si>
  <si>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</si>
  <si>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</si>
  <si>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</si>
  <si>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</si>
  <si>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</si>
  <si>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</si>
  <si>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</si>
  <si>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</si>
  <si>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</si>
  <si>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</si>
  <si>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</si>
  <si>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</si>
  <si>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</si>
  <si>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</si>
  <si>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</si>
  <si>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</si>
  <si>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</si>
  <si>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</si>
  <si>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</si>
  <si>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</si>
  <si>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</si>
  <si>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</si>
  <si>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</si>
  <si>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</si>
  <si>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</si>
  <si>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</si>
  <si>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</si>
  <si>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</si>
  <si>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</si>
  <si>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</si>
  <si>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</si>
  <si>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</si>
  <si>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</si>
  <si>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</si>
  <si>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</si>
  <si>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</si>
  <si>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</si>
  <si>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</si>
  <si>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</si>
  <si>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</si>
  <si>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</si>
  <si>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</si>
  <si>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</si>
  <si>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</si>
  <si>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</si>
  <si>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</si>
  <si>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</si>
  <si>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</si>
  <si>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</si>
  <si>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</si>
  <si>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</si>
  <si>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</si>
  <si>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</si>
  <si>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</si>
  <si>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</si>
  <si>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</si>
  <si>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</si>
  <si>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</si>
  <si>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</si>
  <si>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</si>
  <si>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</si>
  <si>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</si>
  <si>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</si>
  <si>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</si>
  <si>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</si>
  <si>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</si>
  <si>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</si>
  <si>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</si>
  <si>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</si>
  <si>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</si>
  <si>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</si>
  <si>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</si>
  <si>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</si>
  <si>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</si>
  <si>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</si>
  <si>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</si>
  <si>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</si>
  <si>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</si>
  <si>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</si>
  <si>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</si>
  <si>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</si>
  <si>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</si>
  <si>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</si>
  <si>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</si>
  <si>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</si>
  <si>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</si>
  <si>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</si>
  <si>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</si>
  <si>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</si>
  <si>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</si>
  <si>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</si>
  <si>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</si>
  <si>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</si>
  <si>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</si>
  <si>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</si>
  <si>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</si>
  <si>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</si>
  <si>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</si>
  <si>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</si>
  <si>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</si>
  <si>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</si>
  <si>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</si>
  <si>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</si>
  <si>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</si>
  <si>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</si>
  <si>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</si>
  <si>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</si>
  <si>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</si>
  <si>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</si>
  <si>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</si>
  <si>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</si>
  <si>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</si>
  <si>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</si>
  <si>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</si>
  <si>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</si>
  <si>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</si>
  <si>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</si>
  <si>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</si>
  <si>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</si>
  <si>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</si>
  <si>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</si>
  <si>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</si>
  <si>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</si>
  <si>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</si>
  <si>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</si>
  <si>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</si>
  <si>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</si>
  <si>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</si>
  <si>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</si>
  <si>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</si>
  <si>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</si>
  <si>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</si>
  <si>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</si>
  <si>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</si>
  <si>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</si>
  <si>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</si>
  <si>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</si>
  <si>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</si>
  <si>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</si>
  <si>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</si>
  <si>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</si>
  <si>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</si>
  <si>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</si>
  <si>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</si>
  <si>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</si>
  <si>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</si>
  <si>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</si>
  <si>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</si>
  <si>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</si>
  <si>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</si>
  <si>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</si>
  <si>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</si>
  <si>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</si>
  <si>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</si>
  <si>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</si>
  <si>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</si>
  <si>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</si>
  <si>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</si>
  <si>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</si>
  <si>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</si>
  <si>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</si>
  <si>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</si>
  <si>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</si>
  <si>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</si>
  <si>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</si>
  <si>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</si>
  <si>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</si>
  <si>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</si>
  <si>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</si>
  <si>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</si>
  <si>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</si>
  <si>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</si>
  <si>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</si>
  <si>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</si>
  <si>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</si>
  <si>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</si>
  <si>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</si>
  <si>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</si>
  <si>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</si>
  <si>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</si>
  <si>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</si>
  <si>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</si>
  <si>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</si>
  <si>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</si>
  <si>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</si>
  <si>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</si>
  <si>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</si>
  <si>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</si>
  <si>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</si>
  <si>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</si>
  <si>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</si>
  <si>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</si>
  <si>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</si>
  <si>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</si>
  <si>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</si>
  <si>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</si>
  <si>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</si>
  <si>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</si>
  <si>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</si>
  <si>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</si>
  <si>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</si>
  <si>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</si>
  <si>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</si>
  <si>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</si>
  <si>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</si>
  <si>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</si>
  <si>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</si>
  <si>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</si>
  <si>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</si>
  <si>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</si>
  <si>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</si>
  <si>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</si>
  <si>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</si>
  <si>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</si>
  <si>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</si>
  <si>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</si>
  <si>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</si>
  <si>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</si>
  <si>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</si>
  <si>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</si>
  <si>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</si>
  <si>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</si>
  <si>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</si>
  <si>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</si>
  <si>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</si>
  <si>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</si>
  <si>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</si>
  <si>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</si>
  <si>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</si>
  <si>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</si>
  <si>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</si>
  <si>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</si>
  <si>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</si>
  <si>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</si>
  <si>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</si>
  <si>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</si>
  <si>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</si>
  <si>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</si>
  <si>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</si>
  <si>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</si>
  <si>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</si>
  <si>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</si>
  <si>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</si>
  <si>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</si>
  <si>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</si>
  <si>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</si>
  <si>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</si>
  <si>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</si>
  <si>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</si>
  <si>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</si>
  <si>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</si>
  <si>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</si>
  <si>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</si>
  <si>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</si>
  <si>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</si>
  <si>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</si>
  <si>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</si>
  <si>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</si>
  <si>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</si>
  <si>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</si>
  <si>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</si>
  <si>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</si>
  <si>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</si>
  <si>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</si>
  <si>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</si>
  <si>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</si>
  <si>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</si>
  <si>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</si>
  <si>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</si>
  <si>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</si>
  <si>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</si>
  <si>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</si>
  <si>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</si>
  <si>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</si>
  <si>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</si>
  <si>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</si>
  <si>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</si>
  <si>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</si>
  <si>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</si>
  <si>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</si>
  <si>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</si>
  <si>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</si>
  <si>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</si>
  <si>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</si>
  <si>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</si>
  <si>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</si>
  <si>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</si>
  <si>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</si>
  <si>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</si>
  <si>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</si>
  <si>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</si>
  <si>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</si>
  <si>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</si>
  <si>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</si>
  <si>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</si>
  <si>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</si>
  <si>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</si>
  <si>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</si>
  <si>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</si>
  <si>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</si>
  <si>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</si>
  <si>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</si>
  <si>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</si>
  <si>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</si>
  <si>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</si>
  <si>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</si>
  <si>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</si>
  <si>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</si>
  <si>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</si>
  <si>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</si>
  <si>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</si>
  <si>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</si>
  <si>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</si>
  <si>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</si>
  <si>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</si>
  <si>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</si>
  <si>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</si>
  <si>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</si>
  <si>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</si>
  <si>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</si>
  <si>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</si>
  <si>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</si>
  <si>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</si>
  <si>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</si>
  <si>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</si>
  <si>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</si>
  <si>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</si>
  <si>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</si>
  <si>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</si>
  <si>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</si>
  <si>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</si>
  <si>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</si>
  <si>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</si>
  <si>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</si>
  <si>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</si>
  <si>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</si>
  <si>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</si>
  <si>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</si>
  <si>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</si>
  <si>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</si>
  <si>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</si>
  <si>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</si>
  <si>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</si>
  <si>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</si>
  <si>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</si>
  <si>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</si>
  <si>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</si>
  <si>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</si>
  <si>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</si>
  <si>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</si>
  <si>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</si>
  <si>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</si>
  <si>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</si>
  <si>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</si>
  <si>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</si>
  <si>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</si>
  <si>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</si>
  <si>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</si>
  <si>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</si>
  <si>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</si>
  <si>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</si>
  <si>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</si>
  <si>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</si>
  <si>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</si>
  <si>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</si>
  <si>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</si>
  <si>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</si>
  <si>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</si>
  <si>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</si>
  <si>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</si>
  <si>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</si>
  <si>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</si>
  <si>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</si>
  <si>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</si>
  <si>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</si>
  <si>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</si>
  <si>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</si>
  <si>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</si>
  <si>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</si>
  <si>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</si>
  <si>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</si>
  <si>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</si>
  <si>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</si>
  <si>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</si>
  <si>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</si>
  <si>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</si>
  <si>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</si>
  <si>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</si>
  <si>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</si>
  <si>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</si>
  <si>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</si>
  <si>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</si>
  <si>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</si>
  <si>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</si>
  <si>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</si>
  <si>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</si>
  <si>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</si>
  <si>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</si>
  <si>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</si>
  <si>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</si>
  <si>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</si>
  <si>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</si>
  <si>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</si>
  <si>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</si>
  <si>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</si>
  <si>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</si>
  <si>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</si>
  <si>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</si>
  <si>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</si>
  <si>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</si>
  <si>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</si>
  <si>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</si>
  <si>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</si>
  <si>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</si>
  <si>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</si>
  <si>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</si>
  <si>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</si>
  <si>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</si>
  <si>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</si>
  <si>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</si>
  <si>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</si>
  <si>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</si>
  <si>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</si>
  <si>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</si>
  <si>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</si>
  <si>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</si>
  <si>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</si>
  <si>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</si>
  <si>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</si>
  <si>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</si>
  <si>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</si>
  <si>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</si>
  <si>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</si>
  <si>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</si>
  <si>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</si>
  <si>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</si>
  <si>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</si>
  <si>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</si>
  <si>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</si>
  <si>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</si>
  <si>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</si>
  <si>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</si>
  <si>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</si>
  <si>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</si>
  <si>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</si>
  <si>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</si>
  <si>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</si>
  <si>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</si>
  <si>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</si>
  <si>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</si>
  <si>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</si>
  <si>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</si>
  <si>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</si>
  <si>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</si>
  <si>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</si>
  <si>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</si>
  <si>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</si>
  <si>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</si>
  <si>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</si>
  <si>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</si>
  <si>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</si>
  <si>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</si>
  <si>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</si>
  <si>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</si>
  <si>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</si>
  <si>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</si>
  <si>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</si>
  <si>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</si>
  <si>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</si>
  <si>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</si>
  <si>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</si>
  <si>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</si>
  <si>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</si>
  <si>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</si>
  <si>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</si>
  <si>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</si>
  <si>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</si>
  <si>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</si>
  <si>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</si>
  <si>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</si>
  <si>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</si>
  <si>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</si>
  <si>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</si>
  <si>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</si>
  <si>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</si>
  <si>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</si>
  <si>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</si>
  <si>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</si>
  <si>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</si>
  <si>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</si>
  <si>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</si>
  <si>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</si>
  <si>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</si>
  <si>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</si>
  <si>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</si>
  <si>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</si>
  <si>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</si>
  <si>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</si>
  <si>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</si>
  <si>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</si>
  <si>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</si>
  <si>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</si>
  <si>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</si>
  <si>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</si>
  <si>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</si>
  <si>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</si>
  <si>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</si>
  <si>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</si>
  <si>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</si>
  <si>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</si>
  <si>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</si>
  <si>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</si>
  <si>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</si>
  <si>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</si>
  <si>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</si>
  <si>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</si>
  <si>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</si>
  <si>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</si>
  <si>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</si>
  <si>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</si>
  <si>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</si>
  <si>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</si>
  <si>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</si>
  <si>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</si>
  <si>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</si>
  <si>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</si>
  <si>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</si>
  <si>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</si>
  <si>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</si>
  <si>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</si>
  <si>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</si>
  <si>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</si>
  <si>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</si>
  <si>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</si>
  <si>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</si>
  <si>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</si>
  <si>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</si>
  <si>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</si>
  <si>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</si>
  <si>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</si>
  <si>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</si>
  <si>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</si>
  <si>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</si>
  <si>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</si>
  <si>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</si>
  <si>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</si>
  <si>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</si>
  <si>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</si>
  <si>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</si>
  <si>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</si>
  <si>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</si>
  <si>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</si>
  <si>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</si>
  <si>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</si>
  <si>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</si>
  <si>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</si>
  <si>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</si>
  <si>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</si>
  <si>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</si>
  <si>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</si>
  <si>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</si>
  <si>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</si>
  <si>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</si>
  <si>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</si>
  <si>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</si>
  <si>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</si>
  <si>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</si>
  <si>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</si>
  <si>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</si>
  <si>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</si>
  <si>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</si>
  <si>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</si>
  <si>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</si>
  <si>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</si>
  <si>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</si>
  <si>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</si>
  <si>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</si>
  <si>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</si>
  <si>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</si>
  <si>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</si>
  <si>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</si>
  <si>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</si>
  <si>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</si>
  <si>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</si>
  <si>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</si>
  <si>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</si>
  <si>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</si>
  <si>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</si>
  <si>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</si>
  <si>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</si>
  <si>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</si>
  <si>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</si>
  <si>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</si>
  <si>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</si>
  <si>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</si>
  <si>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</si>
  <si>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</si>
  <si>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</si>
  <si>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</si>
  <si>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</si>
  <si>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</si>
  <si>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</si>
  <si>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</si>
  <si>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</si>
  <si>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</si>
  <si>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</si>
  <si>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</si>
  <si>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</si>
  <si>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</si>
  <si>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</si>
  <si>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</si>
  <si>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</si>
  <si>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</si>
  <si>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</si>
  <si>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</si>
  <si>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</si>
  <si>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</si>
  <si>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</si>
  <si>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</si>
  <si>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</si>
  <si>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</si>
  <si>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</si>
  <si>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</si>
  <si>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</si>
  <si>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</si>
  <si>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</si>
  <si>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</si>
  <si>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</si>
  <si>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</si>
  <si>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</si>
  <si>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</si>
  <si>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</si>
  <si>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</si>
  <si>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</si>
  <si>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</si>
  <si>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</si>
  <si>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</si>
  <si>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</si>
  <si>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</si>
  <si>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</si>
  <si>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</si>
  <si>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</si>
  <si>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</si>
  <si>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</si>
  <si>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</si>
  <si>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</si>
  <si>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</si>
  <si>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</si>
  <si>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</si>
  <si>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</si>
  <si>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</si>
  <si>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</si>
  <si>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</si>
  <si>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</si>
  <si>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</si>
  <si>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</si>
  <si>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</si>
  <si>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</si>
  <si>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</si>
  <si>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</si>
  <si>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</si>
  <si>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</si>
  <si>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</si>
  <si>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</si>
  <si>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</si>
  <si>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</si>
  <si>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</si>
  <si>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</si>
  <si>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</si>
  <si>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</si>
  <si>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</si>
  <si>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</si>
  <si>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</si>
  <si>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</si>
  <si>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</si>
  <si>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</si>
  <si>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</si>
  <si>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</si>
  <si>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</si>
  <si>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</si>
  <si>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</si>
  <si>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</si>
  <si>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</si>
  <si>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</si>
  <si>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</si>
  <si>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</si>
  <si>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</si>
  <si>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</si>
  <si>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</si>
  <si>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</si>
  <si>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</si>
  <si>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</si>
  <si>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</si>
  <si>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</si>
  <si>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</si>
  <si>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</si>
  <si>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</si>
  <si>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</si>
  <si>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</si>
  <si>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</si>
  <si>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</si>
  <si>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</si>
  <si>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</si>
  <si>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</si>
  <si>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</si>
  <si>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</si>
  <si>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</si>
  <si>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</si>
  <si>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</si>
  <si>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</si>
  <si>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</si>
  <si>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</si>
  <si>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</si>
  <si>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</si>
  <si>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</si>
  <si>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</si>
  <si>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</si>
  <si>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</si>
  <si>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</si>
  <si>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</si>
  <si>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</si>
  <si>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</si>
  <si>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</si>
  <si>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</si>
  <si>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</si>
  <si>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</si>
  <si>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</si>
  <si>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</si>
  <si>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</si>
  <si>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</si>
  <si>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</si>
  <si>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</si>
  <si>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</si>
  <si>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</si>
  <si>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</si>
  <si>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</si>
  <si>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</si>
  <si>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</si>
  <si>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</si>
  <si>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</si>
  <si>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</si>
  <si>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</si>
  <si>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</si>
  <si>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</si>
  <si>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</si>
  <si>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</si>
  <si>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</si>
  <si>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</si>
  <si>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</si>
  <si>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</si>
  <si>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</si>
  <si>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</si>
  <si>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</si>
  <si>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</si>
  <si>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</si>
  <si>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</si>
  <si>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</si>
  <si>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</si>
  <si>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</si>
  <si>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</si>
  <si>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</si>
  <si>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</si>
  <si>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</si>
  <si>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</si>
  <si>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</si>
  <si>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</si>
  <si>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</si>
  <si>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</si>
  <si>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</si>
  <si>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</si>
  <si>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</si>
  <si>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</si>
  <si>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</si>
  <si>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</si>
  <si>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</si>
  <si>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</si>
  <si>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</si>
  <si>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</si>
  <si>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</si>
  <si>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</si>
  <si>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</si>
  <si>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</si>
  <si>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</si>
  <si>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</si>
  <si>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</si>
  <si>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</si>
  <si>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</si>
  <si>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</si>
  <si>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</si>
  <si>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</si>
  <si>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</si>
  <si>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</si>
  <si>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</si>
  <si>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</si>
  <si>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</si>
  <si>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</si>
  <si>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</si>
  <si>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</si>
  <si>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</si>
  <si>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</si>
  <si>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</si>
  <si>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</si>
  <si>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</si>
  <si>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</si>
  <si>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</si>
  <si>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</si>
  <si>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</si>
  <si>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</si>
  <si>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</si>
  <si>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</si>
  <si>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</si>
  <si>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</si>
  <si>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</si>
  <si>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</si>
  <si>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</si>
  <si>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</si>
  <si>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</si>
  <si>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</si>
  <si>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</si>
  <si>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</si>
  <si>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</si>
  <si>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</si>
  <si>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</si>
  <si>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</si>
  <si>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</si>
  <si>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</si>
  <si>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</si>
  <si>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</si>
  <si>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</si>
  <si>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</si>
  <si>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</si>
  <si>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</si>
  <si>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</si>
  <si>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</si>
  <si>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</si>
  <si>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</si>
  <si>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</si>
  <si>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</si>
  <si>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</si>
  <si>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</si>
  <si>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</si>
  <si>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</si>
  <si>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</si>
  <si>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</si>
  <si>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</si>
  <si>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</si>
  <si>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</si>
  <si>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</si>
  <si>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</si>
  <si>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</si>
  <si>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</si>
  <si>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</si>
  <si>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</si>
  <si>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</si>
  <si>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</si>
  <si>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</si>
  <si>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</si>
  <si>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</si>
  <si>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</si>
  <si>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</si>
  <si>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</si>
  <si>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</si>
  <si>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</si>
  <si>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</si>
  <si>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</si>
  <si>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</si>
  <si>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</si>
  <si>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</si>
  <si>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</si>
  <si>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</si>
  <si>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</si>
  <si>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</si>
  <si>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</si>
  <si>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</si>
  <si>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</si>
  <si>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</si>
  <si>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</si>
  <si>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</si>
  <si>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</si>
  <si>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</si>
  <si>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</si>
  <si>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</si>
  <si>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</si>
  <si>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</si>
  <si>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</si>
  <si>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</si>
  <si>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</si>
  <si>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</si>
  <si>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</si>
  <si>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</si>
  <si>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</si>
  <si>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</si>
  <si>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</si>
  <si>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</si>
  <si>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</si>
  <si>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</si>
  <si>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</si>
  <si>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</si>
  <si>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</si>
  <si>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</si>
  <si>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</si>
  <si>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</si>
  <si>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</si>
  <si>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</si>
  <si>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</si>
  <si>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</si>
  <si>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</si>
  <si>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</si>
  <si>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</si>
  <si>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</si>
  <si>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</si>
  <si>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</si>
  <si>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</si>
  <si>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</si>
  <si>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</si>
  <si>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</si>
  <si>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</si>
  <si>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</si>
  <si>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</si>
  <si>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</si>
  <si>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</si>
  <si>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</si>
  <si>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</si>
  <si>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</si>
  <si>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</si>
  <si>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</si>
  <si>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</si>
  <si>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</si>
  <si>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</si>
  <si>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</si>
  <si>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</si>
  <si>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</si>
  <si>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</si>
  <si>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</si>
  <si>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</si>
  <si>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</si>
  <si>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</si>
  <si>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</si>
  <si>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</si>
  <si>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</si>
  <si>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</si>
  <si>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</si>
  <si>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</si>
  <si>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</si>
  <si>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</si>
  <si>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</si>
  <si>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</si>
  <si>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</si>
  <si>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</si>
  <si>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</si>
  <si>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</si>
  <si>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</si>
  <si>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</si>
  <si>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</si>
  <si>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</si>
  <si>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</si>
  <si>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</si>
  <si>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</si>
  <si>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</si>
  <si>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</si>
  <si>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</si>
  <si>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</si>
  <si>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</si>
  <si>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</si>
  <si>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</si>
  <si>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</si>
  <si>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</si>
  <si>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</si>
  <si>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</si>
  <si>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</si>
  <si>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</si>
  <si>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</si>
  <si>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</si>
  <si>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</si>
  <si>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</si>
  <si>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</si>
  <si>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</si>
  <si>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</si>
  <si>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</si>
  <si>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</si>
  <si>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</si>
  <si>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</si>
  <si>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</si>
  <si>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</si>
  <si>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</si>
  <si>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</si>
  <si>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</si>
  <si>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</si>
  <si>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</si>
  <si>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</si>
  <si>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</si>
  <si>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</si>
  <si>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</si>
  <si>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</si>
  <si>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</si>
  <si>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</si>
  <si>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</si>
  <si>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</si>
  <si>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</si>
  <si>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</si>
  <si>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</si>
  <si>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</si>
  <si>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</si>
  <si>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</si>
  <si>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</si>
  <si>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</si>
  <si>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</si>
  <si>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</si>
  <si>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</si>
  <si>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</si>
  <si>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</si>
  <si>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</si>
  <si>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</si>
  <si>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</si>
  <si>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</si>
  <si>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</si>
  <si>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</si>
  <si>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</si>
  <si>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</si>
  <si>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</si>
  <si>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</si>
  <si>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</si>
  <si>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</si>
  <si>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</si>
  <si>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</si>
  <si>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</si>
  <si>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</si>
  <si>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</si>
  <si>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</si>
  <si>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</si>
  <si>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</si>
  <si>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</si>
  <si>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</si>
  <si>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</si>
  <si>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</si>
  <si>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</si>
  <si>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</si>
  <si>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</si>
  <si>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</si>
  <si>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</si>
  <si>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</si>
  <si>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</si>
  <si>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</si>
  <si>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</si>
  <si>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</si>
  <si>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</si>
  <si>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</si>
  <si>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</si>
  <si>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</si>
  <si>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</si>
  <si>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</si>
  <si>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</si>
  <si>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</si>
  <si>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</si>
  <si>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</si>
  <si>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</si>
  <si>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</si>
  <si>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</si>
  <si>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</si>
  <si>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</si>
  <si>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</si>
  <si>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</si>
  <si>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</si>
  <si>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</si>
  <si>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</si>
  <si>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</si>
  <si>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</si>
  <si>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</si>
  <si>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</si>
  <si>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</si>
  <si>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</si>
  <si>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</si>
  <si>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</si>
  <si>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</si>
  <si>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</si>
  <si>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</si>
  <si>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</si>
  <si>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</si>
  <si>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</si>
  <si>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</si>
  <si>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</si>
  <si>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</si>
  <si>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</si>
  <si>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</si>
  <si>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</si>
  <si>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</si>
  <si>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</si>
  <si>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</si>
  <si>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</si>
  <si>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</si>
  <si>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</si>
  <si>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</si>
  <si>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</si>
  <si>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</si>
  <si>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</si>
  <si>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</si>
  <si>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</si>
  <si>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</si>
  <si>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</si>
  <si>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</si>
  <si>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</si>
  <si>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</si>
  <si>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</si>
  <si>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</si>
  <si>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</si>
  <si>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</si>
  <si>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</si>
  <si>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</si>
  <si>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</si>
  <si>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</si>
  <si>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</si>
  <si>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</si>
  <si>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</si>
  <si>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</si>
  <si>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</si>
  <si>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</si>
  <si>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</si>
  <si>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</si>
  <si>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</si>
  <si>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</si>
  <si>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</si>
  <si>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</si>
  <si>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</si>
  <si>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</si>
  <si>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</si>
  <si>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</si>
  <si>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</si>
  <si>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</si>
  <si>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</si>
  <si>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</si>
  <si>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</si>
  <si>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</si>
  <si>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</si>
  <si>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</si>
  <si>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</si>
  <si>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</si>
  <si>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</si>
  <si>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</si>
  <si>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</si>
  <si>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</si>
  <si>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</si>
  <si>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</si>
  <si>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</si>
  <si>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</si>
  <si>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</si>
  <si>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</si>
  <si>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</si>
  <si>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</si>
  <si>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</si>
  <si>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</si>
  <si>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</si>
  <si>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</si>
  <si>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</si>
  <si>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</si>
  <si>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</si>
  <si>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</si>
  <si>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</si>
  <si>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</si>
  <si>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</si>
  <si>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</si>
  <si>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</si>
  <si>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</si>
  <si>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</si>
  <si>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</si>
  <si>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</si>
  <si>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</si>
  <si>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</si>
  <si>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</si>
  <si>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</si>
  <si>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</si>
  <si>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</si>
  <si>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</si>
  <si>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</si>
  <si>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</si>
  <si>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</si>
  <si>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</si>
  <si>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</si>
  <si>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</si>
  <si>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</si>
  <si>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</si>
  <si>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</si>
  <si>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</si>
  <si>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</si>
  <si>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</si>
  <si>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</si>
  <si>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</si>
  <si>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</si>
  <si>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</si>
  <si>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</si>
  <si>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</si>
  <si>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</si>
  <si>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</si>
  <si>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</si>
  <si>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</si>
  <si>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</si>
  <si>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</si>
  <si>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</si>
  <si>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</si>
  <si>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</si>
  <si>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</si>
  <si>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</si>
  <si>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</si>
  <si>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</si>
  <si>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</si>
  <si>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</si>
  <si>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</si>
  <si>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</si>
  <si>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</si>
  <si>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</si>
  <si>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</si>
  <si>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</si>
  <si>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</si>
  <si>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</si>
  <si>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</si>
  <si>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</si>
  <si>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</si>
  <si>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</si>
  <si>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</si>
  <si>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</si>
  <si>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</si>
  <si>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</si>
  <si>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</si>
  <si>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</si>
  <si>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</si>
  <si>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</si>
  <si>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</si>
  <si>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</si>
  <si>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</si>
  <si>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</si>
  <si>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</si>
  <si>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</si>
  <si>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</si>
  <si>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</si>
  <si>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</si>
  <si>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</si>
  <si>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</si>
  <si>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</si>
  <si>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</si>
  <si>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</si>
  <si>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</si>
  <si>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</si>
  <si>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</si>
  <si>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</si>
  <si>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</si>
  <si>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</si>
  <si>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</si>
  <si>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</si>
  <si>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</si>
  <si>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</si>
  <si>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</si>
  <si>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</si>
  <si>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</si>
  <si>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</si>
  <si>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</si>
  <si>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</si>
  <si>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</si>
  <si>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</si>
  <si>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</si>
  <si>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</si>
  <si>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</si>
  <si>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</si>
  <si>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</si>
  <si>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</si>
  <si>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</si>
  <si>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</si>
  <si>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</si>
  <si>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</si>
  <si>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</si>
  <si>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</si>
  <si>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</si>
  <si>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</si>
  <si>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</si>
  <si>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</si>
  <si>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</si>
  <si>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</si>
  <si>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</si>
  <si>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</si>
  <si>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</si>
  <si>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</si>
  <si>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</si>
  <si>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</si>
  <si>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</si>
  <si>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</si>
  <si>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</si>
  <si>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</si>
  <si>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</si>
  <si>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</si>
  <si>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</si>
  <si>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</si>
  <si>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</si>
  <si>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</si>
  <si>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</si>
  <si>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</si>
  <si>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</si>
  <si>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</si>
  <si>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</si>
  <si>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</si>
  <si>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</si>
  <si>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</si>
  <si>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</si>
  <si>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</si>
  <si>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</si>
  <si>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</si>
  <si>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</si>
  <si>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</si>
  <si>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</si>
  <si>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</si>
  <si>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</si>
  <si>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</si>
  <si>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</si>
  <si>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</si>
  <si>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</si>
  <si>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</si>
  <si>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</si>
  <si>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</si>
  <si>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</si>
  <si>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</si>
  <si>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</si>
  <si>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</si>
  <si>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</si>
  <si>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</si>
  <si>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</si>
  <si>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</si>
  <si>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</si>
  <si>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</si>
  <si>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</si>
  <si>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</si>
  <si>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</si>
  <si>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</si>
  <si>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</si>
  <si>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</si>
  <si>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</si>
  <si>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</si>
  <si>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</si>
  <si>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</si>
  <si>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</si>
  <si>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</si>
  <si>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</si>
  <si>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</si>
  <si>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</si>
  <si>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</si>
  <si>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</si>
  <si>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</si>
  <si>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</si>
  <si>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</si>
  <si>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</si>
  <si>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</si>
  <si>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</si>
  <si>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</si>
  <si>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</si>
  <si>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</si>
  <si>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</si>
  <si>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</si>
  <si>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</si>
  <si>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</si>
  <si>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</si>
  <si>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</si>
  <si>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</si>
  <si>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</si>
  <si>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</si>
  <si>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</si>
  <si>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</si>
  <si>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</si>
  <si>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</si>
  <si>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</si>
  <si>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</si>
  <si>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</si>
  <si>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</si>
  <si>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</si>
  <si>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</si>
  <si>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</si>
  <si>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</si>
  <si>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</si>
  <si>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</si>
  <si>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</si>
  <si>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</si>
  <si>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</si>
  <si>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</si>
  <si>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</si>
  <si>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</si>
  <si>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</si>
  <si>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</si>
  <si>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</si>
  <si>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</si>
  <si>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</si>
  <si>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</si>
  <si>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</si>
  <si>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</si>
  <si>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</si>
  <si>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</si>
  <si>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</si>
  <si>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</si>
  <si>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</si>
  <si>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</si>
  <si>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</si>
  <si>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</si>
  <si>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</si>
  <si>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</si>
  <si>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</si>
  <si>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</si>
  <si>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</si>
  <si>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</si>
  <si>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</si>
  <si>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</si>
  <si>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</si>
  <si>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</si>
  <si>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</si>
  <si>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</si>
  <si>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</si>
  <si>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</si>
  <si>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</si>
  <si>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</si>
  <si>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</si>
  <si>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</si>
  <si>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</si>
  <si>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</si>
  <si>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</si>
  <si>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</si>
  <si>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</si>
  <si>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</si>
  <si>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</si>
  <si>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</si>
  <si>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</si>
  <si>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</si>
  <si>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</si>
  <si>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</si>
  <si>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</si>
  <si>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</si>
  <si>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</si>
  <si>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</si>
  <si>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</si>
  <si>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</si>
  <si>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</si>
  <si>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</si>
  <si>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</si>
  <si>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</si>
  <si>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</si>
  <si>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</si>
  <si>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</si>
  <si>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</si>
  <si>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</si>
  <si>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</si>
  <si>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</si>
  <si>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</si>
  <si>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</si>
  <si>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</si>
  <si>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</si>
  <si>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</si>
  <si>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</si>
  <si>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</si>
  <si>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</si>
  <si>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</si>
  <si>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</si>
  <si>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</si>
  <si>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</si>
  <si>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</si>
  <si>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</si>
  <si>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</si>
  <si>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</si>
  <si>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</si>
  <si>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</si>
  <si>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</si>
  <si>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</si>
  <si>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</si>
  <si>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</si>
  <si>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</si>
  <si>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</si>
  <si>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</si>
  <si>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</si>
  <si>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</si>
  <si>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</si>
  <si>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</si>
  <si>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</si>
  <si>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</si>
  <si>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</si>
  <si>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</si>
  <si>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</si>
  <si>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</si>
  <si>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</si>
  <si>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</si>
  <si>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</si>
  <si>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</si>
  <si>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</si>
  <si>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</si>
  <si>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</si>
  <si>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</si>
  <si>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</si>
  <si>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</si>
  <si>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</si>
  <si>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</si>
  <si>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</si>
  <si>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</si>
  <si>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</si>
  <si>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</si>
  <si>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</si>
  <si>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</si>
  <si>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</si>
  <si>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</si>
  <si>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</si>
  <si>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</si>
  <si>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</si>
  <si>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</si>
  <si>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</si>
  <si>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</si>
  <si>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</si>
  <si>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</si>
  <si>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</si>
  <si>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</si>
  <si>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</si>
  <si>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</si>
  <si>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</si>
  <si>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</si>
  <si>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</si>
  <si>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</si>
  <si>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</si>
  <si>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</si>
  <si>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</si>
  <si>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</si>
  <si>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</si>
  <si>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</si>
  <si>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</si>
  <si>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</si>
  <si>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</si>
  <si>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</si>
  <si>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</si>
  <si>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</si>
  <si>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</si>
  <si>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</si>
  <si>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</si>
  <si>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</si>
  <si>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</si>
  <si>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</si>
  <si>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</si>
  <si>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</si>
  <si>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</si>
  <si>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</si>
  <si>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</si>
  <si>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</si>
  <si>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</si>
  <si>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</si>
  <si>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</si>
  <si>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</si>
  <si>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</si>
  <si>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</si>
  <si>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</si>
  <si>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</si>
  <si>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</si>
  <si>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</si>
  <si>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</si>
  <si>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</si>
  <si>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</si>
  <si>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</si>
  <si>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</si>
  <si>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</si>
  <si>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</si>
  <si>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</si>
  <si>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</si>
  <si>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</si>
  <si>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</si>
  <si>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</si>
  <si>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</si>
  <si>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</si>
  <si>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</si>
  <si>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</si>
  <si>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</si>
  <si>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</si>
  <si>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</si>
  <si>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</si>
  <si>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</si>
  <si>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</si>
  <si>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</si>
  <si>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</si>
  <si>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</si>
  <si>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</si>
  <si>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</si>
  <si>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</si>
  <si>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</si>
  <si>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</si>
  <si>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</si>
  <si>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</si>
  <si>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</si>
  <si>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</si>
  <si>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</si>
  <si>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</si>
  <si>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</si>
  <si>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</si>
  <si>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</si>
  <si>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</si>
  <si>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</si>
  <si>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</si>
  <si>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</si>
  <si>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</si>
  <si>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</si>
  <si>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</si>
  <si>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</si>
  <si>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</si>
  <si>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</si>
  <si>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</si>
  <si>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</si>
  <si>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</si>
  <si>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</si>
  <si>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</si>
  <si>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</si>
  <si>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</si>
  <si>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</si>
  <si>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</si>
  <si>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</si>
  <si>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</si>
  <si>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</si>
  <si>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</si>
  <si>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</si>
  <si>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</si>
  <si>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</si>
  <si>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</si>
  <si>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</si>
  <si>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</si>
  <si>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</si>
  <si>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</si>
  <si>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</si>
  <si>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</si>
  <si>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</si>
  <si>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</si>
  <si>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</si>
  <si>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</si>
  <si>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</si>
  <si>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</si>
  <si>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</si>
  <si>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</si>
  <si>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</si>
  <si>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</si>
  <si>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</si>
  <si>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</si>
  <si>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</si>
  <si>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</si>
  <si>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</si>
  <si>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</si>
  <si>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</si>
  <si>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</si>
  <si>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</si>
  <si>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</si>
  <si>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</si>
  <si>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</si>
  <si>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</si>
  <si>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</si>
  <si>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</si>
  <si>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</si>
  <si>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</si>
  <si>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</si>
  <si>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</si>
  <si>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</si>
  <si>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</si>
  <si>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</si>
  <si>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</si>
  <si>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</si>
  <si>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</si>
  <si>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</si>
  <si>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</si>
  <si>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</si>
  <si>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</si>
  <si>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</si>
  <si>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</si>
  <si>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</si>
  <si>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</si>
  <si>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</si>
  <si>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</si>
  <si>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</si>
  <si>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</si>
  <si>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</si>
  <si>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</si>
  <si>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</si>
  <si>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</si>
  <si>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</si>
  <si>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</si>
  <si>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</si>
  <si>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</si>
  <si>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</si>
  <si>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</si>
  <si>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</si>
  <si>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</si>
  <si>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</si>
  <si>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</si>
  <si>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</si>
  <si>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</si>
  <si>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</si>
  <si>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</si>
  <si>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</si>
  <si>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</si>
  <si>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</si>
  <si>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</si>
  <si>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</si>
  <si>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</si>
  <si>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</si>
  <si>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</si>
  <si>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</si>
  <si>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</si>
  <si>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</si>
  <si>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</si>
  <si>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</si>
  <si>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</si>
  <si>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</si>
  <si>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</si>
  <si>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</si>
  <si>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</si>
  <si>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</si>
  <si>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</si>
  <si>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</si>
  <si>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</si>
  <si>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</si>
  <si>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</si>
  <si>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</si>
  <si>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</si>
  <si>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</si>
  <si>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</si>
  <si>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</si>
  <si>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</si>
  <si>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</si>
  <si>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</si>
  <si>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</si>
  <si>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</si>
  <si>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</si>
  <si>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</si>
  <si>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</si>
  <si>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</si>
  <si>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</si>
  <si>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</si>
  <si>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</si>
  <si>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</si>
  <si>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</si>
  <si>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</si>
  <si>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</si>
  <si>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</si>
  <si>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</si>
  <si>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</si>
  <si>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</si>
  <si>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</si>
  <si>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</si>
  <si>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</si>
  <si>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</si>
  <si>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</si>
  <si>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</si>
  <si>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</si>
  <si>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</si>
  <si>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</si>
  <si>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</si>
  <si>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</si>
  <si>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</si>
  <si>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</si>
  <si>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</si>
  <si>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</si>
  <si>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</si>
  <si>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</si>
  <si>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</si>
  <si>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</si>
  <si>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</si>
  <si>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</si>
  <si>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</si>
  <si>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</si>
  <si>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</si>
  <si>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</si>
  <si>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</si>
  <si>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</si>
  <si>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</si>
  <si>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</si>
  <si>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</si>
  <si>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</si>
  <si>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</si>
  <si>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</si>
  <si>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</si>
  <si>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</si>
  <si>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</si>
  <si>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</si>
  <si>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</si>
  <si>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</si>
  <si>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</si>
  <si>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</si>
  <si>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</si>
  <si>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</si>
  <si>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</si>
  <si>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</si>
  <si>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</si>
  <si>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</si>
  <si>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</si>
  <si>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</si>
  <si>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</si>
  <si>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</si>
  <si>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</si>
  <si>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</si>
  <si>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</si>
  <si>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</si>
  <si>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</si>
  <si>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</si>
  <si>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</si>
  <si>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</si>
  <si>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</si>
  <si>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</si>
  <si>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</si>
  <si>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</si>
  <si>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</si>
  <si>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</si>
  <si>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</si>
  <si>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</si>
  <si>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</si>
  <si>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</si>
  <si>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</si>
  <si>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</si>
  <si>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</si>
  <si>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</si>
  <si>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</si>
  <si>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</si>
  <si>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</si>
  <si>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</si>
  <si>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</si>
  <si>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</si>
  <si>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</si>
  <si>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</si>
  <si>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</si>
  <si>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</si>
  <si>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</si>
  <si>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</si>
  <si>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</si>
  <si>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</si>
  <si>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</si>
  <si>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</si>
  <si>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</si>
  <si>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</si>
  <si>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</si>
  <si>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</si>
  <si>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</si>
  <si>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</si>
  <si>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</si>
  <si>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</si>
  <si>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</si>
  <si>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</si>
  <si>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</si>
  <si>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</si>
  <si>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</si>
  <si>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</si>
  <si>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</si>
  <si>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</si>
  <si>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</si>
  <si>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</si>
  <si>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</si>
  <si>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</si>
  <si>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</si>
  <si>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</si>
  <si>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</si>
  <si>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</si>
  <si>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</si>
  <si>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</si>
  <si>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</si>
  <si>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</si>
  <si>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</si>
  <si>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</si>
  <si>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</si>
  <si>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</si>
  <si>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</si>
  <si>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</si>
  <si>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</si>
  <si>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</si>
  <si>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</si>
  <si>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</si>
  <si>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</si>
  <si>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</si>
  <si>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</si>
  <si>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</si>
  <si>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</si>
  <si>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</si>
  <si>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</si>
  <si>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</si>
  <si>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</si>
  <si>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</si>
  <si>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</si>
  <si>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</si>
  <si>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</si>
  <si>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</si>
  <si>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</si>
  <si>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</si>
  <si>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</si>
  <si>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</si>
  <si>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</si>
  <si>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</si>
  <si>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</si>
  <si>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</si>
  <si>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</si>
  <si>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</si>
  <si>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</si>
  <si>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</si>
  <si>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</si>
  <si>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</si>
  <si>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</si>
  <si>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</si>
  <si>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</si>
  <si>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</si>
  <si>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</si>
  <si>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</si>
  <si>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</si>
  <si>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</si>
  <si>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</si>
  <si>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</si>
  <si>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</si>
  <si>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</si>
  <si>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</si>
  <si>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</si>
  <si>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</si>
  <si>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</si>
  <si>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</si>
  <si>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</si>
  <si>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</si>
  <si>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</si>
  <si>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</si>
  <si>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</si>
  <si>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</si>
  <si>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</si>
  <si>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</si>
  <si>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</si>
  <si>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</si>
  <si>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</si>
  <si>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</si>
  <si>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</si>
  <si>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</si>
  <si>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</si>
  <si>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</si>
  <si>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</si>
  <si>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</si>
  <si>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</si>
  <si>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</si>
  <si>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</si>
  <si>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</si>
  <si>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</si>
  <si>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</si>
  <si>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</si>
  <si>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</si>
  <si>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</si>
  <si>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</si>
  <si>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</si>
  <si>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</si>
  <si>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</si>
  <si>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</si>
  <si>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</si>
  <si>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</si>
  <si>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</si>
  <si>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</si>
  <si>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</si>
  <si>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</si>
  <si>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</si>
  <si>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</si>
  <si>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</si>
  <si>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</si>
  <si>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</si>
  <si>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</si>
  <si>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</si>
  <si>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</si>
  <si>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</si>
  <si>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</si>
  <si>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</si>
  <si>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</si>
  <si>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</si>
  <si>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</si>
  <si>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</si>
  <si>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</si>
  <si>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</si>
  <si>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</si>
  <si>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</si>
  <si>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</si>
  <si>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</si>
  <si>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</si>
  <si>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</si>
  <si>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</si>
  <si>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</si>
  <si>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</si>
  <si>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</si>
  <si>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</si>
  <si>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</si>
  <si>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</si>
  <si>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</si>
  <si>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</si>
  <si>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</si>
  <si>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</si>
  <si>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</si>
  <si>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</si>
  <si>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</si>
  <si>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</si>
  <si>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</si>
  <si>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</si>
  <si>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</si>
  <si>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</si>
  <si>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</si>
  <si>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</si>
  <si>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</si>
  <si>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</si>
  <si>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</si>
  <si>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</si>
  <si>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</si>
  <si>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</si>
  <si>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</si>
  <si>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</si>
  <si>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</si>
  <si>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</si>
  <si>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</si>
  <si>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</si>
  <si>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</si>
  <si>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</si>
  <si>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</si>
  <si>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</si>
  <si>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</si>
  <si>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</si>
  <si>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</si>
  <si>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</si>
  <si>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</si>
  <si>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</si>
  <si>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</si>
  <si>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</si>
  <si>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</si>
  <si>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</si>
  <si>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</si>
  <si>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</si>
  <si>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</si>
  <si>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</si>
  <si>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</si>
  <si>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</si>
  <si>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</si>
  <si>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</si>
  <si>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</si>
  <si>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</si>
  <si>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</si>
  <si>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</si>
  <si>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</si>
  <si>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</si>
  <si>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</si>
  <si>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</si>
  <si>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</si>
  <si>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</si>
  <si>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</si>
  <si>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</si>
  <si>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</si>
  <si>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</si>
  <si>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</si>
  <si>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</si>
  <si>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</si>
  <si>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</si>
  <si>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</si>
  <si>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</si>
  <si>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</si>
  <si>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</si>
  <si>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</si>
  <si>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</si>
  <si>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</si>
  <si>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</si>
  <si>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</si>
  <si>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</si>
  <si>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</si>
  <si>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</si>
  <si>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</si>
  <si>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</si>
  <si>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</si>
  <si>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</si>
  <si>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</si>
  <si>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</si>
  <si>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</si>
  <si>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</si>
  <si>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</si>
  <si>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</si>
  <si>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</si>
  <si>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</si>
  <si>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</si>
  <si>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</si>
  <si>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</si>
  <si>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</si>
  <si>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</si>
  <si>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</si>
  <si>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</si>
  <si>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</si>
  <si>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</si>
  <si>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</si>
  <si>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</si>
  <si>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</si>
  <si>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</si>
  <si>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</si>
  <si>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</si>
  <si>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</si>
  <si>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</si>
  <si>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</si>
  <si>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</si>
  <si>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</si>
  <si>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</si>
  <si>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</si>
  <si>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</si>
  <si>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</si>
  <si>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</si>
  <si>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</si>
  <si>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</si>
  <si>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</si>
  <si>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</si>
  <si>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</si>
  <si>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</si>
  <si>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</si>
  <si>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</si>
  <si>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</si>
  <si>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</si>
  <si>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</si>
  <si>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</si>
  <si>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</si>
  <si>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</si>
  <si>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</si>
  <si>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</si>
  <si>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</si>
  <si>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</si>
  <si>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</si>
  <si>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</si>
  <si>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</si>
  <si>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</si>
  <si>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</si>
  <si>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</si>
  <si>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</si>
  <si>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</si>
  <si>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</si>
  <si>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</si>
  <si>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</si>
  <si>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</si>
  <si>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</si>
  <si>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</si>
  <si>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</si>
  <si>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</si>
  <si>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</si>
  <si>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</si>
  <si>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</si>
  <si>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</si>
  <si>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</si>
  <si>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</si>
  <si>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</si>
  <si>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</si>
  <si>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</si>
  <si>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</si>
  <si>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</si>
  <si>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</si>
  <si>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</si>
  <si>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</si>
  <si>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</si>
  <si>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</si>
  <si>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</si>
  <si>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</si>
  <si>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</si>
  <si>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</si>
  <si>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</si>
  <si>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</si>
  <si>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</si>
  <si>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</si>
  <si>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</si>
  <si>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</si>
  <si>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</si>
  <si>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</si>
  <si>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</si>
  <si>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</si>
  <si>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</si>
  <si>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</si>
  <si>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</si>
  <si>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</si>
  <si>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</si>
  <si>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</si>
  <si>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</si>
  <si>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</si>
  <si>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</si>
  <si>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</si>
  <si>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</si>
  <si>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</si>
  <si>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</si>
  <si>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</si>
  <si>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</si>
  <si>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</si>
  <si>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</si>
  <si>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</si>
  <si>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</si>
  <si>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</si>
  <si>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</si>
  <si>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</si>
  <si>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</si>
  <si>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</si>
  <si>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</si>
  <si>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</si>
  <si>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</si>
  <si>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</si>
  <si>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</si>
  <si>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</si>
  <si>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</si>
  <si>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</si>
  <si>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</si>
  <si>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</si>
  <si>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</si>
  <si>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</si>
  <si>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</si>
  <si>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</si>
  <si>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</si>
  <si>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</si>
  <si>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</si>
  <si>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</si>
  <si>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</si>
  <si>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</si>
  <si>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</si>
  <si>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</si>
  <si>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</si>
  <si>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</si>
  <si>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</si>
  <si>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</si>
  <si>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</si>
  <si>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</si>
  <si>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</si>
  <si>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</si>
  <si>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</si>
  <si>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</si>
  <si>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</si>
  <si>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</si>
  <si>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</si>
  <si>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</si>
  <si>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</si>
  <si>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</si>
  <si>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</si>
  <si>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</si>
  <si>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</si>
  <si>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</si>
  <si>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</si>
  <si>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</si>
  <si>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</si>
  <si>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</si>
  <si>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</si>
  <si>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</si>
  <si>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</si>
  <si>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</si>
  <si>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</si>
  <si>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</si>
  <si>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</si>
  <si>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</si>
  <si>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</si>
  <si>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</si>
  <si>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</si>
  <si>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</si>
  <si>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</si>
  <si>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</si>
  <si>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</si>
  <si>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</si>
  <si>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</si>
  <si>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</si>
  <si>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</si>
  <si>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</si>
  <si>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</si>
  <si>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</si>
  <si>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</si>
  <si>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</si>
  <si>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</si>
  <si>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</si>
  <si>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</si>
  <si>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</si>
  <si>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</si>
  <si>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</si>
  <si>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</si>
  <si>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</si>
  <si>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</si>
  <si>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</si>
  <si>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</si>
  <si>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</si>
  <si>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</si>
  <si>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</si>
  <si>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</si>
  <si>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</si>
  <si>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</si>
  <si>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</si>
  <si>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</si>
  <si>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</si>
  <si>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</si>
  <si>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</si>
  <si>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</si>
  <si>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</si>
  <si>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</si>
  <si>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</si>
  <si>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</si>
  <si>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</si>
  <si>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</si>
  <si>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</si>
  <si>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</si>
  <si>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</si>
  <si>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</si>
  <si>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</si>
  <si>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</si>
  <si>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</si>
  <si>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</si>
  <si>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</si>
  <si>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</si>
  <si>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</si>
  <si>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</si>
  <si>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</si>
  <si>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</si>
  <si>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</si>
  <si>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</si>
  <si>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</si>
  <si>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</si>
  <si>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</si>
  <si>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</si>
  <si>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</si>
  <si>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</si>
  <si>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</si>
  <si>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</si>
  <si>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</si>
  <si>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</si>
  <si>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</si>
  <si>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</si>
  <si>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</si>
  <si>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</si>
  <si>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</si>
  <si>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</si>
  <si>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</si>
  <si>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</si>
  <si>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</si>
  <si>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</si>
  <si>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</si>
  <si>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</si>
  <si>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</si>
  <si>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</si>
  <si>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</si>
  <si>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</si>
  <si>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</si>
  <si>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</si>
  <si>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</si>
  <si>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</si>
  <si>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</si>
  <si>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</si>
  <si>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</si>
  <si>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</si>
  <si>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</si>
  <si>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</si>
  <si>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</si>
  <si>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</si>
  <si>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</si>
  <si>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</si>
  <si>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</si>
  <si>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</si>
  <si>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</si>
  <si>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</si>
  <si>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</si>
  <si>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</si>
  <si>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</si>
  <si>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</si>
  <si>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</si>
  <si>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</si>
  <si>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</si>
  <si>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</si>
  <si>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</si>
  <si>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</si>
  <si>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</si>
  <si>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</si>
  <si>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</si>
  <si>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</si>
  <si>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</si>
  <si>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</si>
  <si>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</si>
  <si>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</si>
  <si>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</si>
  <si>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</si>
  <si>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</si>
  <si>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</si>
  <si>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</si>
  <si>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</si>
  <si>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</si>
  <si>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</si>
  <si>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</si>
  <si>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</si>
  <si>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</si>
  <si>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</si>
  <si>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</si>
  <si>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</si>
  <si>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</si>
  <si>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</si>
  <si>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</si>
  <si>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</si>
  <si>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</si>
  <si>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</si>
  <si>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</si>
  <si>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</si>
  <si>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</si>
  <si>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</si>
  <si>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</si>
  <si>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</si>
  <si>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</si>
  <si>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</si>
  <si>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</si>
  <si>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</si>
  <si>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</si>
  <si>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</si>
  <si>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</si>
  <si>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</si>
  <si>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</si>
  <si>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</si>
  <si>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</si>
  <si>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</si>
  <si>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</si>
  <si>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</si>
  <si>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</si>
  <si>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</si>
  <si>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</si>
  <si>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</si>
  <si>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</si>
  <si>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</si>
  <si>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</si>
  <si>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</si>
  <si>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</si>
  <si>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</si>
  <si>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</si>
  <si>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</si>
  <si>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</si>
  <si>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</si>
  <si>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</si>
  <si>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</si>
  <si>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</si>
  <si>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</si>
  <si>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</si>
  <si>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</si>
  <si>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</si>
  <si>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</si>
  <si>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</si>
  <si>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</si>
  <si>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</si>
  <si>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</si>
  <si>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</si>
  <si>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</si>
  <si>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</si>
  <si>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</si>
  <si>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</si>
  <si>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</si>
  <si>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</si>
  <si>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</si>
  <si>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</si>
  <si>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</si>
  <si>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</si>
  <si>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</si>
  <si>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</si>
  <si>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</si>
  <si>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</si>
  <si>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</si>
  <si>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</si>
  <si>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</si>
  <si>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</si>
  <si>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</si>
  <si>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</si>
  <si>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</si>
  <si>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</si>
  <si>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</si>
  <si>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</si>
  <si>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</si>
  <si>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</si>
  <si>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</si>
  <si>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</si>
  <si>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</si>
  <si>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</si>
  <si>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</si>
  <si>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</si>
  <si>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</si>
  <si>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</si>
  <si>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</si>
  <si>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</si>
  <si>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</si>
  <si>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</si>
  <si>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</si>
  <si>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</si>
  <si>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</si>
  <si>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</si>
  <si>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</si>
  <si>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</si>
  <si>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</si>
  <si>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</si>
  <si>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</si>
  <si>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</si>
  <si>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</si>
  <si>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</si>
  <si>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</si>
  <si>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</si>
  <si>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</si>
  <si>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</si>
  <si>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</si>
  <si>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</si>
  <si>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</si>
  <si>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</si>
  <si>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</si>
  <si>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</si>
  <si>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</si>
  <si>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</si>
  <si>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</si>
  <si>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</si>
  <si>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</si>
  <si>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</si>
  <si>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</si>
  <si>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</si>
  <si>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</si>
  <si>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</si>
  <si>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</si>
  <si>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</si>
  <si>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</si>
  <si>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</si>
  <si>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</si>
  <si>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</si>
  <si>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</si>
  <si>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</si>
  <si>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</si>
  <si>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</si>
  <si>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</si>
  <si>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</si>
  <si>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</si>
  <si>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</si>
  <si>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</si>
  <si>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</si>
  <si>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</si>
  <si>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</si>
  <si>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</si>
  <si>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</si>
  <si>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</si>
  <si>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</si>
  <si>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</si>
  <si>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</si>
  <si>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</si>
  <si>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</si>
  <si>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</si>
  <si>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</si>
  <si>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</si>
  <si>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</si>
  <si>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</si>
  <si>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</si>
  <si>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</si>
  <si>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</si>
  <si>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</si>
  <si>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</si>
  <si>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</si>
  <si>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</si>
  <si>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</si>
  <si>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</si>
  <si>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</si>
  <si>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</si>
  <si>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</si>
  <si>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</si>
  <si>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</si>
  <si>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</si>
  <si>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</si>
  <si>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</si>
  <si>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</si>
  <si>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</si>
  <si>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</si>
  <si>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</si>
  <si>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</si>
  <si>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</si>
  <si>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</si>
  <si>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</si>
  <si>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</si>
  <si>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</si>
  <si>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</si>
  <si>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</si>
  <si>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</si>
  <si>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</si>
  <si>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</si>
  <si>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</si>
  <si>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</si>
  <si>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</si>
  <si>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</si>
  <si>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</si>
  <si>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</si>
  <si>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</si>
  <si>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</si>
  <si>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</si>
  <si>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</si>
  <si>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</si>
  <si>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</si>
  <si>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</si>
  <si>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</si>
  <si>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</si>
  <si>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</si>
  <si>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</si>
  <si>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</si>
  <si>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</si>
  <si>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</si>
  <si>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</si>
  <si>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</si>
  <si>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</si>
  <si>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</si>
  <si>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</si>
  <si>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</si>
  <si>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</si>
  <si>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</si>
  <si>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</si>
  <si>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</si>
  <si>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</si>
  <si>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</si>
  <si>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</si>
  <si>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</si>
  <si>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</si>
  <si>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</si>
  <si>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</si>
  <si>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</si>
  <si>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</si>
  <si>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</si>
  <si>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</si>
  <si>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</si>
  <si>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</si>
  <si>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</si>
  <si>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</si>
  <si>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</si>
  <si>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</si>
  <si>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</si>
  <si>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</si>
  <si>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</si>
  <si>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</si>
  <si>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</si>
  <si>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</si>
  <si>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</si>
  <si>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</si>
  <si>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</si>
  <si>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</si>
  <si>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</si>
  <si>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</si>
  <si>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</si>
  <si>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</si>
  <si>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</si>
  <si>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</si>
  <si>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</si>
  <si>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</si>
  <si>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</si>
  <si>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</si>
  <si>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</si>
  <si>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</si>
  <si>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</si>
  <si>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</si>
  <si>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</si>
  <si>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</si>
  <si>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</si>
  <si>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</si>
  <si>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</si>
  <si>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</si>
  <si>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</si>
  <si>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</si>
  <si>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</si>
  <si>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</si>
  <si>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</si>
  <si>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</si>
  <si>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</si>
  <si>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</si>
  <si>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</si>
  <si>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</si>
  <si>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</si>
  <si>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</si>
  <si>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</si>
  <si>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</si>
  <si>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</si>
  <si>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</si>
  <si>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</si>
  <si>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</si>
  <si>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</si>
  <si>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</si>
  <si>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</si>
  <si>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</si>
  <si>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</si>
  <si>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</si>
  <si>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</si>
  <si>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</si>
  <si>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</si>
  <si>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</si>
  <si>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</si>
  <si>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</si>
  <si>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</si>
  <si>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</si>
  <si>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</si>
  <si>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</si>
  <si>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</si>
  <si>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</si>
  <si>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</si>
  <si>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</si>
  <si>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</si>
  <si>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</si>
  <si>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</si>
  <si>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</si>
  <si>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</si>
  <si>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</si>
  <si>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</si>
  <si>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</si>
  <si>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</si>
  <si>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</si>
  <si>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</si>
  <si>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</si>
  <si>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</si>
  <si>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</si>
  <si>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</si>
  <si>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</si>
  <si>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</si>
  <si>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</si>
  <si>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</si>
  <si>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</si>
  <si>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</si>
  <si>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</si>
  <si>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</si>
  <si>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</si>
  <si>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</si>
  <si>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</si>
  <si>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</si>
  <si>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</si>
  <si>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</si>
  <si>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</si>
  <si>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</si>
  <si>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</si>
  <si>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</si>
  <si>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</si>
  <si>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</si>
  <si>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</si>
  <si>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</si>
  <si>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</si>
  <si>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</si>
  <si>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</si>
  <si>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</si>
  <si>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</si>
  <si>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</si>
  <si>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</si>
  <si>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</si>
  <si>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</si>
  <si>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</si>
  <si>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</si>
  <si>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</si>
  <si>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</si>
  <si>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</si>
  <si>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</si>
  <si>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</si>
  <si>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</si>
  <si>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</si>
  <si>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</si>
  <si>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</si>
  <si>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</si>
  <si>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</si>
  <si>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</si>
  <si>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</si>
  <si>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</si>
  <si>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</si>
  <si>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</si>
  <si>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</si>
  <si>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</si>
  <si>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</si>
  <si>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</si>
  <si>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</si>
  <si>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</si>
  <si>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</si>
  <si>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</si>
  <si>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Scope</t>
  </si>
  <si>
    <t>Target Audience</t>
  </si>
  <si>
    <t>WireFraming</t>
  </si>
  <si>
    <t>Quantitve Measure</t>
  </si>
  <si>
    <t>Specific</t>
  </si>
  <si>
    <t>Can be Supported by other metrics</t>
  </si>
  <si>
    <t>can be combared to other metrics</t>
  </si>
  <si>
    <t>What metrics matter</t>
  </si>
  <si>
    <t>Level of details</t>
  </si>
  <si>
    <t>Design Clarity</t>
  </si>
  <si>
    <t>Aspect Ratio</t>
  </si>
  <si>
    <t>Choice of Device</t>
  </si>
  <si>
    <t>Prototype</t>
  </si>
  <si>
    <t>Deploy</t>
  </si>
  <si>
    <t>Visuals</t>
  </si>
  <si>
    <t>Sales Director</t>
  </si>
  <si>
    <t>1920 *1080</t>
  </si>
  <si>
    <t>Total Sales</t>
  </si>
  <si>
    <t>State, City, Category, Sub Category, Region , Product</t>
  </si>
  <si>
    <t>Medium Details</t>
  </si>
  <si>
    <t>People</t>
  </si>
  <si>
    <t>Returns</t>
  </si>
  <si>
    <t>Top 10 Cities</t>
  </si>
  <si>
    <t>Sum of COGS</t>
  </si>
  <si>
    <t>Sum of Discount Value</t>
  </si>
  <si>
    <t>(blank)</t>
  </si>
  <si>
    <t>Top 10 States</t>
  </si>
  <si>
    <t>Sum of Quantity</t>
  </si>
  <si>
    <t>2016</t>
  </si>
  <si>
    <t>2017</t>
  </si>
  <si>
    <t>Total Customers</t>
  </si>
  <si>
    <t>Total Orders</t>
  </si>
  <si>
    <t>Profit Per Customer</t>
  </si>
  <si>
    <t>Values</t>
  </si>
  <si>
    <t>Profit Per Order</t>
  </si>
  <si>
    <t>Avg. Profit</t>
  </si>
  <si>
    <t>Total Profit</t>
  </si>
  <si>
    <t>Total Profit Goal</t>
  </si>
  <si>
    <t>Total Profit Status</t>
  </si>
  <si>
    <t>Net</t>
  </si>
  <si>
    <t>2014</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</si>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</sst>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0"/>
      <name val="Calibri"/>
      <family val="2"/>
      <scheme val="minor"/>
    </font>
    <fon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499984740745262"/>
        <bgColor indexed="64"/>
      </patternFill>
    </fill>
    <fill>
      <patternFill patternType="solid">
        <fgColor theme="9" tint="0.39997558519241921"/>
        <bgColor indexed="64"/>
      </patternFill>
    </fill>
  </fills>
  <borders count="1">
    <border>
      <left/>
      <right/>
      <top/>
      <bottom/>
      <diagonal/>
    </border>
  </borders>
  <cellStyleXfs count="2">
    <xf numFmtId="0" fontId="0" fillId="0" borderId="0"/>
    <xf numFmtId="43" fontId="5" fillId="0" borderId="0" applyFont="0" applyFill="0" applyBorder="0" applyAlignment="0" applyProtection="0"/>
  </cellStyleXfs>
  <cellXfs count="28">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2" fontId="0" fillId="0" borderId="0" xfId="0" applyNumberFormat="1"/>
    <xf numFmtId="0" fontId="0" fillId="3" borderId="0" xfId="0" applyFill="1"/>
    <xf numFmtId="43" fontId="0" fillId="0" borderId="0" xfId="1" applyFont="1"/>
    <xf numFmtId="164" fontId="0" fillId="0" borderId="0" xfId="1" applyNumberFormat="1" applyFont="1"/>
    <xf numFmtId="37" fontId="0" fillId="0" borderId="0" xfId="1" applyNumberFormat="1" applyFont="1"/>
    <xf numFmtId="0" fontId="4" fillId="4" borderId="0" xfId="0" applyFont="1" applyFill="1"/>
    <xf numFmtId="0" fontId="0" fillId="5" borderId="0" xfId="0" applyFill="1"/>
    <xf numFmtId="0" fontId="0" fillId="5" borderId="0" xfId="0" applyFill="1" applyAlignment="1">
      <alignment horizontal="left"/>
    </xf>
    <xf numFmtId="3" fontId="0" fillId="5" borderId="0" xfId="0" applyNumberFormat="1" applyFill="1"/>
    <xf numFmtId="0" fontId="0" fillId="6" borderId="0" xfId="0" applyFill="1"/>
    <xf numFmtId="0" fontId="0" fillId="7" borderId="0" xfId="0" applyFill="1"/>
    <xf numFmtId="0" fontId="0" fillId="7" borderId="0" xfId="0" applyFill="1" applyAlignment="1">
      <alignment horizontal="left"/>
    </xf>
    <xf numFmtId="3" fontId="0" fillId="7" borderId="0" xfId="0" applyNumberFormat="1" applyFill="1"/>
    <xf numFmtId="10" fontId="0" fillId="7" borderId="0" xfId="0" applyNumberFormat="1" applyFill="1"/>
    <xf numFmtId="0" fontId="0" fillId="2" borderId="0" xfId="0" applyFill="1" applyAlignment="1">
      <alignment horizontal="center" vertical="center"/>
    </xf>
    <xf numFmtId="0" fontId="0" fillId="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0" fillId="0" borderId="0" xfId="0" applyNumberFormat="1"/>
    <xf numFmtId="0" fontId="0" fillId="5" borderId="0" xfId="0" applyNumberFormat="1" applyFill="1"/>
  </cellXfs>
  <cellStyles count="2">
    <cellStyle name="Comma" xfId="1" builtinId="3"/>
    <cellStyle name="Normal" xfId="0" builtinId="0"/>
  </cellStyles>
  <dxfs count="652">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alcChain" Target="calcChain.xml"/><Relationship Id="rId21" Type="http://schemas.openxmlformats.org/officeDocument/2006/relationships/pivotCacheDefinition" Target="pivotCache/pivotCacheDefinition13.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pivotCacheDefinition" Target="pivotCache/pivotCacheDefinition21.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61" Type="http://schemas.openxmlformats.org/officeDocument/2006/relationships/customXml" Target="../customXml/item22.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tint val="58000"/>
            </a:schemeClr>
          </a:solidFill>
          <a:ln w="19050">
            <a:solidFill>
              <a:schemeClr val="lt1"/>
            </a:solidFill>
          </a:ln>
          <a:effectLst/>
        </c:spPr>
      </c:pivotFmt>
      <c:pivotFmt>
        <c:idx val="10"/>
        <c:spPr>
          <a:solidFill>
            <a:schemeClr val="accent6">
              <a:tint val="86000"/>
            </a:schemeClr>
          </a:solidFill>
          <a:ln w="19050">
            <a:solidFill>
              <a:schemeClr val="lt1"/>
            </a:solidFill>
          </a:ln>
          <a:effectLst/>
        </c:spPr>
      </c:pivotFmt>
      <c:pivotFmt>
        <c:idx val="11"/>
        <c:spPr>
          <a:solidFill>
            <a:schemeClr val="accent6">
              <a:shade val="86000"/>
            </a:schemeClr>
          </a:solidFill>
          <a:ln w="19050">
            <a:solidFill>
              <a:schemeClr val="lt1"/>
            </a:solidFill>
          </a:ln>
          <a:effectLst/>
        </c:spPr>
      </c:pivotFmt>
      <c:pivotFmt>
        <c:idx val="12"/>
        <c:spPr>
          <a:solidFill>
            <a:schemeClr val="accent6">
              <a:shade val="58000"/>
            </a:schemeClr>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6">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6"/>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9EFC-4440-88D4-3591BA9654A2}"/>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Texas</c:v>
                </c:pt>
                <c:pt idx="1">
                  <c:v>Illinois</c:v>
                </c:pt>
                <c:pt idx="2">
                  <c:v>Michigan</c:v>
                </c:pt>
                <c:pt idx="3">
                  <c:v>California</c:v>
                </c:pt>
                <c:pt idx="4">
                  <c:v>Florida</c:v>
                </c:pt>
                <c:pt idx="5">
                  <c:v>New York</c:v>
                </c:pt>
                <c:pt idx="6">
                  <c:v>Ohio</c:v>
                </c:pt>
                <c:pt idx="7">
                  <c:v>Pennsylvania</c:v>
                </c:pt>
                <c:pt idx="8">
                  <c:v>Virginia</c:v>
                </c:pt>
                <c:pt idx="9">
                  <c:v>Washington</c:v>
                </c:pt>
              </c:strCache>
            </c:strRef>
          </c:cat>
          <c:val>
            <c:numRef>
              <c:f>'Sales Dashboard Calculation'!$R$3:$R$13</c:f>
              <c:numCache>
                <c:formatCode>#,##0</c:formatCode>
                <c:ptCount val="10"/>
                <c:pt idx="0">
                  <c:v>170188.04580000002</c:v>
                </c:pt>
                <c:pt idx="1">
                  <c:v>80166.10099999985</c:v>
                </c:pt>
                <c:pt idx="2">
                  <c:v>76269.614000000016</c:v>
                </c:pt>
                <c:pt idx="3">
                  <c:v>457687.63150000101</c:v>
                </c:pt>
                <c:pt idx="4">
                  <c:v>89473.707999999999</c:v>
                </c:pt>
                <c:pt idx="5">
                  <c:v>310876.27099999978</c:v>
                </c:pt>
                <c:pt idx="6">
                  <c:v>78258.135999999926</c:v>
                </c:pt>
                <c:pt idx="7">
                  <c:v>116511.91400000003</c:v>
                </c:pt>
                <c:pt idx="8">
                  <c:v>70636.719999999987</c:v>
                </c:pt>
                <c:pt idx="9">
                  <c:v>138641.26999999993</c:v>
                </c:pt>
              </c:numCache>
            </c:numRef>
          </c:val>
          <c:extLst>
            <c:ext xmlns:c16="http://schemas.microsoft.com/office/drawing/2014/chart" uri="{C3380CC4-5D6E-409C-BE32-E72D297353CC}">
              <c16:uniqueId val="{00000002-4C81-4CB7-B2C3-467FF48D4C78}"/>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2-954D-4E24-B782-0AE2174078F1}"/>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tint val="77000"/>
            </a:schemeClr>
          </a:solidFill>
          <a:ln w="19050">
            <a:solidFill>
              <a:schemeClr val="lt1"/>
            </a:solidFill>
          </a:ln>
          <a:effectLst/>
        </c:spPr>
      </c:pivotFmt>
      <c:pivotFmt>
        <c:idx val="4"/>
        <c:spPr>
          <a:solidFill>
            <a:schemeClr val="accent6">
              <a:shade val="76000"/>
            </a:schemeClr>
          </a:solidFill>
          <a:ln w="19050">
            <a:solidFill>
              <a:schemeClr val="lt1"/>
            </a:solidFill>
          </a:ln>
          <a:effectLst/>
        </c:spPr>
      </c:pivotFmt>
      <c:pivotFmt>
        <c:idx val="5"/>
        <c:spPr>
          <a:solidFill>
            <a:schemeClr val="accent6">
              <a:shade val="53000"/>
            </a:schemeClr>
          </a:solidFill>
          <a:ln w="19050">
            <a:solidFill>
              <a:schemeClr val="lt1"/>
            </a:solidFill>
          </a:ln>
          <a:effectLst/>
        </c:spPr>
      </c:pivotFmt>
      <c:pivotFmt>
        <c:idx val="6"/>
        <c:spPr>
          <a:solidFill>
            <a:schemeClr val="accent6">
              <a:tint val="54000"/>
            </a:schemeClr>
          </a:solidFill>
          <a:ln w="19050">
            <a:solidFill>
              <a:schemeClr val="lt1"/>
            </a:solidFill>
          </a:ln>
          <a:effectLst/>
        </c:spPr>
      </c:pivotFmt>
      <c:pivotFmt>
        <c:idx val="7"/>
        <c:spPr>
          <a:solidFill>
            <a:schemeClr val="accent6">
              <a:tint val="77000"/>
            </a:schemeClr>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hade val="53000"/>
            </a:schemeClr>
          </a:solidFill>
          <a:ln w="19050">
            <a:solidFill>
              <a:schemeClr val="lt1"/>
            </a:solidFill>
          </a:ln>
          <a:effectLst/>
        </c:spPr>
      </c:pivotFmt>
      <c:pivotFmt>
        <c:idx val="10"/>
        <c:spPr>
          <a:solidFill>
            <a:schemeClr val="accent6">
              <a:tint val="54000"/>
            </a:schemeClr>
          </a:solidFill>
          <a:ln w="19050">
            <a:solidFill>
              <a:schemeClr val="lt1"/>
            </a:solidFill>
          </a:ln>
          <a:effectLst/>
        </c:spPr>
      </c:pivotFmt>
      <c:pivotFmt>
        <c:idx val="11"/>
        <c:spPr>
          <a:solidFill>
            <a:schemeClr val="accent6">
              <a:tint val="77000"/>
            </a:schemeClr>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hade val="53000"/>
            </a:schemeClr>
          </a:solidFill>
          <a:ln w="19050">
            <a:solidFill>
              <a:schemeClr val="lt1"/>
            </a:solidFill>
          </a:ln>
          <a:effectLst/>
        </c:spPr>
      </c:pivotFmt>
      <c:pivotFmt>
        <c:idx val="14"/>
        <c:spPr>
          <a:solidFill>
            <a:schemeClr val="accent6">
              <a:tint val="54000"/>
            </a:schemeClr>
          </a:solidFill>
          <a:ln w="19050">
            <a:solidFill>
              <a:schemeClr val="lt1"/>
            </a:solidFill>
          </a:ln>
          <a:effectLst/>
        </c:spPr>
      </c:pivotFmt>
      <c:pivotFmt>
        <c:idx val="15"/>
        <c:spPr>
          <a:solidFill>
            <a:schemeClr val="accent6">
              <a:tint val="77000"/>
            </a:schemeClr>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hade val="53000"/>
            </a:schemeClr>
          </a:solidFill>
          <a:ln w="19050">
            <a:solidFill>
              <a:schemeClr val="lt1"/>
            </a:solidFill>
          </a:ln>
          <a:effectLst/>
        </c:spPr>
      </c:pivotFmt>
      <c:pivotFmt>
        <c:idx val="18"/>
        <c:spPr>
          <a:solidFill>
            <a:schemeClr val="accent6">
              <a:tint val="54000"/>
            </a:schemeClr>
          </a:solidFill>
          <a:ln w="19050">
            <a:solidFill>
              <a:schemeClr val="lt1"/>
            </a:solidFill>
          </a:ln>
          <a:effectLst/>
        </c:spPr>
      </c:pivotFmt>
      <c:pivotFmt>
        <c:idx val="19"/>
        <c:spPr>
          <a:solidFill>
            <a:schemeClr val="accent6">
              <a:tint val="54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6">
                  <a:tint val="54000"/>
                </a:schemeClr>
              </a:solidFill>
              <a:ln w="19050">
                <a:solidFill>
                  <a:schemeClr val="lt1"/>
                </a:solidFill>
              </a:ln>
              <a:effectLst/>
            </c:spPr>
          </c:dPt>
          <c:dPt>
            <c:idx val="1"/>
            <c:bubble3D val="0"/>
            <c:spPr>
              <a:solidFill>
                <a:schemeClr val="accent6">
                  <a:tint val="77000"/>
                </a:schemeClr>
              </a:solidFill>
              <a:ln w="19050">
                <a:solidFill>
                  <a:schemeClr val="lt1"/>
                </a:solidFill>
              </a:ln>
              <a:effectLst/>
            </c:spPr>
          </c:dPt>
          <c:dPt>
            <c:idx val="2"/>
            <c:bubble3D val="0"/>
            <c:spPr>
              <a:solidFill>
                <a:schemeClr val="accent6">
                  <a:tint val="77000"/>
                </a:schemeClr>
              </a:solidFill>
              <a:ln w="19050">
                <a:solidFill>
                  <a:schemeClr val="lt1"/>
                </a:solidFill>
              </a:ln>
              <a:effectLst/>
            </c:spPr>
          </c:dPt>
          <c:dPt>
            <c:idx val="3"/>
            <c:bubble3D val="0"/>
            <c:spPr>
              <a:solidFill>
                <a:schemeClr val="accent6">
                  <a:shade val="76000"/>
                </a:schemeClr>
              </a:solidFill>
              <a:ln w="19050">
                <a:solidFill>
                  <a:schemeClr val="lt1"/>
                </a:solidFill>
              </a:ln>
              <a:effectLst/>
            </c:spPr>
          </c:dPt>
          <c:dPt>
            <c:idx val="4"/>
            <c:bubble3D val="0"/>
            <c:spPr>
              <a:solidFill>
                <a:schemeClr val="accent6">
                  <a:shade val="53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C-FC79-497E-8EFD-80791A5B713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6">
                  <a:tint val="77000"/>
                </a:schemeClr>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4-2F72-4DFC-9925-4D4349672B32}"/>
            </c:ext>
          </c:extLst>
        </c:ser>
        <c:ser>
          <c:idx val="1"/>
          <c:order val="1"/>
          <c:tx>
            <c:strRef>
              <c:f>'Sales Dashboard Calculation'!$AF$2</c:f>
              <c:strCache>
                <c:ptCount val="1"/>
                <c:pt idx="0">
                  <c:v>Sum of Quantity</c:v>
                </c:pt>
              </c:strCache>
            </c:strRef>
          </c:tx>
          <c:spPr>
            <a:ln w="28575" cap="rnd">
              <a:solidFill>
                <a:schemeClr val="accent6">
                  <a:shade val="76000"/>
                </a:schemeClr>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5-2F72-4DFC-9925-4D4349672B32}"/>
            </c:ext>
          </c:extLst>
        </c:ser>
        <c:dLbls>
          <c:showLegendKey val="0"/>
          <c:showVal val="0"/>
          <c:showCatName val="0"/>
          <c:showSerName val="0"/>
          <c:showPercent val="0"/>
          <c:showBubbleSize val="0"/>
        </c:dLbls>
        <c:smooth val="0"/>
        <c:axId val="838981712"/>
        <c:axId val="77231233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6">
                <a:tint val="65000"/>
              </a:schemeClr>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3-BF43-4376-8068-983FE2219C58}"/>
            </c:ext>
          </c:extLst>
        </c:ser>
        <c:ser>
          <c:idx val="1"/>
          <c:order val="1"/>
          <c:tx>
            <c:strRef>
              <c:f>'Sales Dashboard Calculation'!$AL$2:$AL$3</c:f>
              <c:strCache>
                <c:ptCount val="1"/>
                <c:pt idx="0">
                  <c:v>Office Supplies</c:v>
                </c:pt>
              </c:strCache>
            </c:strRef>
          </c:tx>
          <c:spPr>
            <a:solidFill>
              <a:schemeClr val="accent6"/>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4-BF43-4376-8068-983FE2219C58}"/>
            </c:ext>
          </c:extLst>
        </c:ser>
        <c:ser>
          <c:idx val="2"/>
          <c:order val="2"/>
          <c:tx>
            <c:strRef>
              <c:f>'Sales Dashboard Calculation'!$AM$2:$AM$3</c:f>
              <c:strCache>
                <c:ptCount val="1"/>
                <c:pt idx="0">
                  <c:v>Technology</c:v>
                </c:pt>
              </c:strCache>
            </c:strRef>
          </c:tx>
          <c:spPr>
            <a:solidFill>
              <a:schemeClr val="accent6">
                <a:shade val="65000"/>
              </a:schemeClr>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5-BF43-4376-8068-983FE2219C58}"/>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strRef>
              <c:f>'Sales Dashboard Calculation'!$J$2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263C-4DA6-9478-D3C84966C881}"/>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Texas</c:v>
                </c:pt>
                <c:pt idx="1">
                  <c:v>Illinois</c:v>
                </c:pt>
                <c:pt idx="2">
                  <c:v>Michigan</c:v>
                </c:pt>
                <c:pt idx="3">
                  <c:v>California</c:v>
                </c:pt>
                <c:pt idx="4">
                  <c:v>Florida</c:v>
                </c:pt>
                <c:pt idx="5">
                  <c:v>New York</c:v>
                </c:pt>
                <c:pt idx="6">
                  <c:v>Ohio</c:v>
                </c:pt>
                <c:pt idx="7">
                  <c:v>Pennsylvania</c:v>
                </c:pt>
                <c:pt idx="8">
                  <c:v>Virginia</c:v>
                </c:pt>
                <c:pt idx="9">
                  <c:v>Washington</c:v>
                </c:pt>
              </c:strCache>
            </c:strRef>
          </c:cat>
          <c:val>
            <c:numRef>
              <c:f>'Sales Dashboard Calculation'!$R$3:$R$13</c:f>
              <c:numCache>
                <c:formatCode>#,##0</c:formatCode>
                <c:ptCount val="10"/>
                <c:pt idx="0">
                  <c:v>170188.04580000002</c:v>
                </c:pt>
                <c:pt idx="1">
                  <c:v>80166.10099999985</c:v>
                </c:pt>
                <c:pt idx="2">
                  <c:v>76269.614000000016</c:v>
                </c:pt>
                <c:pt idx="3">
                  <c:v>457687.63150000101</c:v>
                </c:pt>
                <c:pt idx="4">
                  <c:v>89473.707999999999</c:v>
                </c:pt>
                <c:pt idx="5">
                  <c:v>310876.27099999978</c:v>
                </c:pt>
                <c:pt idx="6">
                  <c:v>78258.135999999926</c:v>
                </c:pt>
                <c:pt idx="7">
                  <c:v>116511.91400000003</c:v>
                </c:pt>
                <c:pt idx="8">
                  <c:v>70636.719999999987</c:v>
                </c:pt>
                <c:pt idx="9">
                  <c:v>138641.26999999993</c:v>
                </c:pt>
              </c:numCache>
            </c:numRef>
          </c:val>
          <c:extLst>
            <c:ext xmlns:c16="http://schemas.microsoft.com/office/drawing/2014/chart" uri="{C3380CC4-5D6E-409C-BE32-E72D297353CC}">
              <c16:uniqueId val="{00000003-3375-4623-9A45-180A25D07CC5}"/>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layout>
        <c:manualLayout>
          <c:xMode val="edge"/>
          <c:yMode val="edge"/>
          <c:x val="0.16995483130101"/>
          <c:y val="3.8647342995169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0819290286866E-2"/>
          <c:y val="0.21039289085971297"/>
          <c:w val="0.89038361419426271"/>
          <c:h val="0.51277736859556"/>
        </c:manualLayout>
      </c:layout>
      <c:barChart>
        <c:barDir val="col"/>
        <c:grouping val="clustered"/>
        <c:varyColors val="0"/>
        <c:ser>
          <c:idx val="0"/>
          <c:order val="0"/>
          <c:tx>
            <c:strRef>
              <c:f>'Sales Dashboard Calculation'!$V$2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53E9-42EC-B889-BB71AB66FDD1}"/>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tint val="54000"/>
            </a:schemeClr>
          </a:solidFill>
          <a:ln w="19050">
            <a:solidFill>
              <a:schemeClr val="lt1"/>
            </a:solidFill>
          </a:ln>
          <a:effectLst/>
        </c:spPr>
      </c:pivotFmt>
      <c:pivotFmt>
        <c:idx val="9"/>
        <c:spPr>
          <a:solidFill>
            <a:schemeClr val="accent6">
              <a:tint val="77000"/>
            </a:schemeClr>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hade val="76000"/>
            </a:schemeClr>
          </a:solidFill>
          <a:ln w="19050">
            <a:solidFill>
              <a:schemeClr val="lt1"/>
            </a:solidFill>
          </a:ln>
          <a:effectLst/>
        </c:spPr>
      </c:pivotFmt>
      <c:pivotFmt>
        <c:idx val="12"/>
        <c:spPr>
          <a:solidFill>
            <a:schemeClr val="accent6">
              <a:shade val="76000"/>
            </a:schemeClr>
          </a:solidFill>
          <a:ln w="19050">
            <a:solidFill>
              <a:schemeClr val="lt1"/>
            </a:solidFill>
          </a:ln>
          <a:effectLst/>
        </c:spPr>
      </c:pivotFmt>
      <c:pivotFmt>
        <c:idx val="13"/>
        <c:spPr>
          <a:solidFill>
            <a:schemeClr val="accent6">
              <a:shade val="53000"/>
            </a:schemeClr>
          </a:solidFill>
          <a:ln w="19050">
            <a:solidFill>
              <a:schemeClr val="lt1"/>
            </a:solidFill>
          </a:ln>
          <a:effectLst/>
        </c:spPr>
      </c:pivotFmt>
      <c:pivotFmt>
        <c:idx val="14"/>
        <c:spPr>
          <a:solidFill>
            <a:schemeClr val="accent6">
              <a:tint val="54000"/>
            </a:schemeClr>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hade val="53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6">
                  <a:tint val="54000"/>
                </a:schemeClr>
              </a:solidFill>
              <a:ln w="19050">
                <a:solidFill>
                  <a:schemeClr val="lt1"/>
                </a:solidFill>
              </a:ln>
              <a:effectLst/>
            </c:spPr>
          </c:dPt>
          <c:dPt>
            <c:idx val="1"/>
            <c:bubble3D val="0"/>
            <c:spPr>
              <a:solidFill>
                <a:schemeClr val="accent6">
                  <a:tint val="77000"/>
                </a:schemeClr>
              </a:solidFill>
              <a:ln w="19050">
                <a:solidFill>
                  <a:schemeClr val="lt1"/>
                </a:solidFill>
              </a:ln>
              <a:effectLst/>
            </c:spPr>
          </c:dPt>
          <c:dPt>
            <c:idx val="2"/>
            <c:bubble3D val="0"/>
            <c:spPr>
              <a:solidFill>
                <a:schemeClr val="accent6">
                  <a:shade val="76000"/>
                </a:schemeClr>
              </a:solidFill>
              <a:ln w="19050">
                <a:solidFill>
                  <a:schemeClr val="lt1"/>
                </a:solidFill>
              </a:ln>
              <a:effectLst/>
            </c:spPr>
          </c:dPt>
          <c:dPt>
            <c:idx val="3"/>
            <c:bubble3D val="0"/>
            <c:spPr>
              <a:solidFill>
                <a:schemeClr val="accent6">
                  <a:shade val="76000"/>
                </a:schemeClr>
              </a:solidFill>
              <a:ln w="19050">
                <a:solidFill>
                  <a:schemeClr val="lt1"/>
                </a:solidFill>
              </a:ln>
              <a:effectLst/>
            </c:spPr>
          </c:dPt>
          <c:dPt>
            <c:idx val="4"/>
            <c:bubble3D val="0"/>
            <c:spPr>
              <a:solidFill>
                <a:schemeClr val="accent6">
                  <a:shade val="53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D-BA3E-44F5-990E-7D59B9A8626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6">
                  <a:tint val="77000"/>
                </a:schemeClr>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5-F7DF-429B-A536-123A82A72C9C}"/>
            </c:ext>
          </c:extLst>
        </c:ser>
        <c:ser>
          <c:idx val="1"/>
          <c:order val="1"/>
          <c:tx>
            <c:strRef>
              <c:f>'Sales Dashboard Calculation'!$AF$2</c:f>
              <c:strCache>
                <c:ptCount val="1"/>
                <c:pt idx="0">
                  <c:v>Sum of Quantity</c:v>
                </c:pt>
              </c:strCache>
            </c:strRef>
          </c:tx>
          <c:spPr>
            <a:ln w="28575" cap="rnd">
              <a:solidFill>
                <a:schemeClr val="accent6">
                  <a:shade val="76000"/>
                </a:schemeClr>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6-F7DF-429B-A536-123A82A72C9C}"/>
            </c:ext>
          </c:extLst>
        </c:ser>
        <c:dLbls>
          <c:showLegendKey val="0"/>
          <c:showVal val="0"/>
          <c:showCatName val="0"/>
          <c:showSerName val="0"/>
          <c:showPercent val="0"/>
          <c:showBubbleSize val="0"/>
        </c:dLbls>
        <c:smooth val="0"/>
        <c:axId val="838981712"/>
        <c:axId val="77231233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[project.xlsx]Sales Dashboard Calculation!Top 10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6">
                <a:tint val="65000"/>
              </a:schemeClr>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4-9180-4C65-97E9-19D9C958354E}"/>
            </c:ext>
          </c:extLst>
        </c:ser>
        <c:ser>
          <c:idx val="1"/>
          <c:order val="1"/>
          <c:tx>
            <c:strRef>
              <c:f>'Sales Dashboard Calculation'!$AL$2:$AL$3</c:f>
              <c:strCache>
                <c:ptCount val="1"/>
                <c:pt idx="0">
                  <c:v>Office Supplies</c:v>
                </c:pt>
              </c:strCache>
            </c:strRef>
          </c:tx>
          <c:spPr>
            <a:solidFill>
              <a:schemeClr val="accent6"/>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5-9180-4C65-97E9-19D9C958354E}"/>
            </c:ext>
          </c:extLst>
        </c:ser>
        <c:ser>
          <c:idx val="2"/>
          <c:order val="2"/>
          <c:tx>
            <c:strRef>
              <c:f>'Sales Dashboard Calculation'!$AM$2:$AM$3</c:f>
              <c:strCache>
                <c:ptCount val="1"/>
                <c:pt idx="0">
                  <c:v>Technology</c:v>
                </c:pt>
              </c:strCache>
            </c:strRef>
          </c:tx>
          <c:spPr>
            <a:solidFill>
              <a:schemeClr val="accent6">
                <a:shade val="65000"/>
              </a:schemeClr>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6-9180-4C65-97E9-19D9C958354E}"/>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withinLinearReversed" id="26">
  <a:schemeClr val="accent6"/>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withinLinearReversed" id="26">
  <a:schemeClr val="accent6"/>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4.xml"/><Relationship Id="rId21" Type="http://schemas.openxmlformats.org/officeDocument/2006/relationships/image" Target="../media/image14.svg"/><Relationship Id="rId7" Type="http://schemas.openxmlformats.org/officeDocument/2006/relationships/chart" Target="../charts/chart18.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13.xml"/><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image" Target="../media/image4.svg"/><Relationship Id="rId5" Type="http://schemas.openxmlformats.org/officeDocument/2006/relationships/chart" Target="../charts/chart16.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5.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129540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347980</xdr:colOff>
      <xdr:row>0</xdr:row>
      <xdr:rowOff>150494</xdr:rowOff>
    </xdr:from>
    <xdr:to>
      <xdr:col>23</xdr:col>
      <xdr:colOff>365125</xdr:colOff>
      <xdr:row>3</xdr:row>
      <xdr:rowOff>108584</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47980" y="150494"/>
          <a:ext cx="13891895" cy="529590"/>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u="none">
              <a:solidFill>
                <a:schemeClr val="bg1"/>
              </a:solidFill>
              <a:latin typeface="Mangal Pro" panose="00000500000000000000" pitchFamily="2" charset="0"/>
              <a:cs typeface="Mangal Pro" panose="00000500000000000000" pitchFamily="2" charset="0"/>
            </a:rPr>
            <a:t>Sales</a:t>
          </a:r>
          <a:r>
            <a:rPr lang="en-US" sz="1800" b="1" u="none" baseline="0">
              <a:solidFill>
                <a:schemeClr val="bg1"/>
              </a:solidFill>
              <a:latin typeface="Mangal Pro" panose="00000500000000000000" pitchFamily="2" charset="0"/>
              <a:cs typeface="Mangal Pro" panose="00000500000000000000" pitchFamily="2" charset="0"/>
            </a:rPr>
            <a:t> Dashboard</a:t>
          </a:r>
          <a:endParaRPr lang="en-US" sz="1800" b="1" u="none">
            <a:solidFill>
              <a:schemeClr val="bg1"/>
            </a:solidFill>
            <a:latin typeface="Mangal Pro" panose="00000500000000000000" pitchFamily="2" charset="0"/>
            <a:cs typeface="Mangal Pro" panose="00000500000000000000" pitchFamily="2" charset="0"/>
          </a:endParaRPr>
        </a:p>
      </xdr:txBody>
    </xdr:sp>
    <xdr:clientData/>
  </xdr:twoCellAnchor>
  <xdr:twoCellAnchor>
    <xdr:from>
      <xdr:col>0</xdr:col>
      <xdr:colOff>330835</xdr:colOff>
      <xdr:row>9</xdr:row>
      <xdr:rowOff>5715</xdr:rowOff>
    </xdr:from>
    <xdr:to>
      <xdr:col>4</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537211</xdr:colOff>
      <xdr:row>9</xdr:row>
      <xdr:rowOff>5715</xdr:rowOff>
    </xdr:from>
    <xdr:to>
      <xdr:col>9</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186690</xdr:colOff>
      <xdr:row>9</xdr:row>
      <xdr:rowOff>22224</xdr:rowOff>
    </xdr:from>
    <xdr:to>
      <xdr:col>13</xdr:col>
      <xdr:colOff>368935</xdr:colOff>
      <xdr:row>37</xdr:row>
      <xdr:rowOff>114299</xdr:rowOff>
    </xdr:to>
    <xdr:sp macro="" textlink="">
      <xdr:nvSpPr>
        <xdr:cNvPr id="6" name="Rectangle 5">
          <a:extLst>
            <a:ext uri="{FF2B5EF4-FFF2-40B4-BE49-F238E27FC236}">
              <a16:creationId xmlns:a16="http://schemas.microsoft.com/office/drawing/2014/main" id="{0EB4F822-0FAC-0636-E107-C5F8351FBD2B}"/>
            </a:ext>
          </a:extLst>
        </xdr:cNvPr>
        <xdr:cNvSpPr/>
      </xdr:nvSpPr>
      <xdr:spPr>
        <a:xfrm>
          <a:off x="5673090" y="1736724"/>
          <a:ext cx="2620645" cy="5426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344170</xdr:colOff>
      <xdr:row>20</xdr:row>
      <xdr:rowOff>72390</xdr:rowOff>
    </xdr:from>
    <xdr:to>
      <xdr:col>4</xdr:col>
      <xdr:colOff>388620</xdr:colOff>
      <xdr:row>37</xdr:row>
      <xdr:rowOff>99060</xdr:rowOff>
    </xdr:to>
    <xdr:sp macro="" textlink="">
      <xdr:nvSpPr>
        <xdr:cNvPr id="16" name="Rectangle 15">
          <a:extLst>
            <a:ext uri="{FF2B5EF4-FFF2-40B4-BE49-F238E27FC236}">
              <a16:creationId xmlns:a16="http://schemas.microsoft.com/office/drawing/2014/main" id="{023C82C0-B714-6DEA-240B-7B27F7B55939}"/>
            </a:ext>
          </a:extLst>
        </xdr:cNvPr>
        <xdr:cNvSpPr/>
      </xdr:nvSpPr>
      <xdr:spPr>
        <a:xfrm>
          <a:off x="344170" y="3882390"/>
          <a:ext cx="2482850"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544831</xdr:colOff>
      <xdr:row>20</xdr:row>
      <xdr:rowOff>72390</xdr:rowOff>
    </xdr:from>
    <xdr:to>
      <xdr:col>9</xdr:col>
      <xdr:colOff>47626</xdr:colOff>
      <xdr:row>37</xdr:row>
      <xdr:rowOff>99060</xdr:rowOff>
    </xdr:to>
    <xdr:sp macro="" textlink="">
      <xdr:nvSpPr>
        <xdr:cNvPr id="17" name="Rectangle 16">
          <a:extLst>
            <a:ext uri="{FF2B5EF4-FFF2-40B4-BE49-F238E27FC236}">
              <a16:creationId xmlns:a16="http://schemas.microsoft.com/office/drawing/2014/main" id="{F6D7A620-0196-BD65-AAB6-D393F8509290}"/>
            </a:ext>
          </a:extLst>
        </xdr:cNvPr>
        <xdr:cNvSpPr/>
      </xdr:nvSpPr>
      <xdr:spPr>
        <a:xfrm>
          <a:off x="2983231" y="3882390"/>
          <a:ext cx="2550795"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521971</xdr:colOff>
      <xdr:row>9</xdr:row>
      <xdr:rowOff>34289</xdr:rowOff>
    </xdr:from>
    <xdr:to>
      <xdr:col>18</xdr:col>
      <xdr:colOff>20956</xdr:colOff>
      <xdr:row>37</xdr:row>
      <xdr:rowOff>114299</xdr:rowOff>
    </xdr:to>
    <xdr:sp macro="" textlink="">
      <xdr:nvSpPr>
        <xdr:cNvPr id="18" name="Rectangle 17">
          <a:extLst>
            <a:ext uri="{FF2B5EF4-FFF2-40B4-BE49-F238E27FC236}">
              <a16:creationId xmlns:a16="http://schemas.microsoft.com/office/drawing/2014/main" id="{87F41500-350F-0D0E-CF91-647638012C49}"/>
            </a:ext>
          </a:extLst>
        </xdr:cNvPr>
        <xdr:cNvSpPr/>
      </xdr:nvSpPr>
      <xdr:spPr>
        <a:xfrm>
          <a:off x="8446771" y="1748789"/>
          <a:ext cx="2546985" cy="54140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598169</xdr:colOff>
      <xdr:row>9</xdr:row>
      <xdr:rowOff>156210</xdr:rowOff>
    </xdr:from>
    <xdr:to>
      <xdr:col>40</xdr:col>
      <xdr:colOff>219075</xdr:colOff>
      <xdr:row>20</xdr:row>
      <xdr:rowOff>41910</xdr:rowOff>
    </xdr:to>
    <xdr:sp macro="" textlink="">
      <xdr:nvSpPr>
        <xdr:cNvPr id="20" name="Rectangle 19">
          <a:extLst>
            <a:ext uri="{FF2B5EF4-FFF2-40B4-BE49-F238E27FC236}">
              <a16:creationId xmlns:a16="http://schemas.microsoft.com/office/drawing/2014/main" id="{D50EDACA-8C4D-C589-6C31-D779A50AA949}"/>
            </a:ext>
          </a:extLst>
        </xdr:cNvPr>
        <xdr:cNvSpPr/>
      </xdr:nvSpPr>
      <xdr:spPr>
        <a:xfrm>
          <a:off x="23762969" y="1870710"/>
          <a:ext cx="840106"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158116</xdr:colOff>
      <xdr:row>27</xdr:row>
      <xdr:rowOff>20955</xdr:rowOff>
    </xdr:from>
    <xdr:to>
      <xdr:col>23</xdr:col>
      <xdr:colOff>342900</xdr:colOff>
      <xdr:row>37</xdr:row>
      <xdr:rowOff>97155</xdr:rowOff>
    </xdr:to>
    <xdr:sp macro="" textlink="">
      <xdr:nvSpPr>
        <xdr:cNvPr id="23" name="Rectangle 22">
          <a:extLst>
            <a:ext uri="{FF2B5EF4-FFF2-40B4-BE49-F238E27FC236}">
              <a16:creationId xmlns:a16="http://schemas.microsoft.com/office/drawing/2014/main" id="{78DE6670-4053-1AE6-EEB0-1FF08BE404D4}"/>
            </a:ext>
          </a:extLst>
        </xdr:cNvPr>
        <xdr:cNvSpPr/>
      </xdr:nvSpPr>
      <xdr:spPr>
        <a:xfrm>
          <a:off x="11130916" y="5164455"/>
          <a:ext cx="3232784"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206376</xdr:colOff>
      <xdr:row>9</xdr:row>
      <xdr:rowOff>13380</xdr:rowOff>
    </xdr:from>
    <xdr:to>
      <xdr:col>13</xdr:col>
      <xdr:colOff>358775</xdr:colOff>
      <xdr:row>37</xdr:row>
      <xdr:rowOff>14016</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324850</xdr:colOff>
      <xdr:row>9</xdr:row>
      <xdr:rowOff>11430</xdr:rowOff>
    </xdr:from>
    <xdr:to>
      <xdr:col>4</xdr:col>
      <xdr:colOff>375014</xdr:colOff>
      <xdr:row>19</xdr:row>
      <xdr:rowOff>22860</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525782</xdr:colOff>
      <xdr:row>9</xdr:row>
      <xdr:rowOff>20681</xdr:rowOff>
    </xdr:from>
    <xdr:to>
      <xdr:col>18</xdr:col>
      <xdr:colOff>5716</xdr:colOff>
      <xdr:row>37</xdr:row>
      <xdr:rowOff>70212</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528552</xdr:colOff>
      <xdr:row>9</xdr:row>
      <xdr:rowOff>1905</xdr:rowOff>
    </xdr:from>
    <xdr:to>
      <xdr:col>9</xdr:col>
      <xdr:colOff>45769</xdr:colOff>
      <xdr:row>19</xdr:row>
      <xdr:rowOff>70485</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370840</xdr:colOff>
      <xdr:row>20</xdr:row>
      <xdr:rowOff>52796</xdr:rowOff>
    </xdr:from>
    <xdr:to>
      <xdr:col>4</xdr:col>
      <xdr:colOff>381000</xdr:colOff>
      <xdr:row>37</xdr:row>
      <xdr:rowOff>68036</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156211</xdr:colOff>
      <xdr:row>27</xdr:row>
      <xdr:rowOff>40821</xdr:rowOff>
    </xdr:from>
    <xdr:to>
      <xdr:col>23</xdr:col>
      <xdr:colOff>342900</xdr:colOff>
      <xdr:row>37</xdr:row>
      <xdr:rowOff>91440</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539115</xdr:colOff>
      <xdr:row>20</xdr:row>
      <xdr:rowOff>84760</xdr:rowOff>
    </xdr:from>
    <xdr:to>
      <xdr:col>9</xdr:col>
      <xdr:colOff>19049</xdr:colOff>
      <xdr:row>37</xdr:row>
      <xdr:rowOff>80950</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353695</xdr:colOff>
      <xdr:row>4</xdr:row>
      <xdr:rowOff>74839</xdr:rowOff>
    </xdr:from>
    <xdr:to>
      <xdr:col>2</xdr:col>
      <xdr:colOff>476028</xdr:colOff>
      <xdr:row>8</xdr:row>
      <xdr:rowOff>46490</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353695" y="836839"/>
          <a:ext cx="1346976" cy="733651"/>
          <a:chOff x="307975" y="796289"/>
          <a:chExt cx="1349153" cy="800100"/>
        </a:xfrm>
      </xdr:grpSpPr>
      <xdr:sp macro="" textlink="'Sales Dashboard Calculation'!A4">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rgbClr val="000000"/>
                </a:solidFill>
                <a:latin typeface="Calibri"/>
                <a:cs typeface="Calibri"/>
              </a:rPr>
              <a:pPr algn="ctr"/>
              <a:t> 2,297,201 </a:t>
            </a:fld>
            <a:endParaRPr lang="en-US" sz="1600" b="1"/>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25856" y="978953"/>
            <a:ext cx="1330136" cy="337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6">
                    <a:lumMod val="75000"/>
                  </a:schemeClr>
                </a:solidFill>
              </a:rPr>
              <a:t>Total Sales</a:t>
            </a:r>
          </a:p>
        </xdr:txBody>
      </xdr:sp>
    </xdr:grpSp>
    <xdr:clientData/>
  </xdr:twoCellAnchor>
  <xdr:twoCellAnchor>
    <xdr:from>
      <xdr:col>3</xdr:col>
      <xdr:colOff>69850</xdr:colOff>
      <xdr:row>4</xdr:row>
      <xdr:rowOff>88899</xdr:rowOff>
    </xdr:from>
    <xdr:to>
      <xdr:col>5</xdr:col>
      <xdr:colOff>195993</xdr:colOff>
      <xdr:row>8</xdr:row>
      <xdr:rowOff>46490</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1906814" y="850899"/>
          <a:ext cx="1350786" cy="719591"/>
          <a:chOff x="307975" y="796289"/>
          <a:chExt cx="1349153" cy="800100"/>
        </a:xfrm>
      </xdr:grpSpPr>
      <xdr:sp macro="" textlink="'Sales Dashboard Calculation'!D6">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rgbClr val="000000"/>
                </a:solidFill>
                <a:latin typeface="Calibri"/>
                <a:cs typeface="Calibri"/>
              </a:rPr>
              <a:pPr algn="ctr"/>
              <a:t> 180,504 </a:t>
            </a:fld>
            <a:endParaRPr lang="en-US" sz="2400" b="1"/>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11411" y="981563"/>
            <a:ext cx="1342109"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6">
                    <a:lumMod val="75000"/>
                  </a:schemeClr>
                </a:solidFill>
              </a:rPr>
              <a:t>Returns</a:t>
            </a:r>
          </a:p>
        </xdr:txBody>
      </xdr:sp>
    </xdr:grpSp>
    <xdr:clientData/>
  </xdr:twoCellAnchor>
  <xdr:twoCellAnchor>
    <xdr:from>
      <xdr:col>5</xdr:col>
      <xdr:colOff>382270</xdr:colOff>
      <xdr:row>4</xdr:row>
      <xdr:rowOff>82550</xdr:rowOff>
    </xdr:from>
    <xdr:to>
      <xdr:col>7</xdr:col>
      <xdr:colOff>502717</xdr:colOff>
      <xdr:row>8</xdr:row>
      <xdr:rowOff>47170</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443877" y="844550"/>
          <a:ext cx="1345090" cy="726620"/>
          <a:chOff x="307975" y="796289"/>
          <a:chExt cx="1349153" cy="800100"/>
        </a:xfrm>
      </xdr:grpSpPr>
      <xdr:sp macro="" textlink="'Sales Dashboard Calculation'!D7">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rgbClr val="000000"/>
                </a:solidFill>
                <a:latin typeface="Calibri"/>
                <a:cs typeface="Calibri"/>
              </a:rPr>
              <a:pPr algn="ctr"/>
              <a:t> 2,116,697 </a:t>
            </a:fld>
            <a:endParaRPr lang="en-US" sz="3600" b="1"/>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14088" y="984902"/>
            <a:ext cx="1338512"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6">
                    <a:lumMod val="75000"/>
                  </a:schemeClr>
                </a:solidFill>
              </a:rPr>
              <a:t>Net Sales</a:t>
            </a:r>
          </a:p>
        </xdr:txBody>
      </xdr:sp>
    </xdr:grpSp>
    <xdr:clientData/>
  </xdr:twoCellAnchor>
  <xdr:twoCellAnchor>
    <xdr:from>
      <xdr:col>8</xdr:col>
      <xdr:colOff>146050</xdr:colOff>
      <xdr:row>4</xdr:row>
      <xdr:rowOff>88900</xdr:rowOff>
    </xdr:from>
    <xdr:to>
      <xdr:col>10</xdr:col>
      <xdr:colOff>264562</xdr:colOff>
      <xdr:row>8</xdr:row>
      <xdr:rowOff>35151</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5044621" y="850900"/>
          <a:ext cx="1343155" cy="708251"/>
          <a:chOff x="307975" y="796289"/>
          <a:chExt cx="1349153" cy="662941"/>
        </a:xfrm>
      </xdr:grpSpPr>
      <xdr:sp macro="" textlink="'Sales Dashboard Calculation'!E7">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66294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rgbClr val="000000"/>
                </a:solidFill>
                <a:latin typeface="Calibri"/>
                <a:cs typeface="Calibri"/>
              </a:rPr>
              <a:pPr algn="ctr"/>
              <a:t>(297,687)</a:t>
            </a:fld>
            <a:endParaRPr lang="en-US" sz="4800" b="1"/>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16552" y="966616"/>
            <a:ext cx="1332370" cy="2408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6">
                    <a:lumMod val="75000"/>
                  </a:schemeClr>
                </a:solidFill>
              </a:rPr>
              <a:t>Discounts</a:t>
            </a:r>
            <a:endParaRPr lang="en-US" sz="1800" b="1">
              <a:solidFill>
                <a:schemeClr val="accent6">
                  <a:lumMod val="75000"/>
                </a:schemeClr>
              </a:solidFill>
            </a:endParaRPr>
          </a:p>
        </xdr:txBody>
      </xdr:sp>
    </xdr:grpSp>
    <xdr:clientData/>
  </xdr:twoCellAnchor>
  <xdr:twoCellAnchor>
    <xdr:from>
      <xdr:col>10</xdr:col>
      <xdr:colOff>477520</xdr:colOff>
      <xdr:row>4</xdr:row>
      <xdr:rowOff>84667</xdr:rowOff>
    </xdr:from>
    <xdr:to>
      <xdr:col>12</xdr:col>
      <xdr:colOff>594138</xdr:colOff>
      <xdr:row>8</xdr:row>
      <xdr:rowOff>41910</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6600734" y="846667"/>
          <a:ext cx="1341261" cy="719243"/>
          <a:chOff x="307975" y="796290"/>
          <a:chExt cx="1349153" cy="800100"/>
        </a:xfrm>
      </xdr:grpSpPr>
      <xdr:sp macro="" textlink="'Sales Dashboard Calculation'!F7">
        <xdr:nvSpPr>
          <xdr:cNvPr id="46" name="Rectangle 45">
            <a:extLst>
              <a:ext uri="{FF2B5EF4-FFF2-40B4-BE49-F238E27FC236}">
                <a16:creationId xmlns:a16="http://schemas.microsoft.com/office/drawing/2014/main" id="{7385517A-634F-3025-2721-32CF59548E39}"/>
              </a:ext>
            </a:extLst>
          </xdr:cNvPr>
          <xdr:cNvSpPr/>
        </xdr:nvSpPr>
        <xdr:spPr>
          <a:xfrm>
            <a:off x="307975" y="796290"/>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rgbClr val="000000"/>
                </a:solidFill>
                <a:latin typeface="Calibri"/>
                <a:cs typeface="Calibri"/>
              </a:rPr>
              <a:pPr algn="ctr"/>
              <a:t>(1,555,845)</a:t>
            </a:fld>
            <a:endParaRPr lang="en-US" sz="4800" b="1"/>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15477" y="1027721"/>
            <a:ext cx="1338043" cy="2716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6">
                    <a:lumMod val="75000"/>
                  </a:schemeClr>
                </a:solidFill>
              </a:rPr>
              <a:t>COGS</a:t>
            </a:r>
          </a:p>
        </xdr:txBody>
      </xdr:sp>
    </xdr:grpSp>
    <xdr:clientData/>
  </xdr:twoCellAnchor>
  <xdr:twoCellAnchor>
    <xdr:from>
      <xdr:col>13</xdr:col>
      <xdr:colOff>208371</xdr:colOff>
      <xdr:row>4</xdr:row>
      <xdr:rowOff>105833</xdr:rowOff>
    </xdr:from>
    <xdr:to>
      <xdr:col>15</xdr:col>
      <xdr:colOff>324989</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8168550" y="867833"/>
          <a:ext cx="1341260" cy="698076"/>
          <a:chOff x="307975" y="796289"/>
          <a:chExt cx="1349153" cy="800100"/>
        </a:xfrm>
      </xdr:grpSpPr>
      <xdr:sp macro="" textlink="'Sales Dashboard Calculation'!E12">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rgbClr val="000000"/>
                </a:solidFill>
                <a:latin typeface="Calibri"/>
                <a:cs typeface="Calibri"/>
              </a:rPr>
              <a:pPr algn="ctr"/>
              <a:t>793</a:t>
            </a:fld>
            <a:endParaRPr lang="en-US" sz="4800" b="1"/>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16206" y="973791"/>
            <a:ext cx="133731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6">
                    <a:lumMod val="75000"/>
                  </a:schemeClr>
                </a:solidFill>
              </a:rPr>
              <a:t>T. Customers</a:t>
            </a:r>
          </a:p>
        </xdr:txBody>
      </xdr:sp>
    </xdr:grpSp>
    <xdr:clientData/>
  </xdr:twoCellAnchor>
  <xdr:twoCellAnchor>
    <xdr:from>
      <xdr:col>15</xdr:col>
      <xdr:colOff>513988</xdr:colOff>
      <xdr:row>4</xdr:row>
      <xdr:rowOff>116417</xdr:rowOff>
    </xdr:from>
    <xdr:to>
      <xdr:col>18</xdr:col>
      <xdr:colOff>21006</xdr:colOff>
      <xdr:row>8</xdr:row>
      <xdr:rowOff>41908</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9698809" y="878417"/>
          <a:ext cx="1343983" cy="687491"/>
          <a:chOff x="307975" y="796289"/>
          <a:chExt cx="1349153" cy="800100"/>
        </a:xfrm>
      </xdr:grpSpPr>
      <xdr:sp macro="" textlink="'Sales Dashboard Calculation'!E13">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rgbClr val="000000"/>
                </a:solidFill>
                <a:latin typeface="Calibri"/>
                <a:cs typeface="Calibri"/>
              </a:rPr>
              <a:pPr algn="ctr"/>
              <a:t>5009</a:t>
            </a:fld>
            <a:endParaRPr lang="en-US" sz="4800" b="1"/>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13632" y="1015390"/>
            <a:ext cx="1339888" cy="2601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6">
                    <a:lumMod val="75000"/>
                  </a:schemeClr>
                </a:solidFill>
              </a:rPr>
              <a:t>T.</a:t>
            </a:r>
            <a:r>
              <a:rPr lang="en-US" sz="1400" b="1" baseline="0">
                <a:solidFill>
                  <a:schemeClr val="accent6">
                    <a:lumMod val="75000"/>
                  </a:schemeClr>
                </a:solidFill>
              </a:rPr>
              <a:t> Orders</a:t>
            </a:r>
            <a:endParaRPr lang="en-US" sz="1400" b="1">
              <a:solidFill>
                <a:schemeClr val="accent6">
                  <a:lumMod val="75000"/>
                </a:schemeClr>
              </a:solidFill>
            </a:endParaRPr>
          </a:p>
        </xdr:txBody>
      </xdr:sp>
    </xdr:grpSp>
    <xdr:clientData/>
  </xdr:twoCellAnchor>
  <xdr:twoCellAnchor editAs="oneCell">
    <xdr:from>
      <xdr:col>18</xdr:col>
      <xdr:colOff>144780</xdr:colOff>
      <xdr:row>15</xdr:row>
      <xdr:rowOff>78105</xdr:rowOff>
    </xdr:from>
    <xdr:to>
      <xdr:col>20</xdr:col>
      <xdr:colOff>472440</xdr:colOff>
      <xdr:row>26</xdr:row>
      <xdr:rowOff>142875</xdr:rowOff>
    </xdr:to>
    <mc:AlternateContent xmlns:mc="http://schemas.openxmlformats.org/markup-compatibility/2006" xmlns:a14="http://schemas.microsoft.com/office/drawing/2010/main">
      <mc:Choice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166566" y="2935605"/>
              <a:ext cx="1552303" cy="2160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514621</xdr:colOff>
      <xdr:row>15</xdr:row>
      <xdr:rowOff>78105</xdr:rowOff>
    </xdr:from>
    <xdr:to>
      <xdr:col>23</xdr:col>
      <xdr:colOff>352696</xdr:colOff>
      <xdr:row>20</xdr:row>
      <xdr:rowOff>40005</xdr:rowOff>
    </xdr:to>
    <mc:AlternateContent xmlns:mc="http://schemas.openxmlformats.org/markup-compatibility/2006" xmlns:a14="http://schemas.microsoft.com/office/drawing/2010/main">
      <mc:Choice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761050" y="2935605"/>
              <a:ext cx="1675039"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504824</xdr:colOff>
      <xdr:row>20</xdr:row>
      <xdr:rowOff>66675</xdr:rowOff>
    </xdr:from>
    <xdr:to>
      <xdr:col>23</xdr:col>
      <xdr:colOff>339089</xdr:colOff>
      <xdr:row>26</xdr:row>
      <xdr:rowOff>142875</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751253" y="3876675"/>
              <a:ext cx="1671229"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139212</xdr:colOff>
      <xdr:row>4</xdr:row>
      <xdr:rowOff>117231</xdr:rowOff>
    </xdr:from>
    <xdr:to>
      <xdr:col>23</xdr:col>
      <xdr:colOff>359019</xdr:colOff>
      <xdr:row>14</xdr:row>
      <xdr:rowOff>190498</xdr:rowOff>
    </xdr:to>
    <mc:AlternateContent xmlns:mc="http://schemas.openxmlformats.org/markup-compatibility/2006" xmlns:a14="http://schemas.microsoft.com/office/drawing/2010/main">
      <mc:Choice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160998" y="879231"/>
              <a:ext cx="3281414" cy="1978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200025</xdr:colOff>
      <xdr:row>3</xdr:row>
      <xdr:rowOff>66208</xdr:rowOff>
    </xdr:from>
    <xdr:to>
      <xdr:col>2</xdr:col>
      <xdr:colOff>9525</xdr:colOff>
      <xdr:row>5</xdr:row>
      <xdr:rowOff>96146</xdr:rowOff>
    </xdr:to>
    <xdr:sp macro="" textlink="">
      <xdr:nvSpPr>
        <xdr:cNvPr id="15" name="Oval 14">
          <a:extLst>
            <a:ext uri="{FF2B5EF4-FFF2-40B4-BE49-F238E27FC236}">
              <a16:creationId xmlns:a16="http://schemas.microsoft.com/office/drawing/2014/main" id="{175284ED-9C4F-F6EC-23EE-06555C753712}"/>
            </a:ext>
          </a:extLst>
        </xdr:cNvPr>
        <xdr:cNvSpPr/>
      </xdr:nvSpPr>
      <xdr:spPr>
        <a:xfrm>
          <a:off x="811213" y="637708"/>
          <a:ext cx="420687" cy="410938"/>
        </a:xfrm>
        <a:prstGeom prst="ellipse">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281671</xdr:colOff>
      <xdr:row>3</xdr:row>
      <xdr:rowOff>138096</xdr:rowOff>
    </xdr:from>
    <xdr:to>
      <xdr:col>1</xdr:col>
      <xdr:colOff>544289</xdr:colOff>
      <xdr:row>5</xdr:row>
      <xdr:rowOff>19714</xdr:rowOff>
    </xdr:to>
    <xdr:pic>
      <xdr:nvPicPr>
        <xdr:cNvPr id="21" name="Graphic 20" descr="Receipt with solid fill">
          <a:extLst>
            <a:ext uri="{FF2B5EF4-FFF2-40B4-BE49-F238E27FC236}">
              <a16:creationId xmlns:a16="http://schemas.microsoft.com/office/drawing/2014/main" id="{17A6A2DF-FC24-088E-4590-99B6F19B9A1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892859" y="709596"/>
          <a:ext cx="262618" cy="262618"/>
        </a:xfrm>
        <a:prstGeom prst="rect">
          <a:avLst/>
        </a:prstGeom>
      </xdr:spPr>
    </xdr:pic>
    <xdr:clientData/>
  </xdr:twoCellAnchor>
  <xdr:twoCellAnchor>
    <xdr:from>
      <xdr:col>3</xdr:col>
      <xdr:colOff>531446</xdr:colOff>
      <xdr:row>3</xdr:row>
      <xdr:rowOff>91344</xdr:rowOff>
    </xdr:from>
    <xdr:to>
      <xdr:col>4</xdr:col>
      <xdr:colOff>340946</xdr:colOff>
      <xdr:row>5</xdr:row>
      <xdr:rowOff>121282</xdr:rowOff>
    </xdr:to>
    <xdr:sp macro="" textlink="">
      <xdr:nvSpPr>
        <xdr:cNvPr id="22" name="Oval 21">
          <a:extLst>
            <a:ext uri="{FF2B5EF4-FFF2-40B4-BE49-F238E27FC236}">
              <a16:creationId xmlns:a16="http://schemas.microsoft.com/office/drawing/2014/main" id="{000D772B-EE7A-400B-B23F-0A58CEEF38F0}"/>
            </a:ext>
          </a:extLst>
        </xdr:cNvPr>
        <xdr:cNvSpPr/>
      </xdr:nvSpPr>
      <xdr:spPr>
        <a:xfrm>
          <a:off x="2365009" y="662844"/>
          <a:ext cx="420687" cy="410938"/>
        </a:xfrm>
        <a:prstGeom prst="ellipse">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230749</xdr:colOff>
      <xdr:row>3</xdr:row>
      <xdr:rowOff>94324</xdr:rowOff>
    </xdr:from>
    <xdr:to>
      <xdr:col>7</xdr:col>
      <xdr:colOff>40249</xdr:colOff>
      <xdr:row>5</xdr:row>
      <xdr:rowOff>124262</xdr:rowOff>
    </xdr:to>
    <xdr:sp macro="" textlink="">
      <xdr:nvSpPr>
        <xdr:cNvPr id="33" name="Oval 32">
          <a:extLst>
            <a:ext uri="{FF2B5EF4-FFF2-40B4-BE49-F238E27FC236}">
              <a16:creationId xmlns:a16="http://schemas.microsoft.com/office/drawing/2014/main" id="{812E28D7-B9BD-4827-B463-E8C4911804AB}"/>
            </a:ext>
          </a:extLst>
        </xdr:cNvPr>
        <xdr:cNvSpPr/>
      </xdr:nvSpPr>
      <xdr:spPr>
        <a:xfrm>
          <a:off x="3897874" y="665824"/>
          <a:ext cx="420688" cy="410938"/>
        </a:xfrm>
        <a:prstGeom prst="ellipse">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7505</xdr:colOff>
      <xdr:row>3</xdr:row>
      <xdr:rowOff>94674</xdr:rowOff>
    </xdr:from>
    <xdr:to>
      <xdr:col>9</xdr:col>
      <xdr:colOff>423142</xdr:colOff>
      <xdr:row>5</xdr:row>
      <xdr:rowOff>124612</xdr:rowOff>
    </xdr:to>
    <xdr:sp macro="" textlink="">
      <xdr:nvSpPr>
        <xdr:cNvPr id="34" name="Oval 33">
          <a:extLst>
            <a:ext uri="{FF2B5EF4-FFF2-40B4-BE49-F238E27FC236}">
              <a16:creationId xmlns:a16="http://schemas.microsoft.com/office/drawing/2014/main" id="{1DBE846B-0462-48F0-B6FD-A1213CE71E59}"/>
            </a:ext>
          </a:extLst>
        </xdr:cNvPr>
        <xdr:cNvSpPr/>
      </xdr:nvSpPr>
      <xdr:spPr>
        <a:xfrm>
          <a:off x="5508193" y="666174"/>
          <a:ext cx="415637" cy="410938"/>
        </a:xfrm>
        <a:prstGeom prst="ellipse">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338254</xdr:colOff>
      <xdr:row>3</xdr:row>
      <xdr:rowOff>98380</xdr:rowOff>
    </xdr:from>
    <xdr:to>
      <xdr:col>12</xdr:col>
      <xdr:colOff>147755</xdr:colOff>
      <xdr:row>5</xdr:row>
      <xdr:rowOff>128318</xdr:rowOff>
    </xdr:to>
    <xdr:sp macro="" textlink="">
      <xdr:nvSpPr>
        <xdr:cNvPr id="35" name="Oval 34">
          <a:extLst>
            <a:ext uri="{FF2B5EF4-FFF2-40B4-BE49-F238E27FC236}">
              <a16:creationId xmlns:a16="http://schemas.microsoft.com/office/drawing/2014/main" id="{F2A62239-B2DC-4556-823E-8CA25AD24AFD}"/>
            </a:ext>
          </a:extLst>
        </xdr:cNvPr>
        <xdr:cNvSpPr/>
      </xdr:nvSpPr>
      <xdr:spPr>
        <a:xfrm>
          <a:off x="7061317" y="669880"/>
          <a:ext cx="420688" cy="410938"/>
        </a:xfrm>
        <a:prstGeom prst="ellipse">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87144</xdr:colOff>
      <xdr:row>3</xdr:row>
      <xdr:rowOff>102949</xdr:rowOff>
    </xdr:from>
    <xdr:to>
      <xdr:col>14</xdr:col>
      <xdr:colOff>502781</xdr:colOff>
      <xdr:row>5</xdr:row>
      <xdr:rowOff>132887</xdr:rowOff>
    </xdr:to>
    <xdr:sp macro="" textlink="">
      <xdr:nvSpPr>
        <xdr:cNvPr id="58" name="Oval 57">
          <a:extLst>
            <a:ext uri="{FF2B5EF4-FFF2-40B4-BE49-F238E27FC236}">
              <a16:creationId xmlns:a16="http://schemas.microsoft.com/office/drawing/2014/main" id="{F5B4855B-A67B-4141-9609-869C0C483651}"/>
            </a:ext>
          </a:extLst>
        </xdr:cNvPr>
        <xdr:cNvSpPr/>
      </xdr:nvSpPr>
      <xdr:spPr>
        <a:xfrm>
          <a:off x="8643769" y="674449"/>
          <a:ext cx="415637" cy="410938"/>
        </a:xfrm>
        <a:prstGeom prst="ellipse">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349464</xdr:colOff>
      <xdr:row>3</xdr:row>
      <xdr:rowOff>104874</xdr:rowOff>
    </xdr:from>
    <xdr:to>
      <xdr:col>17</xdr:col>
      <xdr:colOff>158965</xdr:colOff>
      <xdr:row>5</xdr:row>
      <xdr:rowOff>134812</xdr:rowOff>
    </xdr:to>
    <xdr:sp macro="" textlink="">
      <xdr:nvSpPr>
        <xdr:cNvPr id="59" name="Oval 58">
          <a:extLst>
            <a:ext uri="{FF2B5EF4-FFF2-40B4-BE49-F238E27FC236}">
              <a16:creationId xmlns:a16="http://schemas.microsoft.com/office/drawing/2014/main" id="{696D5377-ABD4-4AFB-B20D-0FD62139A098}"/>
            </a:ext>
          </a:extLst>
        </xdr:cNvPr>
        <xdr:cNvSpPr/>
      </xdr:nvSpPr>
      <xdr:spPr>
        <a:xfrm>
          <a:off x="10128464" y="676374"/>
          <a:ext cx="420689" cy="410938"/>
        </a:xfrm>
        <a:prstGeom prst="ellipse">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607453</xdr:colOff>
      <xdr:row>3</xdr:row>
      <xdr:rowOff>150814</xdr:rowOff>
    </xdr:from>
    <xdr:to>
      <xdr:col>4</xdr:col>
      <xdr:colOff>271142</xdr:colOff>
      <xdr:row>5</xdr:row>
      <xdr:rowOff>42864</xdr:rowOff>
    </xdr:to>
    <xdr:pic>
      <xdr:nvPicPr>
        <xdr:cNvPr id="61" name="Graphic 60" descr="Back with solid fill">
          <a:extLst>
            <a:ext uri="{FF2B5EF4-FFF2-40B4-BE49-F238E27FC236}">
              <a16:creationId xmlns:a16="http://schemas.microsoft.com/office/drawing/2014/main" id="{256D83A1-495A-4E4F-1247-115CBF5CF68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441016" y="722314"/>
          <a:ext cx="274876" cy="273050"/>
        </a:xfrm>
        <a:prstGeom prst="rect">
          <a:avLst/>
        </a:prstGeom>
      </xdr:spPr>
    </xdr:pic>
    <xdr:clientData/>
  </xdr:twoCellAnchor>
  <xdr:twoCellAnchor editAs="oneCell">
    <xdr:from>
      <xdr:col>6</xdr:col>
      <xdr:colOff>309562</xdr:colOff>
      <xdr:row>3</xdr:row>
      <xdr:rowOff>160337</xdr:rowOff>
    </xdr:from>
    <xdr:to>
      <xdr:col>6</xdr:col>
      <xdr:colOff>571500</xdr:colOff>
      <xdr:row>5</xdr:row>
      <xdr:rowOff>41275</xdr:rowOff>
    </xdr:to>
    <xdr:pic>
      <xdr:nvPicPr>
        <xdr:cNvPr id="67" name="Graphic 66" descr="Coins with solid fill">
          <a:extLst>
            <a:ext uri="{FF2B5EF4-FFF2-40B4-BE49-F238E27FC236}">
              <a16:creationId xmlns:a16="http://schemas.microsoft.com/office/drawing/2014/main" id="{2A990C29-D4C0-FD96-CDEF-0D85AD8898D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976687" y="731837"/>
          <a:ext cx="261938" cy="261938"/>
        </a:xfrm>
        <a:prstGeom prst="rect">
          <a:avLst/>
        </a:prstGeom>
      </xdr:spPr>
    </xdr:pic>
    <xdr:clientData/>
  </xdr:twoCellAnchor>
  <xdr:twoCellAnchor editAs="oneCell">
    <xdr:from>
      <xdr:col>9</xdr:col>
      <xdr:colOff>78154</xdr:colOff>
      <xdr:row>3</xdr:row>
      <xdr:rowOff>163636</xdr:rowOff>
    </xdr:from>
    <xdr:to>
      <xdr:col>9</xdr:col>
      <xdr:colOff>353890</xdr:colOff>
      <xdr:row>5</xdr:row>
      <xdr:rowOff>58372</xdr:rowOff>
    </xdr:to>
    <xdr:pic>
      <xdr:nvPicPr>
        <xdr:cNvPr id="69" name="Graphic 68" descr="Scissors with solid fill">
          <a:extLst>
            <a:ext uri="{FF2B5EF4-FFF2-40B4-BE49-F238E27FC236}">
              <a16:creationId xmlns:a16="http://schemas.microsoft.com/office/drawing/2014/main" id="{1C4B6CC6-189C-C026-D289-62793DA49F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578842" y="735136"/>
          <a:ext cx="275736" cy="275736"/>
        </a:xfrm>
        <a:prstGeom prst="rect">
          <a:avLst/>
        </a:prstGeom>
      </xdr:spPr>
    </xdr:pic>
    <xdr:clientData/>
  </xdr:twoCellAnchor>
  <xdr:twoCellAnchor editAs="oneCell">
    <xdr:from>
      <xdr:col>11</xdr:col>
      <xdr:colOff>430214</xdr:colOff>
      <xdr:row>3</xdr:row>
      <xdr:rowOff>166690</xdr:rowOff>
    </xdr:from>
    <xdr:to>
      <xdr:col>12</xdr:col>
      <xdr:colOff>58128</xdr:colOff>
      <xdr:row>5</xdr:row>
      <xdr:rowOff>23812</xdr:rowOff>
    </xdr:to>
    <xdr:pic>
      <xdr:nvPicPr>
        <xdr:cNvPr id="71" name="Graphic 70" descr="Inventory with solid fill">
          <a:extLst>
            <a:ext uri="{FF2B5EF4-FFF2-40B4-BE49-F238E27FC236}">
              <a16:creationId xmlns:a16="http://schemas.microsoft.com/office/drawing/2014/main" id="{ABCA4A06-2FC7-47B4-AF56-B4B7471D5AA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153277" y="738190"/>
          <a:ext cx="239101" cy="238122"/>
        </a:xfrm>
        <a:prstGeom prst="rect">
          <a:avLst/>
        </a:prstGeom>
      </xdr:spPr>
    </xdr:pic>
    <xdr:clientData/>
  </xdr:twoCellAnchor>
  <xdr:twoCellAnchor editAs="oneCell">
    <xdr:from>
      <xdr:col>14</xdr:col>
      <xdr:colOff>166689</xdr:colOff>
      <xdr:row>3</xdr:row>
      <xdr:rowOff>166687</xdr:rowOff>
    </xdr:from>
    <xdr:to>
      <xdr:col>14</xdr:col>
      <xdr:colOff>430214</xdr:colOff>
      <xdr:row>5</xdr:row>
      <xdr:rowOff>49212</xdr:rowOff>
    </xdr:to>
    <xdr:pic>
      <xdr:nvPicPr>
        <xdr:cNvPr id="73" name="Graphic 72" descr="Customer review with solid fill">
          <a:extLst>
            <a:ext uri="{FF2B5EF4-FFF2-40B4-BE49-F238E27FC236}">
              <a16:creationId xmlns:a16="http://schemas.microsoft.com/office/drawing/2014/main" id="{D244835B-934D-7420-4FDE-38201A91FE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8723314" y="738187"/>
          <a:ext cx="263525" cy="263525"/>
        </a:xfrm>
        <a:prstGeom prst="rect">
          <a:avLst/>
        </a:prstGeom>
      </xdr:spPr>
    </xdr:pic>
    <xdr:clientData/>
  </xdr:twoCellAnchor>
  <xdr:twoCellAnchor editAs="oneCell">
    <xdr:from>
      <xdr:col>16</xdr:col>
      <xdr:colOff>419101</xdr:colOff>
      <xdr:row>3</xdr:row>
      <xdr:rowOff>166689</xdr:rowOff>
    </xdr:from>
    <xdr:to>
      <xdr:col>17</xdr:col>
      <xdr:colOff>87312</xdr:colOff>
      <xdr:row>5</xdr:row>
      <xdr:rowOff>65088</xdr:rowOff>
    </xdr:to>
    <xdr:pic>
      <xdr:nvPicPr>
        <xdr:cNvPr id="75" name="Graphic 74" descr="Box with solid fill">
          <a:extLst>
            <a:ext uri="{FF2B5EF4-FFF2-40B4-BE49-F238E27FC236}">
              <a16:creationId xmlns:a16="http://schemas.microsoft.com/office/drawing/2014/main" id="{BB48CE74-C3FB-F5BD-4C5E-51F64458BF6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198101" y="738189"/>
          <a:ext cx="279399" cy="27939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85300926"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4189812" backgroundQuery="1" createdVersion="8" refreshedVersion="8" minRefreshableVersion="3" recordCount="0" supportSubquery="1" supportAdvancedDrill="1" xr:uid="{9B0FA12F-8907-4E9D-A87C-61A2C020348A}">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476852" backgroundQuery="1" createdVersion="8" refreshedVersion="8"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534722" backgroundQuery="1" createdVersion="8" refreshedVersion="8"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5810182" backgroundQuery="1" createdVersion="8" refreshedVersion="8" minRefreshableVersion="3" recordCount="0" supportSubquery="1" supportAdvancedDrill="1" xr:uid="{AB3FDAE5-4FEF-4FFA-A329-BFA6C0DB12D7}">
  <cacheSource type="external" connectionId="5"/>
  <cacheFields count="3">
    <cacheField name="[Measures].[Sum of Sales]" caption="Sum of Sales" numFmtId="0" hierarchy="53" level="32767"/>
    <cacheField name="[People].[Person].[Person]" caption="Person" numFmtId="0" hierarchy="31" level="1">
      <sharedItems count="1">
        <s v="Cassandra Brandow"/>
      </sharedItems>
    </cacheField>
    <cacheField name="[Orders].[Region].[Region]" caption="Region" numFmtId="0" hierarchy="13" level="1">
      <sharedItems count="4">
        <s v="Central"/>
        <s v="East"/>
        <s v="South"/>
        <s v="West"/>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638889" backgroundQuery="1" createdVersion="8" refreshedVersion="8" minRefreshableVersion="3" recordCount="0" supportSubquery="1" supportAdvancedDrill="1" xr:uid="{3A6F4F83-CF1A-4123-940C-A8516876312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696759" backgroundQuery="1" createdVersion="8" refreshedVersion="8"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12">
        <s v="Binders"/>
        <s v="Chairs"/>
        <s v="Phones"/>
        <s v="Storage"/>
        <s v="Tables"/>
        <s v="Supplies" u="1"/>
        <s v="Art" u="1"/>
        <s v="Machines" u="1"/>
        <s v="Bookcases" u="1"/>
        <s v="Envelopes" u="1"/>
        <s v="Accessories" u="1"/>
        <s v="Furnishings" u="1"/>
      </sharedItems>
    </cacheField>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7430552" backgroundQuery="1" createdVersion="8" refreshedVersion="8" minRefreshableVersion="3" recordCount="0" supportSubquery="1" supportAdvancedDrill="1" xr:uid="{4DFC9685-8E94-426D-99EC-6CB67258006C}">
  <cacheSource type="external" connectionId="5"/>
  <cacheFields count="4">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7662037" backgroundQuery="1" createdVersion="8" refreshedVersion="8" minRefreshableVersion="3" recordCount="0" supportSubquery="1" supportAdvancedDrill="1" xr:uid="{846D6EAE-A903-44B0-A698-27F7BADD6633}">
  <cacheSource type="external" connectionId="5"/>
  <cacheFields count="2">
    <cacheField name="[Measures].[Sum of COGS]" caption="Sum of COGS" numFmtId="0" hierarchy="58"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7893521" backgroundQuery="1" createdVersion="8" refreshedVersion="8"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800926" backgroundQuery="1" createdVersion="8" refreshedVersion="8" minRefreshableVersion="3" recordCount="0" supportSubquery="1" supportAdvancedDrill="1" xr:uid="{9D7B32A3-AF6A-49CB-B93D-8CEEB04124D9}">
  <cacheSource type="external" connectionId="5"/>
  <cacheFields count="2">
    <cacheField name="[Measures].[Sum of Sales]" caption="Sum of Sales" numFmtId="0" hierarchy="53"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8587961" backgroundQuery="1" createdVersion="8" refreshedVersion="8"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 refreshedDate="45883.595678935184" backgroundQuery="1" createdVersion="8" refreshedVersion="8"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formats count="10">
    <format dxfId="611">
      <pivotArea type="origin" dataOnly="0" labelOnly="1" outline="0" fieldPosition="0"/>
    </format>
    <format dxfId="610">
      <pivotArea field="0" type="button" dataOnly="0" labelOnly="1" outline="0" axis="axisCol" fieldPosition="0"/>
    </format>
    <format dxfId="609">
      <pivotArea type="topRight" dataOnly="0" labelOnly="1" outline="0" offset="A1" fieldPosition="0"/>
    </format>
    <format dxfId="608">
      <pivotArea type="topRight" dataOnly="0" labelOnly="1" outline="0" fieldPosition="0"/>
    </format>
    <format dxfId="607">
      <pivotArea dataOnly="0" labelOnly="1" fieldPosition="0">
        <references count="1">
          <reference field="0" count="1">
            <x v="0"/>
          </reference>
        </references>
      </pivotArea>
    </format>
    <format dxfId="606">
      <pivotArea field="1" type="button" dataOnly="0" labelOnly="1" outline="0" axis="axisRow" fieldPosition="0"/>
    </format>
    <format dxfId="605">
      <pivotArea dataOnly="0" labelOnly="1" fieldPosition="0">
        <references count="1">
          <reference field="0" count="1">
            <x v="1"/>
          </reference>
        </references>
      </pivotArea>
    </format>
    <format dxfId="604">
      <pivotArea dataOnly="0" labelOnly="1" fieldPosition="0">
        <references count="1">
          <reference field="0" count="1">
            <x v="2"/>
          </reference>
        </references>
      </pivotArea>
    </format>
    <format dxfId="603">
      <pivotArea dataOnly="0" labelOnly="1" grandCol="1" outline="0" fieldPosition="0"/>
    </format>
    <format dxfId="602">
      <pivotArea dataOnly="0" grandRow="1" fieldPosition="0"/>
    </format>
  </format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formats count="3">
    <format dxfId="614">
      <pivotArea field="0" type="button" dataOnly="0" labelOnly="1" outline="0" axis="axisRow" fieldPosition="0"/>
    </format>
    <format dxfId="613">
      <pivotArea dataOnly="0" labelOnly="1" outline="0" axis="axisValues" fieldPosition="0"/>
    </format>
    <format dxfId="612">
      <pivotArea dataOnly="0" grandRow="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formats count="3">
    <format dxfId="617">
      <pivotArea field="0" type="button" dataOnly="0" labelOnly="1" outline="0" axis="axisRow" fieldPosition="0"/>
    </format>
    <format dxfId="616">
      <pivotArea dataOnly="0" labelOnly="1" outline="0" axis="axisValues" fieldPosition="0"/>
    </format>
    <format dxfId="615">
      <pivotArea dataOnly="0" grandRow="1" fieldPosition="0"/>
    </format>
  </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3"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formats count="4">
    <format dxfId="621">
      <pivotArea field="1" type="button" dataOnly="0" labelOnly="1" outline="0" axis="axisRow" fieldPosition="0"/>
    </format>
    <format dxfId="620">
      <pivotArea dataOnly="0" labelOnly="1" outline="0" axis="axisValues" fieldPosition="0"/>
    </format>
    <format dxfId="619">
      <pivotArea dataOnly="0" labelOnly="1" grandRow="1" outline="0" fieldPosition="0"/>
    </format>
    <format dxfId="618">
      <pivotArea grandRow="1"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7"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3">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formats count="4">
    <format dxfId="625">
      <pivotArea field="0" type="button" dataOnly="0" labelOnly="1" outline="0" axis="axisRow" fieldPosition="0"/>
    </format>
    <format dxfId="624">
      <pivotArea dataOnly="0" outline="0" axis="axisValues" fieldPosition="0"/>
    </format>
    <format dxfId="623">
      <pivotArea dataOnly="0" labelOnly="1" grandRow="1" outline="0" fieldPosition="0"/>
    </format>
    <format dxfId="622">
      <pivotArea grandRow="1"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2"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3">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formats count="4">
    <format dxfId="629">
      <pivotArea field="1" type="button" dataOnly="0" labelOnly="1" outline="0" axis="axisRow" fieldPosition="0"/>
    </format>
    <format dxfId="628">
      <pivotArea dataOnly="0" labelOnly="1" outline="0" axis="axisValues" fieldPosition="0"/>
    </format>
    <format dxfId="627">
      <pivotArea dataOnly="0" labelOnly="1" grandRow="1" outline="0" fieldPosition="0"/>
    </format>
    <format dxfId="626">
      <pivotArea grandRow="1" outline="0" collapsedLevelsAreSubtotals="1" fieldPosition="0"/>
    </format>
  </format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4"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formats count="1">
    <format dxfId="630">
      <pivotArea dataOnly="0" labelOnly="1" outline="0" axis="axisValues"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4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J2:AN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formats count="9">
    <format dxfId="565">
      <pivotArea dataOnly="0" grandRow="1" axis="axisRow" fieldPosition="0"/>
    </format>
    <format dxfId="564">
      <pivotArea field="1" type="button" dataOnly="0" labelOnly="1" outline="0" axis="axisRow" fieldPosition="0"/>
    </format>
    <format dxfId="563">
      <pivotArea type="origin" dataOnly="0" labelOnly="1" outline="0" fieldPosition="0"/>
    </format>
    <format dxfId="562">
      <pivotArea field="2" type="button" dataOnly="0" labelOnly="1" outline="0" axis="axisCol" fieldPosition="0"/>
    </format>
    <format dxfId="561">
      <pivotArea type="topRight" dataOnly="0" labelOnly="1" outline="0" fieldPosition="0"/>
    </format>
    <format dxfId="560">
      <pivotArea dataOnly="0" labelOnly="1" fieldPosition="0">
        <references count="1">
          <reference field="2" count="1">
            <x v="0"/>
          </reference>
        </references>
      </pivotArea>
    </format>
    <format dxfId="559">
      <pivotArea dataOnly="0" labelOnly="1" fieldPosition="0">
        <references count="1">
          <reference field="2" count="1">
            <x v="1"/>
          </reference>
        </references>
      </pivotArea>
    </format>
    <format dxfId="558">
      <pivotArea dataOnly="0" labelOnly="1" fieldPosition="0">
        <references count="1">
          <reference field="2" count="1">
            <x v="2"/>
          </reference>
        </references>
      </pivotArea>
    </format>
    <format dxfId="557">
      <pivotArea dataOnly="0" labelOnly="1" grandCol="1" outline="0" fieldPosition="0"/>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4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formats count="6">
    <format dxfId="571">
      <pivotArea dataOnly="0" labelOnly="1" outline="0" fieldPosition="0">
        <references count="1">
          <reference field="4294967294" count="1">
            <x v="1"/>
          </reference>
        </references>
      </pivotArea>
    </format>
    <format dxfId="570">
      <pivotArea dataOnly="0" labelOnly="1" outline="0" fieldPosition="0">
        <references count="1">
          <reference field="4294967294" count="1">
            <x v="0"/>
          </reference>
        </references>
      </pivotArea>
    </format>
    <format dxfId="569">
      <pivotArea field="5" type="button" dataOnly="0" labelOnly="1" outline="0" axis="axisRow" fieldPosition="0"/>
    </format>
    <format dxfId="568">
      <pivotArea field="5" grandRow="1" outline="0" collapsedLevelsAreSubtotals="1" axis="axisRow" fieldPosition="0">
        <references count="1">
          <reference field="4294967294" count="1" selected="0">
            <x v="1"/>
          </reference>
        </references>
      </pivotArea>
    </format>
    <format dxfId="567">
      <pivotArea field="5" grandRow="1" outline="0" collapsedLevelsAreSubtotals="1" axis="axisRow" fieldPosition="0">
        <references count="1">
          <reference field="4294967294" count="1" selected="0">
            <x v="0"/>
          </reference>
        </references>
      </pivotArea>
    </format>
    <format dxfId="566">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485"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formats count="2">
    <format dxfId="573">
      <pivotArea field="-2" type="button" dataOnly="0" labelOnly="1" outline="0" axis="axisRow" fieldPosition="0"/>
    </format>
    <format dxfId="572">
      <pivotArea dataOnly="0" labelOnly="1" grandCol="1" outline="0" axis="axisCol"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formats count="3">
    <format dxfId="576">
      <pivotArea dataOnly="0" labelOnly="1" outline="0" fieldPosition="0">
        <references count="1">
          <reference field="4294967294" count="1">
            <x v="0"/>
          </reference>
        </references>
      </pivotArea>
    </format>
    <format dxfId="575">
      <pivotArea dataOnly="0" labelOnly="1" outline="0" fieldPosition="0">
        <references count="1">
          <reference field="4294967294" count="1">
            <x v="1"/>
          </reference>
        </references>
      </pivotArea>
    </format>
    <format dxfId="574">
      <pivotArea dataOnly="0" labelOnly="1" outline="0" fieldPosition="0">
        <references count="1">
          <reference field="4294967294" count="1">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4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formats count="1">
    <format dxfId="577">
      <pivotArea dataOnly="0" labelOnly="1" outline="0" axis="axisValues"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4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0" baseItem="0"/>
    <dataField name="Sum of COGS" fld="3" baseField="0" baseItem="0"/>
  </dataFields>
  <formats count="9">
    <format dxfId="586">
      <pivotArea outline="0" collapsedLevelsAreSubtotals="1" fieldPosition="0"/>
    </format>
    <format dxfId="585">
      <pivotArea field="1" type="button" dataOnly="0" labelOnly="1" outline="0" axis="axisRow" fieldPosition="0"/>
    </format>
    <format dxfId="584">
      <pivotArea dataOnly="0" labelOnly="1" outline="0" fieldPosition="0">
        <references count="1">
          <reference field="4294967294" count="1">
            <x v="0"/>
          </reference>
        </references>
      </pivotArea>
    </format>
    <format dxfId="583">
      <pivotArea dataOnly="0" labelOnly="1" outline="0" fieldPosition="0">
        <references count="1">
          <reference field="4294967294" count="1">
            <x v="1"/>
          </reference>
        </references>
      </pivotArea>
    </format>
    <format dxfId="582">
      <pivotArea dataOnly="0" labelOnly="1" outline="0" fieldPosition="0">
        <references count="1">
          <reference field="4294967294" count="1">
            <x v="2"/>
          </reference>
        </references>
      </pivotArea>
    </format>
    <format dxfId="581">
      <pivotArea dataOnly="0" labelOnly="1" grandRow="1" outline="0" fieldPosition="0"/>
    </format>
    <format dxfId="580">
      <pivotArea field="1" grandRow="1" outline="0" collapsedLevelsAreSubtotals="1" axis="axisRow" fieldPosition="0">
        <references count="1">
          <reference field="4294967294" count="1" selected="0">
            <x v="0"/>
          </reference>
        </references>
      </pivotArea>
    </format>
    <format dxfId="579">
      <pivotArea field="1" grandRow="1" outline="0" collapsedLevelsAreSubtotals="1" axis="axisRow" fieldPosition="0">
        <references count="1">
          <reference field="4294967294" count="1" selected="0">
            <x v="1"/>
          </reference>
        </references>
      </pivotArea>
    </format>
    <format dxfId="578">
      <pivotArea field="1" grandRow="1" outline="0" collapsedLevelsAreSubtotals="1" axis="axisRow" fieldPosition="0">
        <references count="1">
          <reference field="4294967294" count="1" selected="0">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4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21">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7"/>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10"/>
          </reference>
        </references>
      </pivotArea>
    </chartFormat>
    <chartFormat chart="0" format="2">
      <pivotArea type="data" outline="0" fieldPosition="0">
        <references count="2">
          <reference field="4294967294" count="1" selected="0">
            <x v="0"/>
          </reference>
          <reference field="1" count="1" selected="0">
            <x v="1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3" format="14">
      <pivotArea type="data" outline="0" fieldPosition="0">
        <references count="2">
          <reference field="4294967294" count="1" selected="0">
            <x v="0"/>
          </reference>
          <reference field="1" count="1" selected="0">
            <x v="8"/>
          </reference>
        </references>
      </pivotArea>
    </chartFormat>
    <chartFormat chart="3" format="15">
      <pivotArea type="data" outline="0" fieldPosition="0">
        <references count="2">
          <reference field="4294967294" count="1" selected="0">
            <x v="0"/>
          </reference>
          <reference field="1" count="1" selected="0">
            <x v="9"/>
          </reference>
        </references>
      </pivotArea>
    </chartFormat>
    <chartFormat chart="3" format="16">
      <pivotArea type="data" outline="0" fieldPosition="0">
        <references count="2">
          <reference field="4294967294" count="1" selected="0">
            <x v="0"/>
          </reference>
          <reference field="1" count="1" selected="0">
            <x v="5"/>
          </reference>
        </references>
      </pivotArea>
    </chartFormat>
    <chartFormat chart="0" format="14">
      <pivotArea type="data" outline="0" fieldPosition="0">
        <references count="2">
          <reference field="4294967294" count="1" selected="0">
            <x v="0"/>
          </reference>
          <reference field="1" count="1" selected="0">
            <x v="8"/>
          </reference>
        </references>
      </pivotArea>
    </chartFormat>
    <chartFormat chart="0" format="15">
      <pivotArea type="data" outline="0" fieldPosition="0">
        <references count="2">
          <reference field="4294967294" count="1" selected="0">
            <x v="0"/>
          </reference>
          <reference field="1" count="1" selected="0">
            <x v="1"/>
          </reference>
        </references>
      </pivotArea>
    </chartFormat>
    <chartFormat chart="0" format="16">
      <pivotArea type="data" outline="0" fieldPosition="0">
        <references count="2">
          <reference field="4294967294" count="1" selected="0">
            <x v="0"/>
          </reference>
          <reference field="1" count="1" selected="0">
            <x v="9"/>
          </reference>
        </references>
      </pivotArea>
    </chartFormat>
    <chartFormat chart="0" format="17">
      <pivotArea type="data" outline="0" fieldPosition="0">
        <references count="2">
          <reference field="4294967294" count="1" selected="0">
            <x v="0"/>
          </reference>
          <reference field="1" count="1" selected="0">
            <x v="5"/>
          </reference>
        </references>
      </pivotArea>
    </chartFormat>
    <chartFormat chart="0" format="19">
      <pivotArea type="data" outline="0" fieldPosition="0">
        <references count="2">
          <reference field="4294967294" count="1" selected="0">
            <x v="0"/>
          </reference>
          <reference field="1" count="1" selected="0">
            <x v="6"/>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4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formats count="1">
    <format dxfId="587">
      <pivotArea dataOnly="0" labelOnly="1" outline="0" axis="axisValues"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formats count="1">
    <format dxfId="588">
      <pivotArea dataOnly="0" labelOnly="1" outline="0" axis="axisValues"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4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formats count="3">
    <format dxfId="591">
      <pivotArea field="0" type="button" dataOnly="0" labelOnly="1" outline="0" axis="axisRow" fieldPosition="0"/>
    </format>
    <format dxfId="590">
      <pivotArea dataOnly="0" outline="0" axis="axisValues" fieldPosition="0"/>
    </format>
    <format dxfId="589">
      <pivotArea dataOnly="0" grandRow="1" axis="axisRow"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4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op 10 States">
  <location ref="Q2:R13" firstHeaderRow="1" firstDataRow="1" firstDataCol="1"/>
  <pivotFields count="3">
    <pivotField axis="axisRow" allDrilled="1" subtotalTop="0" showAll="0" measureFilter="1" defaultSubtotal="0" defaultAttributeDrillState="1">
      <items count="10">
        <item x="7"/>
        <item x="2"/>
        <item x="3"/>
        <item x="0"/>
        <item x="1"/>
        <item x="4"/>
        <item x="5"/>
        <item x="6"/>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8" numFmtId="3"/>
  </dataFields>
  <formats count="3">
    <format dxfId="594">
      <pivotArea field="0" type="button" dataOnly="0" labelOnly="1" outline="0" axis="axisRow" fieldPosition="0"/>
    </format>
    <format dxfId="593">
      <pivotArea dataOnly="0" labelOnly="1" outline="0" axis="axisValues" fieldPosition="0"/>
    </format>
    <format dxfId="592">
      <pivotArea dataOnly="0" grandRow="1" axis="axisRow"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4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U2:V7" firstHeaderRow="1" firstDataRow="1" firstDataCol="1"/>
  <pivotFields count="3">
    <pivotField dataField="1" subtotalTop="0" showAll="0" defaultSubtotal="0"/>
    <pivotField axis="axisRow" allDrilled="1" subtotalTop="0" showAll="0" dataSourceSort="1" defaultSubtotal="0" defaultAttributeDrillState="1">
      <items count="1">
        <item x="0"/>
      </items>
    </pivotField>
    <pivotField axis="axisRow" allDrilled="1" subtotalTop="0" showAll="0" dataSourceSort="1" defaultSubtotal="0">
      <items count="4">
        <item x="0" e="0"/>
        <item x="1" e="0"/>
        <item x="2" e="0"/>
        <item x="3" e="0"/>
      </items>
    </pivotField>
  </pivotFields>
  <rowFields count="2">
    <field x="2"/>
    <field x="1"/>
  </rowFields>
  <rowItems count="5">
    <i>
      <x/>
    </i>
    <i>
      <x v="1"/>
    </i>
    <i>
      <x v="2"/>
    </i>
    <i>
      <x v="3"/>
    </i>
    <i t="grand">
      <x/>
    </i>
  </rowItems>
  <colItems count="1">
    <i/>
  </colItems>
  <dataFields count="1">
    <dataField name="Sum of Sales" fld="0" baseField="1" baseItem="1" numFmtId="3"/>
  </dataFields>
  <formats count="3">
    <format dxfId="597">
      <pivotArea field="2" type="button" dataOnly="0" labelOnly="1" outline="0" axis="axisRow" fieldPosition="0"/>
    </format>
    <format dxfId="596">
      <pivotArea dataOnly="0" labelOnly="1" outline="0" axis="axisValues" fieldPosition="0"/>
    </format>
    <format dxfId="595">
      <pivotArea dataOnly="0" grandRow="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4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formats count="4">
    <format dxfId="601">
      <pivotArea dataOnly="0" labelOnly="1" outline="0" axis="axisValues" fieldPosition="0"/>
    </format>
    <format dxfId="600">
      <pivotArea field="1" type="button" dataOnly="0" labelOnly="1" outline="0" axis="axisRow" fieldPosition="0"/>
    </format>
    <format dxfId="599">
      <pivotArea dataOnly="0" labelOnly="1" grandRow="1" outline="0" fieldPosition="0"/>
    </format>
    <format dxfId="598">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B69B38F-2A00-40A0-A3C4-D5C6C6C8DB33}" sourceName="[Orders].[City]">
  <pivotTables>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Metrics"/>
    <pivotTable tabId="9" name="Net Sales,COGS,Discounts "/>
    <pivotTable tabId="9" name="total COGS"/>
    <pivotTable tabId="9" name="Total Discount"/>
    <pivotTable tabId="9" name="Total Sale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FE66B597-408E-4B87-BCC4-B45C22CC3406}" cache="Slicer_Person" caption="Person" level="1" style="SlicerStyleLight6" rowHeight="241300"/>
  <slicer name="Returned" xr10:uid="{853D84C5-596D-4B49-8A4D-BB14BB8A2B52}" cache="Slicer_Returned" caption="Returned" level="1" style="SlicerStyleLight6" rowHeight="241300"/>
  <slicer name="Category" xr10:uid="{C826994D-8371-4920-9B06-E014549F61DF}" cache="Slicer_Category" caption="Category" level="1" style="SlicerStyleLight6" rowHeight="241300"/>
  <slicer name="City" xr10:uid="{7DCF340E-B263-4D82-9874-86A32C45FC19}" cache="Slicer_City" caption="City" startItem="30" columnCount="3" level="1"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651"/>
    <tableColumn id="2" xr3:uid="{5E23301F-C593-497D-B8FE-B2DCB80D9250}" uniqueName="2" name="Order ID" queryTableFieldId="4" dataDxfId="65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649"/>
    <tableColumn id="2" xr3:uid="{316B4408-A6C5-4942-A2F5-2E61FF951E04}" uniqueName="2" name="Region" queryTableFieldId="4" dataDxfId="64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647"/>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646"/>
    <tableColumn id="6" xr3:uid="{BE3B709F-CF79-4B2C-A1F6-36EDE292160E}" uniqueName="6" name="Order Date" queryTableFieldId="31" dataDxfId="645"/>
    <tableColumn id="7" xr3:uid="{03B8E91F-302E-4175-92A4-2CAA6C983BA5}" uniqueName="7" name="Ship Date" queryTableFieldId="32" dataDxfId="644"/>
    <tableColumn id="27" xr3:uid="{95BD9303-06F2-4C7B-971A-FF85C837582C}" uniqueName="27" name="Delivery Duration" queryTableFieldId="67"/>
    <tableColumn id="8" xr3:uid="{1AB9E8E6-AF12-4059-ACF6-ED41930C46F4}" uniqueName="8" name="Ship Mode" queryTableFieldId="33" dataDxfId="643"/>
    <tableColumn id="9" xr3:uid="{F77EBD73-3AEE-4788-8D5E-AE7238A75C39}" uniqueName="9" name="Customer ID" queryTableFieldId="34" dataDxfId="642"/>
    <tableColumn id="10" xr3:uid="{027B7388-61FC-4F22-A7EF-90E3C3418420}" uniqueName="10" name="Customer Name" queryTableFieldId="35" dataDxfId="641"/>
    <tableColumn id="11" xr3:uid="{8A0A21E4-9ABC-41B0-89B4-A0274E90DCD3}" uniqueName="11" name="Segment" queryTableFieldId="36" dataDxfId="640"/>
    <tableColumn id="12" xr3:uid="{7D219D51-4FC2-41A3-9AA9-FDA520167EEC}" uniqueName="12" name="Country" queryTableFieldId="37" dataDxfId="639"/>
    <tableColumn id="13" xr3:uid="{C23DEC5D-0A0F-42E3-8FA2-51CC42D1578C}" uniqueName="13" name="City" queryTableFieldId="38" dataDxfId="638"/>
    <tableColumn id="14" xr3:uid="{5DFD33FA-3DF6-4A15-8031-4A86863921F2}" uniqueName="14" name="State" queryTableFieldId="39" dataDxfId="637"/>
    <tableColumn id="17" xr3:uid="{13C770D8-42D9-4920-843D-86875105AC73}" uniqueName="17" name="Postal Code" queryTableFieldId="40"/>
    <tableColumn id="18" xr3:uid="{41C70A7D-E6C6-47FA-A611-306FA278ACE6}" uniqueName="18" name="Region" queryTableFieldId="41" dataDxfId="636"/>
    <tableColumn id="19" xr3:uid="{C6F8ACC4-8B2D-4ACC-8243-C9A52157FA75}" uniqueName="19" name="Product ID" queryTableFieldId="42" dataDxfId="635"/>
    <tableColumn id="15" xr3:uid="{EB155F2D-74BB-426A-B256-0C53B0DECEFC}" uniqueName="15" name="Category" queryTableFieldId="15" dataDxfId="634"/>
    <tableColumn id="16" xr3:uid="{9F136759-7846-4089-944E-1909E2697AE9}" uniqueName="16" name="Sub-Category" queryTableFieldId="16" dataDxfId="633"/>
    <tableColumn id="20" xr3:uid="{B47DD4A7-794F-40F2-8878-5B341F5E334F}" uniqueName="20" name="Product Name" queryTableFieldId="43" dataDxfId="632"/>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workbookViewId="0">
      <selection activeCell="A196" sqref="A196"/>
    </sheetView>
  </sheetViews>
  <sheetFormatPr defaultRowHeight="15" x14ac:dyDescent="0.25"/>
  <cols>
    <col min="1" max="1" width="10.85546875" bestFit="1" customWidth="1"/>
    <col min="2" max="2" width="14.42578125" bestFit="1" customWidth="1"/>
    <col min="3" max="3" width="11.140625" bestFit="1" customWidth="1"/>
    <col min="4" max="4" width="15.140625" bestFit="1" customWidth="1"/>
  </cols>
  <sheetData>
    <row r="1" spans="1:2" x14ac:dyDescent="0.25">
      <c r="A1" t="s">
        <v>351</v>
      </c>
      <c r="B1" t="s">
        <v>11</v>
      </c>
    </row>
    <row r="2" spans="1:2" x14ac:dyDescent="0.25">
      <c r="A2" t="s">
        <v>352</v>
      </c>
      <c r="B2" t="s">
        <v>270</v>
      </c>
    </row>
    <row r="3" spans="1:2" x14ac:dyDescent="0.25">
      <c r="A3" t="s">
        <v>352</v>
      </c>
      <c r="B3" t="s">
        <v>221</v>
      </c>
    </row>
    <row r="4" spans="1:2" x14ac:dyDescent="0.25">
      <c r="A4" t="s">
        <v>352</v>
      </c>
      <c r="B4" t="s">
        <v>190</v>
      </c>
    </row>
    <row r="5" spans="1:2" x14ac:dyDescent="0.25">
      <c r="A5" t="s">
        <v>352</v>
      </c>
      <c r="B5" t="s">
        <v>172</v>
      </c>
    </row>
    <row r="6" spans="1:2" x14ac:dyDescent="0.25">
      <c r="A6" t="s">
        <v>352</v>
      </c>
      <c r="B6" t="s">
        <v>184</v>
      </c>
    </row>
    <row r="7" spans="1:2" x14ac:dyDescent="0.25">
      <c r="A7" t="s">
        <v>352</v>
      </c>
      <c r="B7" t="s">
        <v>186</v>
      </c>
    </row>
    <row r="8" spans="1:2" x14ac:dyDescent="0.25">
      <c r="A8" t="s">
        <v>352</v>
      </c>
      <c r="B8" t="s">
        <v>297</v>
      </c>
    </row>
    <row r="9" spans="1:2" x14ac:dyDescent="0.25">
      <c r="A9" t="s">
        <v>352</v>
      </c>
      <c r="B9" t="s">
        <v>268</v>
      </c>
    </row>
    <row r="10" spans="1:2" x14ac:dyDescent="0.25">
      <c r="A10" t="s">
        <v>352</v>
      </c>
      <c r="B10" t="s">
        <v>155</v>
      </c>
    </row>
    <row r="11" spans="1:2" x14ac:dyDescent="0.25">
      <c r="A11" t="s">
        <v>352</v>
      </c>
      <c r="B11" t="s">
        <v>236</v>
      </c>
    </row>
    <row r="12" spans="1:2" x14ac:dyDescent="0.25">
      <c r="A12" t="s">
        <v>352</v>
      </c>
      <c r="B12" t="s">
        <v>248</v>
      </c>
    </row>
    <row r="13" spans="1:2" x14ac:dyDescent="0.25">
      <c r="A13" t="s">
        <v>352</v>
      </c>
      <c r="B13" t="s">
        <v>317</v>
      </c>
    </row>
    <row r="14" spans="1:2" x14ac:dyDescent="0.25">
      <c r="A14" t="s">
        <v>352</v>
      </c>
      <c r="B14" t="s">
        <v>316</v>
      </c>
    </row>
    <row r="15" spans="1:2" x14ac:dyDescent="0.25">
      <c r="A15" t="s">
        <v>352</v>
      </c>
      <c r="B15" t="s">
        <v>53</v>
      </c>
    </row>
    <row r="16" spans="1:2" x14ac:dyDescent="0.25">
      <c r="A16" t="s">
        <v>352</v>
      </c>
      <c r="B16" t="s">
        <v>153</v>
      </c>
    </row>
    <row r="17" spans="1:2" x14ac:dyDescent="0.25">
      <c r="A17" t="s">
        <v>352</v>
      </c>
      <c r="B17" t="s">
        <v>198</v>
      </c>
    </row>
    <row r="18" spans="1:2" x14ac:dyDescent="0.25">
      <c r="A18" t="s">
        <v>352</v>
      </c>
      <c r="B18" t="s">
        <v>207</v>
      </c>
    </row>
    <row r="19" spans="1:2" x14ac:dyDescent="0.25">
      <c r="A19" t="s">
        <v>352</v>
      </c>
      <c r="B19" t="s">
        <v>251</v>
      </c>
    </row>
    <row r="20" spans="1:2" x14ac:dyDescent="0.25">
      <c r="A20" t="s">
        <v>352</v>
      </c>
      <c r="B20" t="s">
        <v>122</v>
      </c>
    </row>
    <row r="21" spans="1:2" x14ac:dyDescent="0.25">
      <c r="A21" t="s">
        <v>352</v>
      </c>
      <c r="B21" t="s">
        <v>245</v>
      </c>
    </row>
    <row r="22" spans="1:2" x14ac:dyDescent="0.25">
      <c r="A22" t="s">
        <v>352</v>
      </c>
      <c r="B22" t="s">
        <v>111</v>
      </c>
    </row>
    <row r="23" spans="1:2" x14ac:dyDescent="0.25">
      <c r="A23" t="s">
        <v>352</v>
      </c>
      <c r="B23" t="s">
        <v>291</v>
      </c>
    </row>
    <row r="24" spans="1:2" x14ac:dyDescent="0.25">
      <c r="A24" t="s">
        <v>352</v>
      </c>
      <c r="B24" t="s">
        <v>109</v>
      </c>
    </row>
    <row r="25" spans="1:2" x14ac:dyDescent="0.25">
      <c r="A25" t="s">
        <v>352</v>
      </c>
      <c r="B25" t="s">
        <v>294</v>
      </c>
    </row>
    <row r="26" spans="1:2" x14ac:dyDescent="0.25">
      <c r="A26" t="s">
        <v>352</v>
      </c>
      <c r="B26" t="s">
        <v>151</v>
      </c>
    </row>
    <row r="27" spans="1:2" x14ac:dyDescent="0.25">
      <c r="A27" t="s">
        <v>352</v>
      </c>
      <c r="B27" t="s">
        <v>329</v>
      </c>
    </row>
    <row r="28" spans="1:2" x14ac:dyDescent="0.25">
      <c r="A28" t="s">
        <v>352</v>
      </c>
      <c r="B28" t="s">
        <v>269</v>
      </c>
    </row>
    <row r="29" spans="1:2" x14ac:dyDescent="0.25">
      <c r="A29" t="s">
        <v>352</v>
      </c>
      <c r="B29" t="s">
        <v>60</v>
      </c>
    </row>
    <row r="30" spans="1:2" x14ac:dyDescent="0.25">
      <c r="A30" t="s">
        <v>352</v>
      </c>
      <c r="B30" t="s">
        <v>146</v>
      </c>
    </row>
    <row r="31" spans="1:2" x14ac:dyDescent="0.25">
      <c r="A31" t="s">
        <v>352</v>
      </c>
      <c r="B31" t="s">
        <v>241</v>
      </c>
    </row>
    <row r="32" spans="1:2" x14ac:dyDescent="0.25">
      <c r="A32" t="s">
        <v>352</v>
      </c>
      <c r="B32" t="s">
        <v>92</v>
      </c>
    </row>
    <row r="33" spans="1:2" x14ac:dyDescent="0.25">
      <c r="A33" t="s">
        <v>352</v>
      </c>
      <c r="B33" t="s">
        <v>97</v>
      </c>
    </row>
    <row r="34" spans="1:2" x14ac:dyDescent="0.25">
      <c r="A34" t="s">
        <v>352</v>
      </c>
      <c r="B34" t="s">
        <v>220</v>
      </c>
    </row>
    <row r="35" spans="1:2" x14ac:dyDescent="0.25">
      <c r="A35" t="s">
        <v>352</v>
      </c>
      <c r="B35" t="s">
        <v>89</v>
      </c>
    </row>
    <row r="36" spans="1:2" x14ac:dyDescent="0.25">
      <c r="A36" t="s">
        <v>352</v>
      </c>
      <c r="B36" t="s">
        <v>308</v>
      </c>
    </row>
    <row r="37" spans="1:2" x14ac:dyDescent="0.25">
      <c r="A37" t="s">
        <v>352</v>
      </c>
      <c r="B37" t="s">
        <v>217</v>
      </c>
    </row>
    <row r="38" spans="1:2" x14ac:dyDescent="0.25">
      <c r="A38" t="s">
        <v>352</v>
      </c>
      <c r="B38" t="s">
        <v>131</v>
      </c>
    </row>
    <row r="39" spans="1:2" x14ac:dyDescent="0.25">
      <c r="A39" t="s">
        <v>352</v>
      </c>
      <c r="B39" t="s">
        <v>169</v>
      </c>
    </row>
    <row r="40" spans="1:2" x14ac:dyDescent="0.25">
      <c r="A40" t="s">
        <v>352</v>
      </c>
      <c r="B40" t="s">
        <v>177</v>
      </c>
    </row>
    <row r="41" spans="1:2" x14ac:dyDescent="0.25">
      <c r="A41" t="s">
        <v>352</v>
      </c>
      <c r="B41" t="s">
        <v>205</v>
      </c>
    </row>
    <row r="42" spans="1:2" x14ac:dyDescent="0.25">
      <c r="A42" t="s">
        <v>352</v>
      </c>
      <c r="B42" t="s">
        <v>313</v>
      </c>
    </row>
    <row r="43" spans="1:2" x14ac:dyDescent="0.25">
      <c r="A43" t="s">
        <v>352</v>
      </c>
      <c r="B43" t="s">
        <v>276</v>
      </c>
    </row>
    <row r="44" spans="1:2" x14ac:dyDescent="0.25">
      <c r="A44" t="s">
        <v>352</v>
      </c>
      <c r="B44" t="s">
        <v>282</v>
      </c>
    </row>
    <row r="45" spans="1:2" x14ac:dyDescent="0.25">
      <c r="A45" t="s">
        <v>352</v>
      </c>
      <c r="B45" t="s">
        <v>84</v>
      </c>
    </row>
    <row r="46" spans="1:2" x14ac:dyDescent="0.25">
      <c r="A46" t="s">
        <v>352</v>
      </c>
      <c r="B46" t="s">
        <v>182</v>
      </c>
    </row>
    <row r="47" spans="1:2" x14ac:dyDescent="0.25">
      <c r="A47" t="s">
        <v>352</v>
      </c>
      <c r="B47" t="s">
        <v>140</v>
      </c>
    </row>
    <row r="48" spans="1:2" x14ac:dyDescent="0.25">
      <c r="A48" t="s">
        <v>352</v>
      </c>
      <c r="B48" t="s">
        <v>322</v>
      </c>
    </row>
    <row r="49" spans="1:2" x14ac:dyDescent="0.25">
      <c r="A49" t="s">
        <v>352</v>
      </c>
      <c r="B49" t="s">
        <v>61</v>
      </c>
    </row>
    <row r="50" spans="1:2" x14ac:dyDescent="0.25">
      <c r="A50" t="s">
        <v>352</v>
      </c>
      <c r="B50" t="s">
        <v>314</v>
      </c>
    </row>
    <row r="51" spans="1:2" x14ac:dyDescent="0.25">
      <c r="A51" t="s">
        <v>352</v>
      </c>
      <c r="B51" t="s">
        <v>157</v>
      </c>
    </row>
    <row r="52" spans="1:2" x14ac:dyDescent="0.25">
      <c r="A52" t="s">
        <v>352</v>
      </c>
      <c r="B52" t="s">
        <v>233</v>
      </c>
    </row>
    <row r="53" spans="1:2" x14ac:dyDescent="0.25">
      <c r="A53" t="s">
        <v>352</v>
      </c>
      <c r="B53" t="s">
        <v>175</v>
      </c>
    </row>
    <row r="54" spans="1:2" x14ac:dyDescent="0.25">
      <c r="A54" t="s">
        <v>352</v>
      </c>
      <c r="B54" t="s">
        <v>296</v>
      </c>
    </row>
    <row r="55" spans="1:2" x14ac:dyDescent="0.25">
      <c r="A55" t="s">
        <v>352</v>
      </c>
      <c r="B55" t="s">
        <v>250</v>
      </c>
    </row>
    <row r="56" spans="1:2" x14ac:dyDescent="0.25">
      <c r="A56" t="s">
        <v>352</v>
      </c>
      <c r="B56" t="s">
        <v>74</v>
      </c>
    </row>
    <row r="57" spans="1:2" x14ac:dyDescent="0.25">
      <c r="A57" t="s">
        <v>352</v>
      </c>
      <c r="B57" t="s">
        <v>70</v>
      </c>
    </row>
    <row r="58" spans="1:2" x14ac:dyDescent="0.25">
      <c r="A58" t="s">
        <v>352</v>
      </c>
      <c r="B58" t="s">
        <v>115</v>
      </c>
    </row>
    <row r="59" spans="1:2" x14ac:dyDescent="0.25">
      <c r="A59" t="s">
        <v>352</v>
      </c>
      <c r="B59" t="s">
        <v>231</v>
      </c>
    </row>
    <row r="60" spans="1:2" x14ac:dyDescent="0.25">
      <c r="A60" t="s">
        <v>352</v>
      </c>
      <c r="B60" t="s">
        <v>103</v>
      </c>
    </row>
    <row r="61" spans="1:2" x14ac:dyDescent="0.25">
      <c r="A61" t="s">
        <v>352</v>
      </c>
      <c r="B61" t="s">
        <v>171</v>
      </c>
    </row>
    <row r="62" spans="1:2" x14ac:dyDescent="0.25">
      <c r="A62" t="s">
        <v>352</v>
      </c>
      <c r="B62" t="s">
        <v>55</v>
      </c>
    </row>
    <row r="63" spans="1:2" x14ac:dyDescent="0.25">
      <c r="A63" t="s">
        <v>352</v>
      </c>
      <c r="B63" t="s">
        <v>188</v>
      </c>
    </row>
    <row r="64" spans="1:2" x14ac:dyDescent="0.25">
      <c r="A64" t="s">
        <v>352</v>
      </c>
      <c r="B64" t="s">
        <v>179</v>
      </c>
    </row>
    <row r="65" spans="1:2" x14ac:dyDescent="0.25">
      <c r="A65" t="s">
        <v>352</v>
      </c>
      <c r="B65" t="s">
        <v>335</v>
      </c>
    </row>
    <row r="66" spans="1:2" x14ac:dyDescent="0.25">
      <c r="A66" t="s">
        <v>352</v>
      </c>
      <c r="B66" t="s">
        <v>310</v>
      </c>
    </row>
    <row r="67" spans="1:2" x14ac:dyDescent="0.25">
      <c r="A67" t="s">
        <v>352</v>
      </c>
      <c r="B67" t="s">
        <v>260</v>
      </c>
    </row>
    <row r="68" spans="1:2" x14ac:dyDescent="0.25">
      <c r="A68" t="s">
        <v>352</v>
      </c>
      <c r="B68" t="s">
        <v>301</v>
      </c>
    </row>
    <row r="69" spans="1:2" x14ac:dyDescent="0.25">
      <c r="A69" t="s">
        <v>352</v>
      </c>
      <c r="B69" t="s">
        <v>135</v>
      </c>
    </row>
    <row r="70" spans="1:2" x14ac:dyDescent="0.25">
      <c r="A70" t="s">
        <v>352</v>
      </c>
      <c r="B70" t="s">
        <v>163</v>
      </c>
    </row>
    <row r="71" spans="1:2" x14ac:dyDescent="0.25">
      <c r="A71" t="s">
        <v>352</v>
      </c>
      <c r="B71" t="s">
        <v>223</v>
      </c>
    </row>
    <row r="72" spans="1:2" x14ac:dyDescent="0.25">
      <c r="A72" t="s">
        <v>352</v>
      </c>
      <c r="B72" t="s">
        <v>98</v>
      </c>
    </row>
    <row r="73" spans="1:2" x14ac:dyDescent="0.25">
      <c r="A73" t="s">
        <v>352</v>
      </c>
      <c r="B73" t="s">
        <v>331</v>
      </c>
    </row>
    <row r="74" spans="1:2" x14ac:dyDescent="0.25">
      <c r="A74" t="s">
        <v>352</v>
      </c>
      <c r="B74" t="s">
        <v>319</v>
      </c>
    </row>
    <row r="75" spans="1:2" x14ac:dyDescent="0.25">
      <c r="A75" t="s">
        <v>352</v>
      </c>
      <c r="B75" t="s">
        <v>263</v>
      </c>
    </row>
    <row r="76" spans="1:2" x14ac:dyDescent="0.25">
      <c r="A76" t="s">
        <v>352</v>
      </c>
      <c r="B76" t="s">
        <v>54</v>
      </c>
    </row>
    <row r="77" spans="1:2" x14ac:dyDescent="0.25">
      <c r="A77" t="s">
        <v>352</v>
      </c>
      <c r="B77" t="s">
        <v>218</v>
      </c>
    </row>
    <row r="78" spans="1:2" x14ac:dyDescent="0.25">
      <c r="A78" t="s">
        <v>352</v>
      </c>
      <c r="B78" t="s">
        <v>66</v>
      </c>
    </row>
    <row r="79" spans="1:2" x14ac:dyDescent="0.25">
      <c r="A79" t="s">
        <v>352</v>
      </c>
      <c r="B79" t="s">
        <v>289</v>
      </c>
    </row>
    <row r="80" spans="1:2" x14ac:dyDescent="0.25">
      <c r="A80" t="s">
        <v>352</v>
      </c>
      <c r="B80" t="s">
        <v>307</v>
      </c>
    </row>
    <row r="81" spans="1:2" x14ac:dyDescent="0.25">
      <c r="A81" t="s">
        <v>352</v>
      </c>
      <c r="B81" t="s">
        <v>193</v>
      </c>
    </row>
    <row r="82" spans="1:2" x14ac:dyDescent="0.25">
      <c r="A82" t="s">
        <v>352</v>
      </c>
      <c r="B82" t="s">
        <v>94</v>
      </c>
    </row>
    <row r="83" spans="1:2" x14ac:dyDescent="0.25">
      <c r="A83" t="s">
        <v>352</v>
      </c>
      <c r="B83" t="s">
        <v>105</v>
      </c>
    </row>
    <row r="84" spans="1:2" x14ac:dyDescent="0.25">
      <c r="A84" t="s">
        <v>352</v>
      </c>
      <c r="B84" t="s">
        <v>287</v>
      </c>
    </row>
    <row r="85" spans="1:2" x14ac:dyDescent="0.25">
      <c r="A85" t="s">
        <v>352</v>
      </c>
      <c r="B85" t="s">
        <v>253</v>
      </c>
    </row>
    <row r="86" spans="1:2" x14ac:dyDescent="0.25">
      <c r="A86" t="s">
        <v>352</v>
      </c>
      <c r="B86" t="s">
        <v>129</v>
      </c>
    </row>
    <row r="87" spans="1:2" x14ac:dyDescent="0.25">
      <c r="A87" t="s">
        <v>352</v>
      </c>
      <c r="B87" t="s">
        <v>200</v>
      </c>
    </row>
    <row r="88" spans="1:2" x14ac:dyDescent="0.25">
      <c r="A88" t="s">
        <v>352</v>
      </c>
      <c r="B88" t="s">
        <v>116</v>
      </c>
    </row>
    <row r="89" spans="1:2" x14ac:dyDescent="0.25">
      <c r="A89" t="s">
        <v>352</v>
      </c>
      <c r="B89" t="s">
        <v>298</v>
      </c>
    </row>
    <row r="90" spans="1:2" x14ac:dyDescent="0.25">
      <c r="A90" t="s">
        <v>352</v>
      </c>
      <c r="B90" t="s">
        <v>158</v>
      </c>
    </row>
    <row r="91" spans="1:2" x14ac:dyDescent="0.25">
      <c r="A91" t="s">
        <v>352</v>
      </c>
      <c r="B91" t="s">
        <v>191</v>
      </c>
    </row>
    <row r="92" spans="1:2" x14ac:dyDescent="0.25">
      <c r="A92" t="s">
        <v>352</v>
      </c>
      <c r="B92" t="s">
        <v>234</v>
      </c>
    </row>
    <row r="93" spans="1:2" x14ac:dyDescent="0.25">
      <c r="A93" t="s">
        <v>352</v>
      </c>
      <c r="B93" t="s">
        <v>272</v>
      </c>
    </row>
    <row r="94" spans="1:2" x14ac:dyDescent="0.25">
      <c r="A94" t="s">
        <v>352</v>
      </c>
      <c r="B94" t="s">
        <v>249</v>
      </c>
    </row>
    <row r="95" spans="1:2" x14ac:dyDescent="0.25">
      <c r="A95" t="s">
        <v>352</v>
      </c>
      <c r="B95" t="s">
        <v>71</v>
      </c>
    </row>
    <row r="96" spans="1:2" x14ac:dyDescent="0.25">
      <c r="A96" t="s">
        <v>352</v>
      </c>
      <c r="B96" t="s">
        <v>164</v>
      </c>
    </row>
    <row r="97" spans="1:2" x14ac:dyDescent="0.25">
      <c r="A97" t="s">
        <v>352</v>
      </c>
      <c r="B97" t="s">
        <v>125</v>
      </c>
    </row>
    <row r="98" spans="1:2" x14ac:dyDescent="0.25">
      <c r="A98" t="s">
        <v>352</v>
      </c>
      <c r="B98" t="s">
        <v>95</v>
      </c>
    </row>
    <row r="99" spans="1:2" x14ac:dyDescent="0.25">
      <c r="A99" t="s">
        <v>352</v>
      </c>
      <c r="B99" t="s">
        <v>324</v>
      </c>
    </row>
    <row r="100" spans="1:2" x14ac:dyDescent="0.25">
      <c r="A100" t="s">
        <v>352</v>
      </c>
      <c r="B100" t="s">
        <v>243</v>
      </c>
    </row>
    <row r="101" spans="1:2" x14ac:dyDescent="0.25">
      <c r="A101" t="s">
        <v>352</v>
      </c>
      <c r="B101" t="s">
        <v>229</v>
      </c>
    </row>
    <row r="102" spans="1:2" x14ac:dyDescent="0.25">
      <c r="A102" t="s">
        <v>352</v>
      </c>
      <c r="B102" t="s">
        <v>345</v>
      </c>
    </row>
    <row r="103" spans="1:2" x14ac:dyDescent="0.25">
      <c r="A103" t="s">
        <v>352</v>
      </c>
      <c r="B103" t="s">
        <v>252</v>
      </c>
    </row>
    <row r="104" spans="1:2" x14ac:dyDescent="0.25">
      <c r="A104" t="s">
        <v>352</v>
      </c>
      <c r="B104" t="s">
        <v>346</v>
      </c>
    </row>
    <row r="105" spans="1:2" x14ac:dyDescent="0.25">
      <c r="A105" t="s">
        <v>352</v>
      </c>
      <c r="B105" t="s">
        <v>311</v>
      </c>
    </row>
    <row r="106" spans="1:2" x14ac:dyDescent="0.25">
      <c r="A106" t="s">
        <v>352</v>
      </c>
      <c r="B106" t="s">
        <v>90</v>
      </c>
    </row>
    <row r="107" spans="1:2" x14ac:dyDescent="0.25">
      <c r="A107" t="s">
        <v>352</v>
      </c>
      <c r="B107" t="s">
        <v>100</v>
      </c>
    </row>
    <row r="108" spans="1:2" x14ac:dyDescent="0.25">
      <c r="A108" t="s">
        <v>352</v>
      </c>
      <c r="B108" t="s">
        <v>183</v>
      </c>
    </row>
    <row r="109" spans="1:2" x14ac:dyDescent="0.25">
      <c r="A109" t="s">
        <v>352</v>
      </c>
      <c r="B109" t="s">
        <v>204</v>
      </c>
    </row>
    <row r="110" spans="1:2" x14ac:dyDescent="0.25">
      <c r="A110" t="s">
        <v>352</v>
      </c>
      <c r="B110" t="s">
        <v>326</v>
      </c>
    </row>
    <row r="111" spans="1:2" x14ac:dyDescent="0.25">
      <c r="A111" t="s">
        <v>352</v>
      </c>
      <c r="B111" t="s">
        <v>126</v>
      </c>
    </row>
    <row r="112" spans="1:2" x14ac:dyDescent="0.25">
      <c r="A112" t="s">
        <v>352</v>
      </c>
      <c r="B112" t="s">
        <v>278</v>
      </c>
    </row>
    <row r="113" spans="1:2" x14ac:dyDescent="0.25">
      <c r="A113" t="s">
        <v>352</v>
      </c>
      <c r="B113" t="s">
        <v>165</v>
      </c>
    </row>
    <row r="114" spans="1:2" x14ac:dyDescent="0.25">
      <c r="A114" t="s">
        <v>352</v>
      </c>
      <c r="B114" t="s">
        <v>288</v>
      </c>
    </row>
    <row r="115" spans="1:2" x14ac:dyDescent="0.25">
      <c r="A115" t="s">
        <v>352</v>
      </c>
      <c r="B115" t="s">
        <v>132</v>
      </c>
    </row>
    <row r="116" spans="1:2" x14ac:dyDescent="0.25">
      <c r="A116" t="s">
        <v>352</v>
      </c>
      <c r="B116" t="s">
        <v>154</v>
      </c>
    </row>
    <row r="117" spans="1:2" x14ac:dyDescent="0.25">
      <c r="A117" t="s">
        <v>352</v>
      </c>
      <c r="B117" t="s">
        <v>256</v>
      </c>
    </row>
    <row r="118" spans="1:2" x14ac:dyDescent="0.25">
      <c r="A118" t="s">
        <v>352</v>
      </c>
      <c r="B118" t="s">
        <v>262</v>
      </c>
    </row>
    <row r="119" spans="1:2" x14ac:dyDescent="0.25">
      <c r="A119" t="s">
        <v>352</v>
      </c>
      <c r="B119" t="s">
        <v>78</v>
      </c>
    </row>
    <row r="120" spans="1:2" x14ac:dyDescent="0.25">
      <c r="A120" t="s">
        <v>352</v>
      </c>
      <c r="B120" t="s">
        <v>68</v>
      </c>
    </row>
    <row r="121" spans="1:2" x14ac:dyDescent="0.25">
      <c r="A121" t="s">
        <v>352</v>
      </c>
      <c r="B121" t="s">
        <v>327</v>
      </c>
    </row>
    <row r="122" spans="1:2" x14ac:dyDescent="0.25">
      <c r="A122" t="s">
        <v>352</v>
      </c>
      <c r="B122" t="s">
        <v>347</v>
      </c>
    </row>
    <row r="123" spans="1:2" x14ac:dyDescent="0.25">
      <c r="A123" t="s">
        <v>352</v>
      </c>
      <c r="B123" t="s">
        <v>147</v>
      </c>
    </row>
    <row r="124" spans="1:2" x14ac:dyDescent="0.25">
      <c r="A124" t="s">
        <v>352</v>
      </c>
      <c r="B124" t="s">
        <v>141</v>
      </c>
    </row>
    <row r="125" spans="1:2" x14ac:dyDescent="0.25">
      <c r="A125" t="s">
        <v>352</v>
      </c>
      <c r="B125" t="s">
        <v>257</v>
      </c>
    </row>
    <row r="126" spans="1:2" x14ac:dyDescent="0.25">
      <c r="A126" t="s">
        <v>352</v>
      </c>
      <c r="B126" t="s">
        <v>82</v>
      </c>
    </row>
    <row r="127" spans="1:2" x14ac:dyDescent="0.25">
      <c r="A127" t="s">
        <v>352</v>
      </c>
      <c r="B127" t="s">
        <v>63</v>
      </c>
    </row>
    <row r="128" spans="1:2" x14ac:dyDescent="0.25">
      <c r="A128" t="s">
        <v>352</v>
      </c>
      <c r="B128" t="s">
        <v>197</v>
      </c>
    </row>
    <row r="129" spans="1:2" x14ac:dyDescent="0.25">
      <c r="A129" t="s">
        <v>352</v>
      </c>
      <c r="B129" t="s">
        <v>72</v>
      </c>
    </row>
    <row r="130" spans="1:2" x14ac:dyDescent="0.25">
      <c r="A130" t="s">
        <v>352</v>
      </c>
      <c r="B130" t="s">
        <v>295</v>
      </c>
    </row>
    <row r="131" spans="1:2" x14ac:dyDescent="0.25">
      <c r="A131" t="s">
        <v>352</v>
      </c>
      <c r="B131" t="s">
        <v>273</v>
      </c>
    </row>
    <row r="132" spans="1:2" x14ac:dyDescent="0.25">
      <c r="A132" t="s">
        <v>352</v>
      </c>
      <c r="B132" t="s">
        <v>138</v>
      </c>
    </row>
    <row r="133" spans="1:2" x14ac:dyDescent="0.25">
      <c r="A133" t="s">
        <v>352</v>
      </c>
      <c r="B133" t="s">
        <v>152</v>
      </c>
    </row>
    <row r="134" spans="1:2" x14ac:dyDescent="0.25">
      <c r="A134" t="s">
        <v>352</v>
      </c>
      <c r="B134" t="s">
        <v>73</v>
      </c>
    </row>
    <row r="135" spans="1:2" x14ac:dyDescent="0.25">
      <c r="A135" t="s">
        <v>352</v>
      </c>
      <c r="B135" t="s">
        <v>237</v>
      </c>
    </row>
    <row r="136" spans="1:2" x14ac:dyDescent="0.25">
      <c r="A136" t="s">
        <v>352</v>
      </c>
      <c r="B136" t="s">
        <v>259</v>
      </c>
    </row>
    <row r="137" spans="1:2" x14ac:dyDescent="0.25">
      <c r="A137" t="s">
        <v>352</v>
      </c>
      <c r="B137" t="s">
        <v>212</v>
      </c>
    </row>
    <row r="138" spans="1:2" x14ac:dyDescent="0.25">
      <c r="A138" t="s">
        <v>352</v>
      </c>
      <c r="B138" t="s">
        <v>202</v>
      </c>
    </row>
    <row r="139" spans="1:2" x14ac:dyDescent="0.25">
      <c r="A139" t="s">
        <v>352</v>
      </c>
      <c r="B139" t="s">
        <v>271</v>
      </c>
    </row>
    <row r="140" spans="1:2" x14ac:dyDescent="0.25">
      <c r="A140" t="s">
        <v>352</v>
      </c>
      <c r="B140" t="s">
        <v>139</v>
      </c>
    </row>
    <row r="141" spans="1:2" x14ac:dyDescent="0.25">
      <c r="A141" t="s">
        <v>352</v>
      </c>
      <c r="B141" t="s">
        <v>137</v>
      </c>
    </row>
    <row r="142" spans="1:2" x14ac:dyDescent="0.25">
      <c r="A142" t="s">
        <v>352</v>
      </c>
      <c r="B142" t="s">
        <v>267</v>
      </c>
    </row>
    <row r="143" spans="1:2" x14ac:dyDescent="0.25">
      <c r="A143" t="s">
        <v>352</v>
      </c>
      <c r="B143" t="s">
        <v>215</v>
      </c>
    </row>
    <row r="144" spans="1:2" x14ac:dyDescent="0.25">
      <c r="A144" t="s">
        <v>352</v>
      </c>
      <c r="B144" t="s">
        <v>150</v>
      </c>
    </row>
    <row r="145" spans="1:2" x14ac:dyDescent="0.25">
      <c r="A145" t="s">
        <v>352</v>
      </c>
      <c r="B145" t="s">
        <v>83</v>
      </c>
    </row>
    <row r="146" spans="1:2" x14ac:dyDescent="0.25">
      <c r="A146" t="s">
        <v>352</v>
      </c>
      <c r="B146" t="s">
        <v>334</v>
      </c>
    </row>
    <row r="147" spans="1:2" x14ac:dyDescent="0.25">
      <c r="A147" t="s">
        <v>352</v>
      </c>
      <c r="B147" t="s">
        <v>181</v>
      </c>
    </row>
    <row r="148" spans="1:2" x14ac:dyDescent="0.25">
      <c r="A148" t="s">
        <v>352</v>
      </c>
      <c r="B148" t="s">
        <v>65</v>
      </c>
    </row>
    <row r="149" spans="1:2" x14ac:dyDescent="0.25">
      <c r="A149" t="s">
        <v>352</v>
      </c>
      <c r="B149" t="s">
        <v>230</v>
      </c>
    </row>
    <row r="150" spans="1:2" x14ac:dyDescent="0.25">
      <c r="A150" t="s">
        <v>352</v>
      </c>
      <c r="B150" t="s">
        <v>133</v>
      </c>
    </row>
    <row r="151" spans="1:2" x14ac:dyDescent="0.25">
      <c r="A151" t="s">
        <v>352</v>
      </c>
      <c r="B151" t="s">
        <v>246</v>
      </c>
    </row>
    <row r="152" spans="1:2" x14ac:dyDescent="0.25">
      <c r="A152" t="s">
        <v>352</v>
      </c>
      <c r="B152" t="s">
        <v>143</v>
      </c>
    </row>
    <row r="153" spans="1:2" x14ac:dyDescent="0.25">
      <c r="A153" t="s">
        <v>352</v>
      </c>
      <c r="B153" t="s">
        <v>168</v>
      </c>
    </row>
    <row r="154" spans="1:2" x14ac:dyDescent="0.25">
      <c r="A154" t="s">
        <v>352</v>
      </c>
      <c r="B154" t="s">
        <v>244</v>
      </c>
    </row>
    <row r="155" spans="1:2" x14ac:dyDescent="0.25">
      <c r="A155" t="s">
        <v>352</v>
      </c>
      <c r="B155" t="s">
        <v>339</v>
      </c>
    </row>
    <row r="156" spans="1:2" x14ac:dyDescent="0.25">
      <c r="A156" t="s">
        <v>352</v>
      </c>
      <c r="B156" t="s">
        <v>162</v>
      </c>
    </row>
    <row r="157" spans="1:2" x14ac:dyDescent="0.25">
      <c r="A157" t="s">
        <v>352</v>
      </c>
      <c r="B157" t="s">
        <v>88</v>
      </c>
    </row>
    <row r="158" spans="1:2" x14ac:dyDescent="0.25">
      <c r="A158" t="s">
        <v>352</v>
      </c>
      <c r="B158" t="s">
        <v>112</v>
      </c>
    </row>
    <row r="159" spans="1:2" x14ac:dyDescent="0.25">
      <c r="A159" t="s">
        <v>352</v>
      </c>
      <c r="B159" t="s">
        <v>254</v>
      </c>
    </row>
    <row r="160" spans="1:2" x14ac:dyDescent="0.25">
      <c r="A160" t="s">
        <v>352</v>
      </c>
      <c r="B160" t="s">
        <v>134</v>
      </c>
    </row>
    <row r="161" spans="1:2" x14ac:dyDescent="0.25">
      <c r="A161" t="s">
        <v>352</v>
      </c>
      <c r="B161" t="s">
        <v>46</v>
      </c>
    </row>
    <row r="162" spans="1:2" x14ac:dyDescent="0.25">
      <c r="A162" t="s">
        <v>352</v>
      </c>
      <c r="B162" t="s">
        <v>238</v>
      </c>
    </row>
    <row r="163" spans="1:2" x14ac:dyDescent="0.25">
      <c r="A163" t="s">
        <v>352</v>
      </c>
      <c r="B163" t="s">
        <v>341</v>
      </c>
    </row>
    <row r="164" spans="1:2" x14ac:dyDescent="0.25">
      <c r="A164" t="s">
        <v>352</v>
      </c>
      <c r="B164" t="s">
        <v>170</v>
      </c>
    </row>
    <row r="165" spans="1:2" x14ac:dyDescent="0.25">
      <c r="A165" t="s">
        <v>352</v>
      </c>
      <c r="B165" t="s">
        <v>304</v>
      </c>
    </row>
    <row r="166" spans="1:2" x14ac:dyDescent="0.25">
      <c r="A166" t="s">
        <v>352</v>
      </c>
      <c r="B166" t="s">
        <v>261</v>
      </c>
    </row>
    <row r="167" spans="1:2" x14ac:dyDescent="0.25">
      <c r="A167" t="s">
        <v>352</v>
      </c>
      <c r="B167" t="s">
        <v>156</v>
      </c>
    </row>
    <row r="168" spans="1:2" x14ac:dyDescent="0.25">
      <c r="A168" t="s">
        <v>352</v>
      </c>
      <c r="B168" t="s">
        <v>173</v>
      </c>
    </row>
    <row r="169" spans="1:2" x14ac:dyDescent="0.25">
      <c r="A169" t="s">
        <v>352</v>
      </c>
      <c r="B169" t="s">
        <v>240</v>
      </c>
    </row>
    <row r="170" spans="1:2" x14ac:dyDescent="0.25">
      <c r="A170" t="s">
        <v>352</v>
      </c>
      <c r="B170" t="s">
        <v>290</v>
      </c>
    </row>
    <row r="171" spans="1:2" x14ac:dyDescent="0.25">
      <c r="A171" t="s">
        <v>352</v>
      </c>
      <c r="B171" t="s">
        <v>118</v>
      </c>
    </row>
    <row r="172" spans="1:2" x14ac:dyDescent="0.25">
      <c r="A172" t="s">
        <v>352</v>
      </c>
      <c r="B172" t="s">
        <v>77</v>
      </c>
    </row>
    <row r="173" spans="1:2" x14ac:dyDescent="0.25">
      <c r="A173" t="s">
        <v>352</v>
      </c>
      <c r="B173" t="s">
        <v>128</v>
      </c>
    </row>
    <row r="174" spans="1:2" x14ac:dyDescent="0.25">
      <c r="A174" t="s">
        <v>352</v>
      </c>
      <c r="B174" t="s">
        <v>180</v>
      </c>
    </row>
    <row r="175" spans="1:2" x14ac:dyDescent="0.25">
      <c r="A175" t="s">
        <v>352</v>
      </c>
      <c r="B175" t="s">
        <v>110</v>
      </c>
    </row>
    <row r="176" spans="1:2" x14ac:dyDescent="0.25">
      <c r="A176" t="s">
        <v>352</v>
      </c>
      <c r="B176" t="s">
        <v>305</v>
      </c>
    </row>
    <row r="177" spans="1:2" x14ac:dyDescent="0.25">
      <c r="A177" t="s">
        <v>352</v>
      </c>
      <c r="B177" t="s">
        <v>325</v>
      </c>
    </row>
    <row r="178" spans="1:2" x14ac:dyDescent="0.25">
      <c r="A178" t="s">
        <v>352</v>
      </c>
      <c r="B178" t="s">
        <v>343</v>
      </c>
    </row>
    <row r="179" spans="1:2" x14ac:dyDescent="0.25">
      <c r="A179" t="s">
        <v>352</v>
      </c>
      <c r="B179" t="s">
        <v>222</v>
      </c>
    </row>
    <row r="180" spans="1:2" x14ac:dyDescent="0.25">
      <c r="A180" t="s">
        <v>352</v>
      </c>
      <c r="B180" t="s">
        <v>226</v>
      </c>
    </row>
    <row r="181" spans="1:2" x14ac:dyDescent="0.25">
      <c r="A181" t="s">
        <v>352</v>
      </c>
      <c r="B181" t="s">
        <v>104</v>
      </c>
    </row>
    <row r="182" spans="1:2" x14ac:dyDescent="0.25">
      <c r="A182" t="s">
        <v>352</v>
      </c>
      <c r="B182" t="s">
        <v>80</v>
      </c>
    </row>
    <row r="183" spans="1:2" x14ac:dyDescent="0.25">
      <c r="A183" t="s">
        <v>352</v>
      </c>
      <c r="B183" t="s">
        <v>300</v>
      </c>
    </row>
    <row r="184" spans="1:2" x14ac:dyDescent="0.25">
      <c r="A184" t="s">
        <v>352</v>
      </c>
      <c r="B184" t="s">
        <v>194</v>
      </c>
    </row>
    <row r="185" spans="1:2" x14ac:dyDescent="0.25">
      <c r="A185" t="s">
        <v>352</v>
      </c>
      <c r="B185" t="s">
        <v>336</v>
      </c>
    </row>
    <row r="186" spans="1:2" x14ac:dyDescent="0.25">
      <c r="A186" t="s">
        <v>352</v>
      </c>
      <c r="B186" t="s">
        <v>302</v>
      </c>
    </row>
    <row r="187" spans="1:2" x14ac:dyDescent="0.25">
      <c r="A187" t="s">
        <v>352</v>
      </c>
      <c r="B187" t="s">
        <v>121</v>
      </c>
    </row>
    <row r="188" spans="1:2" x14ac:dyDescent="0.25">
      <c r="A188" t="s">
        <v>352</v>
      </c>
      <c r="B188" t="s">
        <v>286</v>
      </c>
    </row>
    <row r="189" spans="1:2" x14ac:dyDescent="0.25">
      <c r="A189" t="s">
        <v>352</v>
      </c>
      <c r="B189" t="s">
        <v>206</v>
      </c>
    </row>
    <row r="190" spans="1:2" x14ac:dyDescent="0.25">
      <c r="A190" t="s">
        <v>352</v>
      </c>
      <c r="B190" t="s">
        <v>283</v>
      </c>
    </row>
    <row r="191" spans="1:2" x14ac:dyDescent="0.25">
      <c r="A191" t="s">
        <v>352</v>
      </c>
      <c r="B191" t="s">
        <v>161</v>
      </c>
    </row>
    <row r="192" spans="1:2" x14ac:dyDescent="0.25">
      <c r="A192" t="s">
        <v>352</v>
      </c>
      <c r="B192" t="s">
        <v>142</v>
      </c>
    </row>
    <row r="193" spans="1:2" x14ac:dyDescent="0.25">
      <c r="A193" t="s">
        <v>352</v>
      </c>
      <c r="B193" t="s">
        <v>96</v>
      </c>
    </row>
    <row r="194" spans="1:2" x14ac:dyDescent="0.25">
      <c r="A194" t="s">
        <v>352</v>
      </c>
      <c r="B194" t="s">
        <v>224</v>
      </c>
    </row>
    <row r="195" spans="1:2" x14ac:dyDescent="0.25">
      <c r="A195" t="s">
        <v>352</v>
      </c>
      <c r="B195" t="s">
        <v>211</v>
      </c>
    </row>
    <row r="196" spans="1:2" x14ac:dyDescent="0.25">
      <c r="A196" t="s">
        <v>352</v>
      </c>
      <c r="B196" t="s">
        <v>214</v>
      </c>
    </row>
    <row r="197" spans="1:2" x14ac:dyDescent="0.25">
      <c r="A197" t="s">
        <v>352</v>
      </c>
      <c r="B197" t="s">
        <v>279</v>
      </c>
    </row>
    <row r="198" spans="1:2" x14ac:dyDescent="0.25">
      <c r="A198" t="s">
        <v>352</v>
      </c>
      <c r="B198" t="s">
        <v>216</v>
      </c>
    </row>
    <row r="199" spans="1:2" x14ac:dyDescent="0.25">
      <c r="A199" t="s">
        <v>352</v>
      </c>
      <c r="B199" t="s">
        <v>130</v>
      </c>
    </row>
    <row r="200" spans="1:2" x14ac:dyDescent="0.25">
      <c r="A200" t="s">
        <v>352</v>
      </c>
      <c r="B200" t="s">
        <v>342</v>
      </c>
    </row>
    <row r="201" spans="1:2" x14ac:dyDescent="0.25">
      <c r="A201" t="s">
        <v>352</v>
      </c>
      <c r="B201" t="s">
        <v>333</v>
      </c>
    </row>
    <row r="202" spans="1:2" x14ac:dyDescent="0.25">
      <c r="A202" t="s">
        <v>352</v>
      </c>
      <c r="B202" t="s">
        <v>144</v>
      </c>
    </row>
    <row r="203" spans="1:2" x14ac:dyDescent="0.25">
      <c r="A203" t="s">
        <v>352</v>
      </c>
      <c r="B203" t="s">
        <v>242</v>
      </c>
    </row>
    <row r="204" spans="1:2" x14ac:dyDescent="0.25">
      <c r="A204" t="s">
        <v>352</v>
      </c>
      <c r="B204" t="s">
        <v>87</v>
      </c>
    </row>
    <row r="205" spans="1:2" x14ac:dyDescent="0.25">
      <c r="A205" t="s">
        <v>352</v>
      </c>
      <c r="B205" t="s">
        <v>178</v>
      </c>
    </row>
    <row r="206" spans="1:2" x14ac:dyDescent="0.25">
      <c r="A206" t="s">
        <v>352</v>
      </c>
      <c r="B206" t="s">
        <v>58</v>
      </c>
    </row>
    <row r="207" spans="1:2" x14ac:dyDescent="0.25">
      <c r="A207" t="s">
        <v>352</v>
      </c>
      <c r="B207" t="s">
        <v>196</v>
      </c>
    </row>
    <row r="208" spans="1:2" x14ac:dyDescent="0.25">
      <c r="A208" t="s">
        <v>352</v>
      </c>
      <c r="B208" t="s">
        <v>85</v>
      </c>
    </row>
    <row r="209" spans="1:2" x14ac:dyDescent="0.25">
      <c r="A209" t="s">
        <v>352</v>
      </c>
      <c r="B209" t="s">
        <v>332</v>
      </c>
    </row>
    <row r="210" spans="1:2" x14ac:dyDescent="0.25">
      <c r="A210" t="s">
        <v>352</v>
      </c>
      <c r="B210" t="s">
        <v>108</v>
      </c>
    </row>
    <row r="211" spans="1:2" x14ac:dyDescent="0.25">
      <c r="A211" t="s">
        <v>352</v>
      </c>
      <c r="B211" t="s">
        <v>330</v>
      </c>
    </row>
    <row r="212" spans="1:2" x14ac:dyDescent="0.25">
      <c r="A212" t="s">
        <v>352</v>
      </c>
      <c r="B212" t="s">
        <v>247</v>
      </c>
    </row>
    <row r="213" spans="1:2" x14ac:dyDescent="0.25">
      <c r="A213" t="s">
        <v>352</v>
      </c>
      <c r="B213" t="s">
        <v>275</v>
      </c>
    </row>
    <row r="214" spans="1:2" x14ac:dyDescent="0.25">
      <c r="A214" t="s">
        <v>352</v>
      </c>
      <c r="B214" t="s">
        <v>81</v>
      </c>
    </row>
    <row r="215" spans="1:2" x14ac:dyDescent="0.25">
      <c r="A215" t="s">
        <v>352</v>
      </c>
      <c r="B215" t="s">
        <v>166</v>
      </c>
    </row>
    <row r="216" spans="1:2" x14ac:dyDescent="0.25">
      <c r="A216" t="s">
        <v>352</v>
      </c>
      <c r="B216" t="s">
        <v>149</v>
      </c>
    </row>
    <row r="217" spans="1:2" x14ac:dyDescent="0.25">
      <c r="A217" t="s">
        <v>352</v>
      </c>
      <c r="B217" t="s">
        <v>189</v>
      </c>
    </row>
    <row r="218" spans="1:2" x14ac:dyDescent="0.25">
      <c r="A218" t="s">
        <v>352</v>
      </c>
      <c r="B218" t="s">
        <v>318</v>
      </c>
    </row>
    <row r="219" spans="1:2" x14ac:dyDescent="0.25">
      <c r="A219" t="s">
        <v>352</v>
      </c>
      <c r="B219" t="s">
        <v>75</v>
      </c>
    </row>
    <row r="220" spans="1:2" x14ac:dyDescent="0.25">
      <c r="A220" t="s">
        <v>352</v>
      </c>
      <c r="B220" t="s">
        <v>91</v>
      </c>
    </row>
    <row r="221" spans="1:2" x14ac:dyDescent="0.25">
      <c r="A221" t="s">
        <v>352</v>
      </c>
      <c r="B221" t="s">
        <v>213</v>
      </c>
    </row>
    <row r="222" spans="1:2" x14ac:dyDescent="0.25">
      <c r="A222" t="s">
        <v>352</v>
      </c>
      <c r="B222" t="s">
        <v>176</v>
      </c>
    </row>
    <row r="223" spans="1:2" x14ac:dyDescent="0.25">
      <c r="A223" t="s">
        <v>352</v>
      </c>
      <c r="B223" t="s">
        <v>323</v>
      </c>
    </row>
    <row r="224" spans="1:2" x14ac:dyDescent="0.25">
      <c r="A224" t="s">
        <v>352</v>
      </c>
      <c r="B224" t="s">
        <v>210</v>
      </c>
    </row>
    <row r="225" spans="1:2" x14ac:dyDescent="0.25">
      <c r="A225" t="s">
        <v>352</v>
      </c>
      <c r="B225" t="s">
        <v>312</v>
      </c>
    </row>
    <row r="226" spans="1:2" x14ac:dyDescent="0.25">
      <c r="A226" t="s">
        <v>352</v>
      </c>
      <c r="B226" t="s">
        <v>199</v>
      </c>
    </row>
    <row r="227" spans="1:2" x14ac:dyDescent="0.25">
      <c r="A227" t="s">
        <v>352</v>
      </c>
      <c r="B227" t="s">
        <v>120</v>
      </c>
    </row>
    <row r="228" spans="1:2" x14ac:dyDescent="0.25">
      <c r="A228" t="s">
        <v>352</v>
      </c>
      <c r="B228" t="s">
        <v>123</v>
      </c>
    </row>
    <row r="229" spans="1:2" x14ac:dyDescent="0.25">
      <c r="A229" t="s">
        <v>352</v>
      </c>
      <c r="B229" t="s">
        <v>107</v>
      </c>
    </row>
    <row r="230" spans="1:2" x14ac:dyDescent="0.25">
      <c r="A230" t="s">
        <v>352</v>
      </c>
      <c r="B230" t="s">
        <v>148</v>
      </c>
    </row>
    <row r="231" spans="1:2" x14ac:dyDescent="0.25">
      <c r="A231" t="s">
        <v>352</v>
      </c>
      <c r="B231" t="s">
        <v>303</v>
      </c>
    </row>
    <row r="232" spans="1:2" x14ac:dyDescent="0.25">
      <c r="A232" t="s">
        <v>352</v>
      </c>
      <c r="B232" t="s">
        <v>340</v>
      </c>
    </row>
    <row r="233" spans="1:2" x14ac:dyDescent="0.25">
      <c r="A233" t="s">
        <v>352</v>
      </c>
      <c r="B233" t="s">
        <v>136</v>
      </c>
    </row>
    <row r="234" spans="1:2" x14ac:dyDescent="0.25">
      <c r="A234" t="s">
        <v>352</v>
      </c>
      <c r="B234" t="s">
        <v>201</v>
      </c>
    </row>
    <row r="235" spans="1:2" x14ac:dyDescent="0.25">
      <c r="A235" t="s">
        <v>352</v>
      </c>
      <c r="B235" t="s">
        <v>167</v>
      </c>
    </row>
    <row r="236" spans="1:2" x14ac:dyDescent="0.25">
      <c r="A236" t="s">
        <v>352</v>
      </c>
      <c r="B236" t="s">
        <v>284</v>
      </c>
    </row>
    <row r="237" spans="1:2" x14ac:dyDescent="0.25">
      <c r="A237" t="s">
        <v>352</v>
      </c>
      <c r="B237" t="s">
        <v>174</v>
      </c>
    </row>
    <row r="238" spans="1:2" x14ac:dyDescent="0.25">
      <c r="A238" t="s">
        <v>352</v>
      </c>
      <c r="B238" t="s">
        <v>113</v>
      </c>
    </row>
    <row r="239" spans="1:2" x14ac:dyDescent="0.25">
      <c r="A239" t="s">
        <v>352</v>
      </c>
      <c r="B239" t="s">
        <v>265</v>
      </c>
    </row>
    <row r="240" spans="1:2" x14ac:dyDescent="0.25">
      <c r="A240" t="s">
        <v>352</v>
      </c>
      <c r="B240" t="s">
        <v>67</v>
      </c>
    </row>
    <row r="241" spans="1:2" x14ac:dyDescent="0.25">
      <c r="A241" t="s">
        <v>352</v>
      </c>
      <c r="B241" t="s">
        <v>264</v>
      </c>
    </row>
    <row r="242" spans="1:2" x14ac:dyDescent="0.25">
      <c r="A242" t="s">
        <v>352</v>
      </c>
      <c r="B242" t="s">
        <v>119</v>
      </c>
    </row>
    <row r="243" spans="1:2" x14ac:dyDescent="0.25">
      <c r="A243" t="s">
        <v>352</v>
      </c>
      <c r="B243" t="s">
        <v>306</v>
      </c>
    </row>
    <row r="244" spans="1:2" x14ac:dyDescent="0.25">
      <c r="A244" t="s">
        <v>352</v>
      </c>
      <c r="B244" t="s">
        <v>309</v>
      </c>
    </row>
    <row r="245" spans="1:2" x14ac:dyDescent="0.25">
      <c r="A245" t="s">
        <v>352</v>
      </c>
      <c r="B245" t="s">
        <v>106</v>
      </c>
    </row>
    <row r="246" spans="1:2" x14ac:dyDescent="0.25">
      <c r="A246" t="s">
        <v>352</v>
      </c>
      <c r="B246" t="s">
        <v>328</v>
      </c>
    </row>
    <row r="247" spans="1:2" x14ac:dyDescent="0.25">
      <c r="A247" t="s">
        <v>352</v>
      </c>
      <c r="B247" t="s">
        <v>59</v>
      </c>
    </row>
    <row r="248" spans="1:2" x14ac:dyDescent="0.25">
      <c r="A248" t="s">
        <v>352</v>
      </c>
      <c r="B248" t="s">
        <v>76</v>
      </c>
    </row>
    <row r="249" spans="1:2" x14ac:dyDescent="0.25">
      <c r="A249" t="s">
        <v>352</v>
      </c>
      <c r="B249" t="s">
        <v>232</v>
      </c>
    </row>
    <row r="250" spans="1:2" x14ac:dyDescent="0.25">
      <c r="A250" t="s">
        <v>352</v>
      </c>
      <c r="B250" t="s">
        <v>344</v>
      </c>
    </row>
    <row r="251" spans="1:2" x14ac:dyDescent="0.25">
      <c r="A251" t="s">
        <v>352</v>
      </c>
      <c r="B251" t="s">
        <v>348</v>
      </c>
    </row>
    <row r="252" spans="1:2" x14ac:dyDescent="0.25">
      <c r="A252" t="s">
        <v>352</v>
      </c>
      <c r="B252" t="s">
        <v>350</v>
      </c>
    </row>
    <row r="253" spans="1:2" x14ac:dyDescent="0.25">
      <c r="A253" t="s">
        <v>352</v>
      </c>
      <c r="B253" t="s">
        <v>239</v>
      </c>
    </row>
    <row r="254" spans="1:2" x14ac:dyDescent="0.25">
      <c r="A254" t="s">
        <v>352</v>
      </c>
      <c r="B254" t="s">
        <v>195</v>
      </c>
    </row>
    <row r="255" spans="1:2" x14ac:dyDescent="0.25">
      <c r="A255" t="s">
        <v>352</v>
      </c>
      <c r="B255" t="s">
        <v>228</v>
      </c>
    </row>
    <row r="256" spans="1:2" x14ac:dyDescent="0.25">
      <c r="A256" t="s">
        <v>352</v>
      </c>
      <c r="B256" t="s">
        <v>227</v>
      </c>
    </row>
    <row r="257" spans="1:2" x14ac:dyDescent="0.25">
      <c r="A257" t="s">
        <v>352</v>
      </c>
      <c r="B257" t="s">
        <v>185</v>
      </c>
    </row>
    <row r="258" spans="1:2" x14ac:dyDescent="0.25">
      <c r="A258" t="s">
        <v>352</v>
      </c>
      <c r="B258" t="s">
        <v>101</v>
      </c>
    </row>
    <row r="259" spans="1:2" x14ac:dyDescent="0.25">
      <c r="A259" t="s">
        <v>352</v>
      </c>
      <c r="B259" t="s">
        <v>299</v>
      </c>
    </row>
    <row r="260" spans="1:2" x14ac:dyDescent="0.25">
      <c r="A260" t="s">
        <v>352</v>
      </c>
      <c r="B260" t="s">
        <v>127</v>
      </c>
    </row>
    <row r="261" spans="1:2" x14ac:dyDescent="0.25">
      <c r="A261" t="s">
        <v>352</v>
      </c>
      <c r="B261" t="s">
        <v>114</v>
      </c>
    </row>
    <row r="262" spans="1:2" x14ac:dyDescent="0.25">
      <c r="A262" t="s">
        <v>352</v>
      </c>
      <c r="B262" t="s">
        <v>99</v>
      </c>
    </row>
    <row r="263" spans="1:2" x14ac:dyDescent="0.25">
      <c r="A263" t="s">
        <v>352</v>
      </c>
      <c r="B263" t="s">
        <v>203</v>
      </c>
    </row>
    <row r="264" spans="1:2" x14ac:dyDescent="0.25">
      <c r="A264" t="s">
        <v>352</v>
      </c>
      <c r="B264" t="s">
        <v>255</v>
      </c>
    </row>
    <row r="265" spans="1:2" x14ac:dyDescent="0.25">
      <c r="A265" t="s">
        <v>352</v>
      </c>
      <c r="B265" t="s">
        <v>187</v>
      </c>
    </row>
    <row r="266" spans="1:2" x14ac:dyDescent="0.25">
      <c r="A266" t="s">
        <v>352</v>
      </c>
      <c r="B266" t="s">
        <v>281</v>
      </c>
    </row>
    <row r="267" spans="1:2" x14ac:dyDescent="0.25">
      <c r="A267" t="s">
        <v>352</v>
      </c>
      <c r="B267" t="s">
        <v>209</v>
      </c>
    </row>
    <row r="268" spans="1:2" x14ac:dyDescent="0.25">
      <c r="A268" t="s">
        <v>352</v>
      </c>
      <c r="B268" t="s">
        <v>258</v>
      </c>
    </row>
    <row r="269" spans="1:2" x14ac:dyDescent="0.25">
      <c r="A269" t="s">
        <v>352</v>
      </c>
      <c r="B269" t="s">
        <v>337</v>
      </c>
    </row>
    <row r="270" spans="1:2" x14ac:dyDescent="0.25">
      <c r="A270" t="s">
        <v>352</v>
      </c>
      <c r="B270" t="s">
        <v>235</v>
      </c>
    </row>
    <row r="271" spans="1:2" x14ac:dyDescent="0.25">
      <c r="A271" t="s">
        <v>352</v>
      </c>
      <c r="B271" t="s">
        <v>293</v>
      </c>
    </row>
    <row r="272" spans="1:2" x14ac:dyDescent="0.25">
      <c r="A272" t="s">
        <v>352</v>
      </c>
      <c r="B272" t="s">
        <v>160</v>
      </c>
    </row>
    <row r="273" spans="1:2" x14ac:dyDescent="0.25">
      <c r="A273" t="s">
        <v>352</v>
      </c>
      <c r="B273" t="s">
        <v>69</v>
      </c>
    </row>
    <row r="274" spans="1:2" x14ac:dyDescent="0.25">
      <c r="A274" t="s">
        <v>352</v>
      </c>
      <c r="B274" t="s">
        <v>280</v>
      </c>
    </row>
    <row r="275" spans="1:2" x14ac:dyDescent="0.25">
      <c r="A275" t="s">
        <v>352</v>
      </c>
      <c r="B275" t="s">
        <v>266</v>
      </c>
    </row>
    <row r="276" spans="1:2" x14ac:dyDescent="0.25">
      <c r="A276" t="s">
        <v>352</v>
      </c>
      <c r="B276" t="s">
        <v>349</v>
      </c>
    </row>
    <row r="277" spans="1:2" x14ac:dyDescent="0.25">
      <c r="A277" t="s">
        <v>352</v>
      </c>
      <c r="B277" t="s">
        <v>225</v>
      </c>
    </row>
    <row r="278" spans="1:2" x14ac:dyDescent="0.25">
      <c r="A278" t="s">
        <v>352</v>
      </c>
      <c r="B278" t="s">
        <v>145</v>
      </c>
    </row>
    <row r="279" spans="1:2" x14ac:dyDescent="0.25">
      <c r="A279" t="s">
        <v>352</v>
      </c>
      <c r="B279" t="s">
        <v>159</v>
      </c>
    </row>
    <row r="280" spans="1:2" x14ac:dyDescent="0.25">
      <c r="A280" t="s">
        <v>352</v>
      </c>
      <c r="B280" t="s">
        <v>102</v>
      </c>
    </row>
    <row r="281" spans="1:2" x14ac:dyDescent="0.25">
      <c r="A281" t="s">
        <v>352</v>
      </c>
      <c r="B281" t="s">
        <v>192</v>
      </c>
    </row>
    <row r="282" spans="1:2" x14ac:dyDescent="0.25">
      <c r="A282" t="s">
        <v>352</v>
      </c>
      <c r="B282" t="s">
        <v>93</v>
      </c>
    </row>
    <row r="283" spans="1:2" x14ac:dyDescent="0.25">
      <c r="A283" t="s">
        <v>352</v>
      </c>
      <c r="B283" t="s">
        <v>117</v>
      </c>
    </row>
    <row r="284" spans="1:2" x14ac:dyDescent="0.25">
      <c r="A284" t="s">
        <v>352</v>
      </c>
      <c r="B284" t="s">
        <v>320</v>
      </c>
    </row>
    <row r="285" spans="1:2" x14ac:dyDescent="0.25">
      <c r="A285" t="s">
        <v>352</v>
      </c>
      <c r="B285" t="s">
        <v>219</v>
      </c>
    </row>
    <row r="286" spans="1:2" x14ac:dyDescent="0.25">
      <c r="A286" t="s">
        <v>352</v>
      </c>
      <c r="B286" t="s">
        <v>274</v>
      </c>
    </row>
    <row r="287" spans="1:2" x14ac:dyDescent="0.25">
      <c r="A287" t="s">
        <v>352</v>
      </c>
      <c r="B287" t="s">
        <v>277</v>
      </c>
    </row>
    <row r="288" spans="1:2" x14ac:dyDescent="0.25">
      <c r="A288" t="s">
        <v>352</v>
      </c>
      <c r="B288" t="s">
        <v>285</v>
      </c>
    </row>
    <row r="289" spans="1:2" x14ac:dyDescent="0.25">
      <c r="A289" t="s">
        <v>352</v>
      </c>
      <c r="B289" t="s">
        <v>124</v>
      </c>
    </row>
    <row r="290" spans="1:2" x14ac:dyDescent="0.25">
      <c r="A290" t="s">
        <v>352</v>
      </c>
      <c r="B290" t="s">
        <v>321</v>
      </c>
    </row>
    <row r="291" spans="1:2" x14ac:dyDescent="0.25">
      <c r="A291" t="s">
        <v>352</v>
      </c>
      <c r="B291" t="s">
        <v>208</v>
      </c>
    </row>
    <row r="292" spans="1:2" x14ac:dyDescent="0.25">
      <c r="A292" t="s">
        <v>352</v>
      </c>
      <c r="B292" t="s">
        <v>315</v>
      </c>
    </row>
    <row r="293" spans="1:2" x14ac:dyDescent="0.25">
      <c r="A293" t="s">
        <v>352</v>
      </c>
      <c r="B293" t="s">
        <v>79</v>
      </c>
    </row>
    <row r="294" spans="1:2" x14ac:dyDescent="0.25">
      <c r="A294" t="s">
        <v>352</v>
      </c>
      <c r="B294" t="s">
        <v>338</v>
      </c>
    </row>
    <row r="295" spans="1:2" x14ac:dyDescent="0.25">
      <c r="A295" t="s">
        <v>352</v>
      </c>
      <c r="B295" t="s">
        <v>86</v>
      </c>
    </row>
    <row r="296" spans="1:2" x14ac:dyDescent="0.25">
      <c r="A296" t="s">
        <v>352</v>
      </c>
      <c r="B296" t="s">
        <v>64</v>
      </c>
    </row>
    <row r="297" spans="1:2" x14ac:dyDescent="0.25">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2" sqref="A2:B5"/>
    </sheetView>
  </sheetViews>
  <sheetFormatPr defaultRowHeight="15" x14ac:dyDescent="0.25"/>
  <cols>
    <col min="1" max="1" width="17.5703125" bestFit="1" customWidth="1"/>
    <col min="2" max="2" width="8.7109375" bestFit="1" customWidth="1"/>
    <col min="3" max="3" width="18.5703125" bestFit="1" customWidth="1"/>
    <col min="4" max="4"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A2" sqref="A2:B21"/>
    </sheetView>
  </sheetViews>
  <sheetFormatPr defaultRowHeight="15" x14ac:dyDescent="0.25"/>
  <cols>
    <col min="1" max="1" width="17.42578125" bestFit="1" customWidth="1"/>
    <col min="2" max="2" width="21.85546875" bestFit="1" customWidth="1"/>
  </cols>
  <sheetData>
    <row r="1" spans="1:2" x14ac:dyDescent="0.25">
      <c r="A1" t="s">
        <v>20</v>
      </c>
      <c r="B1" t="s">
        <v>420</v>
      </c>
    </row>
    <row r="2" spans="1:2" x14ac:dyDescent="0.25">
      <c r="A2" t="s">
        <v>356</v>
      </c>
      <c r="B2">
        <v>8</v>
      </c>
    </row>
    <row r="3" spans="1:2" x14ac:dyDescent="0.25">
      <c r="A3" t="s">
        <v>357</v>
      </c>
      <c r="B3">
        <v>7</v>
      </c>
    </row>
    <row r="4" spans="1:2" x14ac:dyDescent="0.25">
      <c r="A4" t="s">
        <v>359</v>
      </c>
      <c r="B4">
        <v>6</v>
      </c>
    </row>
    <row r="5" spans="1:2" x14ac:dyDescent="0.25">
      <c r="A5" t="s">
        <v>360</v>
      </c>
      <c r="B5">
        <v>6</v>
      </c>
    </row>
    <row r="6" spans="1:2" x14ac:dyDescent="0.25">
      <c r="A6" t="s">
        <v>361</v>
      </c>
      <c r="B6">
        <v>5</v>
      </c>
    </row>
    <row r="7" spans="1:2" x14ac:dyDescent="0.25">
      <c r="A7" t="s">
        <v>362</v>
      </c>
      <c r="B7">
        <v>10</v>
      </c>
    </row>
    <row r="8" spans="1:2" x14ac:dyDescent="0.25">
      <c r="A8" t="s">
        <v>363</v>
      </c>
      <c r="B8">
        <v>5</v>
      </c>
    </row>
    <row r="9" spans="1:2" x14ac:dyDescent="0.25">
      <c r="A9" t="s">
        <v>364</v>
      </c>
      <c r="B9">
        <v>8</v>
      </c>
    </row>
    <row r="10" spans="1:2" x14ac:dyDescent="0.25">
      <c r="A10" t="s">
        <v>366</v>
      </c>
      <c r="B10">
        <v>3</v>
      </c>
    </row>
    <row r="11" spans="1:2" x14ac:dyDescent="0.25">
      <c r="A11" t="s">
        <v>368</v>
      </c>
      <c r="B11">
        <v>3</v>
      </c>
    </row>
    <row r="12" spans="1:2" x14ac:dyDescent="0.25">
      <c r="A12" t="s">
        <v>371</v>
      </c>
      <c r="B12">
        <v>4</v>
      </c>
    </row>
    <row r="13" spans="1:2" x14ac:dyDescent="0.25">
      <c r="A13" t="s">
        <v>372</v>
      </c>
      <c r="B13">
        <v>10</v>
      </c>
    </row>
    <row r="14" spans="1:2" x14ac:dyDescent="0.25">
      <c r="A14" t="s">
        <v>373</v>
      </c>
      <c r="B14">
        <v>5</v>
      </c>
    </row>
    <row r="15" spans="1:2" x14ac:dyDescent="0.25">
      <c r="A15" t="s">
        <v>374</v>
      </c>
      <c r="B15">
        <v>5</v>
      </c>
    </row>
    <row r="16" spans="1:2" x14ac:dyDescent="0.25">
      <c r="A16" t="s">
        <v>375</v>
      </c>
      <c r="B16">
        <v>2</v>
      </c>
    </row>
    <row r="17" spans="1:2" x14ac:dyDescent="0.25">
      <c r="A17" t="s">
        <v>51</v>
      </c>
      <c r="B17">
        <v>2</v>
      </c>
    </row>
    <row r="18" spans="1:2" x14ac:dyDescent="0.25">
      <c r="A18" t="s">
        <v>376</v>
      </c>
      <c r="B18">
        <v>7</v>
      </c>
    </row>
    <row r="19" spans="1:2" x14ac:dyDescent="0.25">
      <c r="A19" t="s">
        <v>377</v>
      </c>
      <c r="B19">
        <v>9</v>
      </c>
    </row>
    <row r="20" spans="1:2" x14ac:dyDescent="0.25">
      <c r="A20" t="s">
        <v>378</v>
      </c>
      <c r="B20">
        <v>4</v>
      </c>
    </row>
    <row r="21" spans="1:2" x14ac:dyDescent="0.25">
      <c r="A21" t="s">
        <v>379</v>
      </c>
      <c r="B21">
        <v>10</v>
      </c>
    </row>
    <row r="22" spans="1:2" x14ac:dyDescent="0.25">
      <c r="A22" t="s">
        <v>380</v>
      </c>
      <c r="B22">
        <v>10</v>
      </c>
    </row>
    <row r="23" spans="1:2" x14ac:dyDescent="0.25">
      <c r="A23" t="s">
        <v>382</v>
      </c>
      <c r="B23">
        <v>6</v>
      </c>
    </row>
    <row r="24" spans="1:2" x14ac:dyDescent="0.25">
      <c r="A24" t="s">
        <v>383</v>
      </c>
      <c r="B24">
        <v>10</v>
      </c>
    </row>
    <row r="25" spans="1:2" x14ac:dyDescent="0.25">
      <c r="A25" t="s">
        <v>384</v>
      </c>
      <c r="B25">
        <v>1</v>
      </c>
    </row>
    <row r="26" spans="1:2" x14ac:dyDescent="0.25">
      <c r="A26" t="s">
        <v>385</v>
      </c>
      <c r="B26">
        <v>7</v>
      </c>
    </row>
    <row r="27" spans="1:2" x14ac:dyDescent="0.25">
      <c r="A27" t="s">
        <v>387</v>
      </c>
      <c r="B27">
        <v>2</v>
      </c>
    </row>
    <row r="28" spans="1:2" x14ac:dyDescent="0.25">
      <c r="A28" t="s">
        <v>388</v>
      </c>
      <c r="B28">
        <v>10</v>
      </c>
    </row>
    <row r="29" spans="1:2" x14ac:dyDescent="0.25">
      <c r="A29" t="s">
        <v>389</v>
      </c>
      <c r="B29">
        <v>8</v>
      </c>
    </row>
    <row r="30" spans="1:2" x14ac:dyDescent="0.25">
      <c r="A30" t="s">
        <v>390</v>
      </c>
      <c r="B30">
        <v>6</v>
      </c>
    </row>
    <row r="31" spans="1:2" x14ac:dyDescent="0.25">
      <c r="A31" t="s">
        <v>391</v>
      </c>
      <c r="B31">
        <v>10</v>
      </c>
    </row>
    <row r="32" spans="1:2" x14ac:dyDescent="0.25">
      <c r="A32" t="s">
        <v>392</v>
      </c>
      <c r="B32">
        <v>3</v>
      </c>
    </row>
    <row r="33" spans="1:2" x14ac:dyDescent="0.25">
      <c r="A33" t="s">
        <v>395</v>
      </c>
      <c r="B33">
        <v>3</v>
      </c>
    </row>
    <row r="34" spans="1:2" x14ac:dyDescent="0.25">
      <c r="A34" t="s">
        <v>396</v>
      </c>
      <c r="B34">
        <v>7</v>
      </c>
    </row>
    <row r="35" spans="1:2" x14ac:dyDescent="0.25">
      <c r="A35" t="s">
        <v>397</v>
      </c>
      <c r="B35">
        <v>7</v>
      </c>
    </row>
    <row r="36" spans="1:2" x14ac:dyDescent="0.25">
      <c r="A36" t="s">
        <v>398</v>
      </c>
      <c r="B36">
        <v>7</v>
      </c>
    </row>
    <row r="37" spans="1:2" x14ac:dyDescent="0.25">
      <c r="A37" t="s">
        <v>399</v>
      </c>
      <c r="B37">
        <v>1</v>
      </c>
    </row>
    <row r="38" spans="1:2" x14ac:dyDescent="0.25">
      <c r="A38" t="s">
        <v>402</v>
      </c>
      <c r="B38">
        <v>7</v>
      </c>
    </row>
    <row r="39" spans="1:2" x14ac:dyDescent="0.25">
      <c r="A39" t="s">
        <v>403</v>
      </c>
      <c r="B39">
        <v>4</v>
      </c>
    </row>
    <row r="40" spans="1:2" x14ac:dyDescent="0.25">
      <c r="A40" t="s">
        <v>404</v>
      </c>
      <c r="B40">
        <v>4</v>
      </c>
    </row>
    <row r="41" spans="1:2" x14ac:dyDescent="0.25">
      <c r="A41" t="s">
        <v>407</v>
      </c>
      <c r="B41">
        <v>7</v>
      </c>
    </row>
    <row r="42" spans="1:2" x14ac:dyDescent="0.25">
      <c r="A42" t="s">
        <v>408</v>
      </c>
      <c r="B42">
        <v>7</v>
      </c>
    </row>
    <row r="43" spans="1:2" x14ac:dyDescent="0.25">
      <c r="A43" t="s">
        <v>409</v>
      </c>
      <c r="B43">
        <v>3</v>
      </c>
    </row>
    <row r="44" spans="1:2" x14ac:dyDescent="0.25">
      <c r="A44" t="s">
        <v>410</v>
      </c>
      <c r="B44">
        <v>6</v>
      </c>
    </row>
    <row r="45" spans="1:2" x14ac:dyDescent="0.25">
      <c r="A45" t="s">
        <v>411</v>
      </c>
      <c r="B45">
        <v>8</v>
      </c>
    </row>
    <row r="46" spans="1:2" x14ac:dyDescent="0.25">
      <c r="A46" t="s">
        <v>412</v>
      </c>
      <c r="B46">
        <v>6</v>
      </c>
    </row>
    <row r="47" spans="1:2" x14ac:dyDescent="0.25">
      <c r="A47" t="s">
        <v>413</v>
      </c>
      <c r="B47">
        <v>6</v>
      </c>
    </row>
    <row r="48" spans="1:2" x14ac:dyDescent="0.25">
      <c r="A48" t="s">
        <v>414</v>
      </c>
      <c r="B48">
        <v>6</v>
      </c>
    </row>
    <row r="49" spans="1:2" x14ac:dyDescent="0.25">
      <c r="A49" t="s">
        <v>415</v>
      </c>
      <c r="B49">
        <v>2</v>
      </c>
    </row>
    <row r="50" spans="1:2" x14ac:dyDescent="0.25">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topLeftCell="Q1" zoomScale="115" zoomScaleNormal="115" workbookViewId="0">
      <selection activeCell="V1" sqref="V1"/>
    </sheetView>
  </sheetViews>
  <sheetFormatPr defaultRowHeight="15" x14ac:dyDescent="0.25"/>
  <cols>
    <col min="1" max="1" width="9.42578125" bestFit="1" customWidth="1"/>
    <col min="2" max="2" width="15.42578125" bestFit="1" customWidth="1"/>
    <col min="3" max="3" width="13" bestFit="1" customWidth="1"/>
    <col min="4" max="4" width="11.7109375" bestFit="1" customWidth="1"/>
    <col min="5" max="5" width="19"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7" bestFit="1" customWidth="1"/>
    <col min="16" max="16" width="14.5703125" bestFit="1" customWidth="1"/>
    <col min="17" max="17" width="15.140625" bestFit="1" customWidth="1"/>
    <col min="18" max="18" width="81.140625" bestFit="1" customWidth="1"/>
    <col min="19" max="19" width="10.5703125" bestFit="1" customWidth="1"/>
    <col min="20" max="21" width="11" bestFit="1" customWidth="1"/>
    <col min="22" max="22" width="16.7109375" bestFit="1" customWidth="1"/>
    <col min="23" max="23" width="13.42578125" bestFit="1" customWidth="1"/>
    <col min="24" max="24" width="11.28515625" bestFit="1" customWidth="1"/>
    <col min="25" max="25" width="8.28515625" bestFit="1" customWidth="1"/>
    <col min="26" max="26" width="10.28515625" bestFit="1" customWidth="1"/>
    <col min="27" max="27" width="9.85546875" bestFit="1" customWidth="1"/>
    <col min="28" max="28" width="19.85546875" bestFit="1" customWidth="1"/>
    <col min="29" max="29" width="15.7109375" bestFit="1" customWidth="1"/>
    <col min="30" max="30" width="17.7109375" bestFit="1" customWidth="1"/>
    <col min="31" max="31" width="13" bestFit="1" customWidth="1"/>
    <col min="32" max="32" width="11.7109375" bestFit="1" customWidth="1"/>
    <col min="33" max="33" width="13.85546875" bestFit="1" customWidth="1"/>
    <col min="34" max="34" width="14.140625" bestFit="1" customWidth="1"/>
    <col min="35" max="35" width="22.7109375" bestFit="1" customWidth="1"/>
    <col min="36" max="36" width="12.140625" bestFit="1" customWidth="1"/>
    <col min="37" max="37" width="12.85546875" bestFit="1" customWidth="1"/>
    <col min="38" max="38" width="18.28515625" bestFit="1" customWidth="1"/>
    <col min="39" max="39" width="18.7109375" bestFit="1" customWidth="1"/>
    <col min="40" max="40" width="13.7109375" bestFit="1" customWidth="1"/>
    <col min="41" max="41" width="9.42578125" bestFit="1" customWidth="1"/>
    <col min="42" max="42" width="17" bestFit="1" customWidth="1"/>
    <col min="43" max="43" width="14.5703125" bestFit="1" customWidth="1"/>
    <col min="44" max="44" width="15.140625" bestFit="1" customWidth="1"/>
    <col min="45" max="45" width="81.140625" bestFit="1" customWidth="1"/>
    <col min="46" max="46" width="10.28515625" bestFit="1" customWidth="1"/>
    <col min="47" max="48" width="11" bestFit="1" customWidth="1"/>
    <col min="49" max="49" width="16.7109375" bestFit="1" customWidth="1"/>
    <col min="50" max="50" width="13.140625" bestFit="1" customWidth="1"/>
    <col min="51" max="51" width="11" bestFit="1" customWidth="1"/>
  </cols>
  <sheetData>
    <row r="1" spans="1:27" x14ac:dyDescent="0.25">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25">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25">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25">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25">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25">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25">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25">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25">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25">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25">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25">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25">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25">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25">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25">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25">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25">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25">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25">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25">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25">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25">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25">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25">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25">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25">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25">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25">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25">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25">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25">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25">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25">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25">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25">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25">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25">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25">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25">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25">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25">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25">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25">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25">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25">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25">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25">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25">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25">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25">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25">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25">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25">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25">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25">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25">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25">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25">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25">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25">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25">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25">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25">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25">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25">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25">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25">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25">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25">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25">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25">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25">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25">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25">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25">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25">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25">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25">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25">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25">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25">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25">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25">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25">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25">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25">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25">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25">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25">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25">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25">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25">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25">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25">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25">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25">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25">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25">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25">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25">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25">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25">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25">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25">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25">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25">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25">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25">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25">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25">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25">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25">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25">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25">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25">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25">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25">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25">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25">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25">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25">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25">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25">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25">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25">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25">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25">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25">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25">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25">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25">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25">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25">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25">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25">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25">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25">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25">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25">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25">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25">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25">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25">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25">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25">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25">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25">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25">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25">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25">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25">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25">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25">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25">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25">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25">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25">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25">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25">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25">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25">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25">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25">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25">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25">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25">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25">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25">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25">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25">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25">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25">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25">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25">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25">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25">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25">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25">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25">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25">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25">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25">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25">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25">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25">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25">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25">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25">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25">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25">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25">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25">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25">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25">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25">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25">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25">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25">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25">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25">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25">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25">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25">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25">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25">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25">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25">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25">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25">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25">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25">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25">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25">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25">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25">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25">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25">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25">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25">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25">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25">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25">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25">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25">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25">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25">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25">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25">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25">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25">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25">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25">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25">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25">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25">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25">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25">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25">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25">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25">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25">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25">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25">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25">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25">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25">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25">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25">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25">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25">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25">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25">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25">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25">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25">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25">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25">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25">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25">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25">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25">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25">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25">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25">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25">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25">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25">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25">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25">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25">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25">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25">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25">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25">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25">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25">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25">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25">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25">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25">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25">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25">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25">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25">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25">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25">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25">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25">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25">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25">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25">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25">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25">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25">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25">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25">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25">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25">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25">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25">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25">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25">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25">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25">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25">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25">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25">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25">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25">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25">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25">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25">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25">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25">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25">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25">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25">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25">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25">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25">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25">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25">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25">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25">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25">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25">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25">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25">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25">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25">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25">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25">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25">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25">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25">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25">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25">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25">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25">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25">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25">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25">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25">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25">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25">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25">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25">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25">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25">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25">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25">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25">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25">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25">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25">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25">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25">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25">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25">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25">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25">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25">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25">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25">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25">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25">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25">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25">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25">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25">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25">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25">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25">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25">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25">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25">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25">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25">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25">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25">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25">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25">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25">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25">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25">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25">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25">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25">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25">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25">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25">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25">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25">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25">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25">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25">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25">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25">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25">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25">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25">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25">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25">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25">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25">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25">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25">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25">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25">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25">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25">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25">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25">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25">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25">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25">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25">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25">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25">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25">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25">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25">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25">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25">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25">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25">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25">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25">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25">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25">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25">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25">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25">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25">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25">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25">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25">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25">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25">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25">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25">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25">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25">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25">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25">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25">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25">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25">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25">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25">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25">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25">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25">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25">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25">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25">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25">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25">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25">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25">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25">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25">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25">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25">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25">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25">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25">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25">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25">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25">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25">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25">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25">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25">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25">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25">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25">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25">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25">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25">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25">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25">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25">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25">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25">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25">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25">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25">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25">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25">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25">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25">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25">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25">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25">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25">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25">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25">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25">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25">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25">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25">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25">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25">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25">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25">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25">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25">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25">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25">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25">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25">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25">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25">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25">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25">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25">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25">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25">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25">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25">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25">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25">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25">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25">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25">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25">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25">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25">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25">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25">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25">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25">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25">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25">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25">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25">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25">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25">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25">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25">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25">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25">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25">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25">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25">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25">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25">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25">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25">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25">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25">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25">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25">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25">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25">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25">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25">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25">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25">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25">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25">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25">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25">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25">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25">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25">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25">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25">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25">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25">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25">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25">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25">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25">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25">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25">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25">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25">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25">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25">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25">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25">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25">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25">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25">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25">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25">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25">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25">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25">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25">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25">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25">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25">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25">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25">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25">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25">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25">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25">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25">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25">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25">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25">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25">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25">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25">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25">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25">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25">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25">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25">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25">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25">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25">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25">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25">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25">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25">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25">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25">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25">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25">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25">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25">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25">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25">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25">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25">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25">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25">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25">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25">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25">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25">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25">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25">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25">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25">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25">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25">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25">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25">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25">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25">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25">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25">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25">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25">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25">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25">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25">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25">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25">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25">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25">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25">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25">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25">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25">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25">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25">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25">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25">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25">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25">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25">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25">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25">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25">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25">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25">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25">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25">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25">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25">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25">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25">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25">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25">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25">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25">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25">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25">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25">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25">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25">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25">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25">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25">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25">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25">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25">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25">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25">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25">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25">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25">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25">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25">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25">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25">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25">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25">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25">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25">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25">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25">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25">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25">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25">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25">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25">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25">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25">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25">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25">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25">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25">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25">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25">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25">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25">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25">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25">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25">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25">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25">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25">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25">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25">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25">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25">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25">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25">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25">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25">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25">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25">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25">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25">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25">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25">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25">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25">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25">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25">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25">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25">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25">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25">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25">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25">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25">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25">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25">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25">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25">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25">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25">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25">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25">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25">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25">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25">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25">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25">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25">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25">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25">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25">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25">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25">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25">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25">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25">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25">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25">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25">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25">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25">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25">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25">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25">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25">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25">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25">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25">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25">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25">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25">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25">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25">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25">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25">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25">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25">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25">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25">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25">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25">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25">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25">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25">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25">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25">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25">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25">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25">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25">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25">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25">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25">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25">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25">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25">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25">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25">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25">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25">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25">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25">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25">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25">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25">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25">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25">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25">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25">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25">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25">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25">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25">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25">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25">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25">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25">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25">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25">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25">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25">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25">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25">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25">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25">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25">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25">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25">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25">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25">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25">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25">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25">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25">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25">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25">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25">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25">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25">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25">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25">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25">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25">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25">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25">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25">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25">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25">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25">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25">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25">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25">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25">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25">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25">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25">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25">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25">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25">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25">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25">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25">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25">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25">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25">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25">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25">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25">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25">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25">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25">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25">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25">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25">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25">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25">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25">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25">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25">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25">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25">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25">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25">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25">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25">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25">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25">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25">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25">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25">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25">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25">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25">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25">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25">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25">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25">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25">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25">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25">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25">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25">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25">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25">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25">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25">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25">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25">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25">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25">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25">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25">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25">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25">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25">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25">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25">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25">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25">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25">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25">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25">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25">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25">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25">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25">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25">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25">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25">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25">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25">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25">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25">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25">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25">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25">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25">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25">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25">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25">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25">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25">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25">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25">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25">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25">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25">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25">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25">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25">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25">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25">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25">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25">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25">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25">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25">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25">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25">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25">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25">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25">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25">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25">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25">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25">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25">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25">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25">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25">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25">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25">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25">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25">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25">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25">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25">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25">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25">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25">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25">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25">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25">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25">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25">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25">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25">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25">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25">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25">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25">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25">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25">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25">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25">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25">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25">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25">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25">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25">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25">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25">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25">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25">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25">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25">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25">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25">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25">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25">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25">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25">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25">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25">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25">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25">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25">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25">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25">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25">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25">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25">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25">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25">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25">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25">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25">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25">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25">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25">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25">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25">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25">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25">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25">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25">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25">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25">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25">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25">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25">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25">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25">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25">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25">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25">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25">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25">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25">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25">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25">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25">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25">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25">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25">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25">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25">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25">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25">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25">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25">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25">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25">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25">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25">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25">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25">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25">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25">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25">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25">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25">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25">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25">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25">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25">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25">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25">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25">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25">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25">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25">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25">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25">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25">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25">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25">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25">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25">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25">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25">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25">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25">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25">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25">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25">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25">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25">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25">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25">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25">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25">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25">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25">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25">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25">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25">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25">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25">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25">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25">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25">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25">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25">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25">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25">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25">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25">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25">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25">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25">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25">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25">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25">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25">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25">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25">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25">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25">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25">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25">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25">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25">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25">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25">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25">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25">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25">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25">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25">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25">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25">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25">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25">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25">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25">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25">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25">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25">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25">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25">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25">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25">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25">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25">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25">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25">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25">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25">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25">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25">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25">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25">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25">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25">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25">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25">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25">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25">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25">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25">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25">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25">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25">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25">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25">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25">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25">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25">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25">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25">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25">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25">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25">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25">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25">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25">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25">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25">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25">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25">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25">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25">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25">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25">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25">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25">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25">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25">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25">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25">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25">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25">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25">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25">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25">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25">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25">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25">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25">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25">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25">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25">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25">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25">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25">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25">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25">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25">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25">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25">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25">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25">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25">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25">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25">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25">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25">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25">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25">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25">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25">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25">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25">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25">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25">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25">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25">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25">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25">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25">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25">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25">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25">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25">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25">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25">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25">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25">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25">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25">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25">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25">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25">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25">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25">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25">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25">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25">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25">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25">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25">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25">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25">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25">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25">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25">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25">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25">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25">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25">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25">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25">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25">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25">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25">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25">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25">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25">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25">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25">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25">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25">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25">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25">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25">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25">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25">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25">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25">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25">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25">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25">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25">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25">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25">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25">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25">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25">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25">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25">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25">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25">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25">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25">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25">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25">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25">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25">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25">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25">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25">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25">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25">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25">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25">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25">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25">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25">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25">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25">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25">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25">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25">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25">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25">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25">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25">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25">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25">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25">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25">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25">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25">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25">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25">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25">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25">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25">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25">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25">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25">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25">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25">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25">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25">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25">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25">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25">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25">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25">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25">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25">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25">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25">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25">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25">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25">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25">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25">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25">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25">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25">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25">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25">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25">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25">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25">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25">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25">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25">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25">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25">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25">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25">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25">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25">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25">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25">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25">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25">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25">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25">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25">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25">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25">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25">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25">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25">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25">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25">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25">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25">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25">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25">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25">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25">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25">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25">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25">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25">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25">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25">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25">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25">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25">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25">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25">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25">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25">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25">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25">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25">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25">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25">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25">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25">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25">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25">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25">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25">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25">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25">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25">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25">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25">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25">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25">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25">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25">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25">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25">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25">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25">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25">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25">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25">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25">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25">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25">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25">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25">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25">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25">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25">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25">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25">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25">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25">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25">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25">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25">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25">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25">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25">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25">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25">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25">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25">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25">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25">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25">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25">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25">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25">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25">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25">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25">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25">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25">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25">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25">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25">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25">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25">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25">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25">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25">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25">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25">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25">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25">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25">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25">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25">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25">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25">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25">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25">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25">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25">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25">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25">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25">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25">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25">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25">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25">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25">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25">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25">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25">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25">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25">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25">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25">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25">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25">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25">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25">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25">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25">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25">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25">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25">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25">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25">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25">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25">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25">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25">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25">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25">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25">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25">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25">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25">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25">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25">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25">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25">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25">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25">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25">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25">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25">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25">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25">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25">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25">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25">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25">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25">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25">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25">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25">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25">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25">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25">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25">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25">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25">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25">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25">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25">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25">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25">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25">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25">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25">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25">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25">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25">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25">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25">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25">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25">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25">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25">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25">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25">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25">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25">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25">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25">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25">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25">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25">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25">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25">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25">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25">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25">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25">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25">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25">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25">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25">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25">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25">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25">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25">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25">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25">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25">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25">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25">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25">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25">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25">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25">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25">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25">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25">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25">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25">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25">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25">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25">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25">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25">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25">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25">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25">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25">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25">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25">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25">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25">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25">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25">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25">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25">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25">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25">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25">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25">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25">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25">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25">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25">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25">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25">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25">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25">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25">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25">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25">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25">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25">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25">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25">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25">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25">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25">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25">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25">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25">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25">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25">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25">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25">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25">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25">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25">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25">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25">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25">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25">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25">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25">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25">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25">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25">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25">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25">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25">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25">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25">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25">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25">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25">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25">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25">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25">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25">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25">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25">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25">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25">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25">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25">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25">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25">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25">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25">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25">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25">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25">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25">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25">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25">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25">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25">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25">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25">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25">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25">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25">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25">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25">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25">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25">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25">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25">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25">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25">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25">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25">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25">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25">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25">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25">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25">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25">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25">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25">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25">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25">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25">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25">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25">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25">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25">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25">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25">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25">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25">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25">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25">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25">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25">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25">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25">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25">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25">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25">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25">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25">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25">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25">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25">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25">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25">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25">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25">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25">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25">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25">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25">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25">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25">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25">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25">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25">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25">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25">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25">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25">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25">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25">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25">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25">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25">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25">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25">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25">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25">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25">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25">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25">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25">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25">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25">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25">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25">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25">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25">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25">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25">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25">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25">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25">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25">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25">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25">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25">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25">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25">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25">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25">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25">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25">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25">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25">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25">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25">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25">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25">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25">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25">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25">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25">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25">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25">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25">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25">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25">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25">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25">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25">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25">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25">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25">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25">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25">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25">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25">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25">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25">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25">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25">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25">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25">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25">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25">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25">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25">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25">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25">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25">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25">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25">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25">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25">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25">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25">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25">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25">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25">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25">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25">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25">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25">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25">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25">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25">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25">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25">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25">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25">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25">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25">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25">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25">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25">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25">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25">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25">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25">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25">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25">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25">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25">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25">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25">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25">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25">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25">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25">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25">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25">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25">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25">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25">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25">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25">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25">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25">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25">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25">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25">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25">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25">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25">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25">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25">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25">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25">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25">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25">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25">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25">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25">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25">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25">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25">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25">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25">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25">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25">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25">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25">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25">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25">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25">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25">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25">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25">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25">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25">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25">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25">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25">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25">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25">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25">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25">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25">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25">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25">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25">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25">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25">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25">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25">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25">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25">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25">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25">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25">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25">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25">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25">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25">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25">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25">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25">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25">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25">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25">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25">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25">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25">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25">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25">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25">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25">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25">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25">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25">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25">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25">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25">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25">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25">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25">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25">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25">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25">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25">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25">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25">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25">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25">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25">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25">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25">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25">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25">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25">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25">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25">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25">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25">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25">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25">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25">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25">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25">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25">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25">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25">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25">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25">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25">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25">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25">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25">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25">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25">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25">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25">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25">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25">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25">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25">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25">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25">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25">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25">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25">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25">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25">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25">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25">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25">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25">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25">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25">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25">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25">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25">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25">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25">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25">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25">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25">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25">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25">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25">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25">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25">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25">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25">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25">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25">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25">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25">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25">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25">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25">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25">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25">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25">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25">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25">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25">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25">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25">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25">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25">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25">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25">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25">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25">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25">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25">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25">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25">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25">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25">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25">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25">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25">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25">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25">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25">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25">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25">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25">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25">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25">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25">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25">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25">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25">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25">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25">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25">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25">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25">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25">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25">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25">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25">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25">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25">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25">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25">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25">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25">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25">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25">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25">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25">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25">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25">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25">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25">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25">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25">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25">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25">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25">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25">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25">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25">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25">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25">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25">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25">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25">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25">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25">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25">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25">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25">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25">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25">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25">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25">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25">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25">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25">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25">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25">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25">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25">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25">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25">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25">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25">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25">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25">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25">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25">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25">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25">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25">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25">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25">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25">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25">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25">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25">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25">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25">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25">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25">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25">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25">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25">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25">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25">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25">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25">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25">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25">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25">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25">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25">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25">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25">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25">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25">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25">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25">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25">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25">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25">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25">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25">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25">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25">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25">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25">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25">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25">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25">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25">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25">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25">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25">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25">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25">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25">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25">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25">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25">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25">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25">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25">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25">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25">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25">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25">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25">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25">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25">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25">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25">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25">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25">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25">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25">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25">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25">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25">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25">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25">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25">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25">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25">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25">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25">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25">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25">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25">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25">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25">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25">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25">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25">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25">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25">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25">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25">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25">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25">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25">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25">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25">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25">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25">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25">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25">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25">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25">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25">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25">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25">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25">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25">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25">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25">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25">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25">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25">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25">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25">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25">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25">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25">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25">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25">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25">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25">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25">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25">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25">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25">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25">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25">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25">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25">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25">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25">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25">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25">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25">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25">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25">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25">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25">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25">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25">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25">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25">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25">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25">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25">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25">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25">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25">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25">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25">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25">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25">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25">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25">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25">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25">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25">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25">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25">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25">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25">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25">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25">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25">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25">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25">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25">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25">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25">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25">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25">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25">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25">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25">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25">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25">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25">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25">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25">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25">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25">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25">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25">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25">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25">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25">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25">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25">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25">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25">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25">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25">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25">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25">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25">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25">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25">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25">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25">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25">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25">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25">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25">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25">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25">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25">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25">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25">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25">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25">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25">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25">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25">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25">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25">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25">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25">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25">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25">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25">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25">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25">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25">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25">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25">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25">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25">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25">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25">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25">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25">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25">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25">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25">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25">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25">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25">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25">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25">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25">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25">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25">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25">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25">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25">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25">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25">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25">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25">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25">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25">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25">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25">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25">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25">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25">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25">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25">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25">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25">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25">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25">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25">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25">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25">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25">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25">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25">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25">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25">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25">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25">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25">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25">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25">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25">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25">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25">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25">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25">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25">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25">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25">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25">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25">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25">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25">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25">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25">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25">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25">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25">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25">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25">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25">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25">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25">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25">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25">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25">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25">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25">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25">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25">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25">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25">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25">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25">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25">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25">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25">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25">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25">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25">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25">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25">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25">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25">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25">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25">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25">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25">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25">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25">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25">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25">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25">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25">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25">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25">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25">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25">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25">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25">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25">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25">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25">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25">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25">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25">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25">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25">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25">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25">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25">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25">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25">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25">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25">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25">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25">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25">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25">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25">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25">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25">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25">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25">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25">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25">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25">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25">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25">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25">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25">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25">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25">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25">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25">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25">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25">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25">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25">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25">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25">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25">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25">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25">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25">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25">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25">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25">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25">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25">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25">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25">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25">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25">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25">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25">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25">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25">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25">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25">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25">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25">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25">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25">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25">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25">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25">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25">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25">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25">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25">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25">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25">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25">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25">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25">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25">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25">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25">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25">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25">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25">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25">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25">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25">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25">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25">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25">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25">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25">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25">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25">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25">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25">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25">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25">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25">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25">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25">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25">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25">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25">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25">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25">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25">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25">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25">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25">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25">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25">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25">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25">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25">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25">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25">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25">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25">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25">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25">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25">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25">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25">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25">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25">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25">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25">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25">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25">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25">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25">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25">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25">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25">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25">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25">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25">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25">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25">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25">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25">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25">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25">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25">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25">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25">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25">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25">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25">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25">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25">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25">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25">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25">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25">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25">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25">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25">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25">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25">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25">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25">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25">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25">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25">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25">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25">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25">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25">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25">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25">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25">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25">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25">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25">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25">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25">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25">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25">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25">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25">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25">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25">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25">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25">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25">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25">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25">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25">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25">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25">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25">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25">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25">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25">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25">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25">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25">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25">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25">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25">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25">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25">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25">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25">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25">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25">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25">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25">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25">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25">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25">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25">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25">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25">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25">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25">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25">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25">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25">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25">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25">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25">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25">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25">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25">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25">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25">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25">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25">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25">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25">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25">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25">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25">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25">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25">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25">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25">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25">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25">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25">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25">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25">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25">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25">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25">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25">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25">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25">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25">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25">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25">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25">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25">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25">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25">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25">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25">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25">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25">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25">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25">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25">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25">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25">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25">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25">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25">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25">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25">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25">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25">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25">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25">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25">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25">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25">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25">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25">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25">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25">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25">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25">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25">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25">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25">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25">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25">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25">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25">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25">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25">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25">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25">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25">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25">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25">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25">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25">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25">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25">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25">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25">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25">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25">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25">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25">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25">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25">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25">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25">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25">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25">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25">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25">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25">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25">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25">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25">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25">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25">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25">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25">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25">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25">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25">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25">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25">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25">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25">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25">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25">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25">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25">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25">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25">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25">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25">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25">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25">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25">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25">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25">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25">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25">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25">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25">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25">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25">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25">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25">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25">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25">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25">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25">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25">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25">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25">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25">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25">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25">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25">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25">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25">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25">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25">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25">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25">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25">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25">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25">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25">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25">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25">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25">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25">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25">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25">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25">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25">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25">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25">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25">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25">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25">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25">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25">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25">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25">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25">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25">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25">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25">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25">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25">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25">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25">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25">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25">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25">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25">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25">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25">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25">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25">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25">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25">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25">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25">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25">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25">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25">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25">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25">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25">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25">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25">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25">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25">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25">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25">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25">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25">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25">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25">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25">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25">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25">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25">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25">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25">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25">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25">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25">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25">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25">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25">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25">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25">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25">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25">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25">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25">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25">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25">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25">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25">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25">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25">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25">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25">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25">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25">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25">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25">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25">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25">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25">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25">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25">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25">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25">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25">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25">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25">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25">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25">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25">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25">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25">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25">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25">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25">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25">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25">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25">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25">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25">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25">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25">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25">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25">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25">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25">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25">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25">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25">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25">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25">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25">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25">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25">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25">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25">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25">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25">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25">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25">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25">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25">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25">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25">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25">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25">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25">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25">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25">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25">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25">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25">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25">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25">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25">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25">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25">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25">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25">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25">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25">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25">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25">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25">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25">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25">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25">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25">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25">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25">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25">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25">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25">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25">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25">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25">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25">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25">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25">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25">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25">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25">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25">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25">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25">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25">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25">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25">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25">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25">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25">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25">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25">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25">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25">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25">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25">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25">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25">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25">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25">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25">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25">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25">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25">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25">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25">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25">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25">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25">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25">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25">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25">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25">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25">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25">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25">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25">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25">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25">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25">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25">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25">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25">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25">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25">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25">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25">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25">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25">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25">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25">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25">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25">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25">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25">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25">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25">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25">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25">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25">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25">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25">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25">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25">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25">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25">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25">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25">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25">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25">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25">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25">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25">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25">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25">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25">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25">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25">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25">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25">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25">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25">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25">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25">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25">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25">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25">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25">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25">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25">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25">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25">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25">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25">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25">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25">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25">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25">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25">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25">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25">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25">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25">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25">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25">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25">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25">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25">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25">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25">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25">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25">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25">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25">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25">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25">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25">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25">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25">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25">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25">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25">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25">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25">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25">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25">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25">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25">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25">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25">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25">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25">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25">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25">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25">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25">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25">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25">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25">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25">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25">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25">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25">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25">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25">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25">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25">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25">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25">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25">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25">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25">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25">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25">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25">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25">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25">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25">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25">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25">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25">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25">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25">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25">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25">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25">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25">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25">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25">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25">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25">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25">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25">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25">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25">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25">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25">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25">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25">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25">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25">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25">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25">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25">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25">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25">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25">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25">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25">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25">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25">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25">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25">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25">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25">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25">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25">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25">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25">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25">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25">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25">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25">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25">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25">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25">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25">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25">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25">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25">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25">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25">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25">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25">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25">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25">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25">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25">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25">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25">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25">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25">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25">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25">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25">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25">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25">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25">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25">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25">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25">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25">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25">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25">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25">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25">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25">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25">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25">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25">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25">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25">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25">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25">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25">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25">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25">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25">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25">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25">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25">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25">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25">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25">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25">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25">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25">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25">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25">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25">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25">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25">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25">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25">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25">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25">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25">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25">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25">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25">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25">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25">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25">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25">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25">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25">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25">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25">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25">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25">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25">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25">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25">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25">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25">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25">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25">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25">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25">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25">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25">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25">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25">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25">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25">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25">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25">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25">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25">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25">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25">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25">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25">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25">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25">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25">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25">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25">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25">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25">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25">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25">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25">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25">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25">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25">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25">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25">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25">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25">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25">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25">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25">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25">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25">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25">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25">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25">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25">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25">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25">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25">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25">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25">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25">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25">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25">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25">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25">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25">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25">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25">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25">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25">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25">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25">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25">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25">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25">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25">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25">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25">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25">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25">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25">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25">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25">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25">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25">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25">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25">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25">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25">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25">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25">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25">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25">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25">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25">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25">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25">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25">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25">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25">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25">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25">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25">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25">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25">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25">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25">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25">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25">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25">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25">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25">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25">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25">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25">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25">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25">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25">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25">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25">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25">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25">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25">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25">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25">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25">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25">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25">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25">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25">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25">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25">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25">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25">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25">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25">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25">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25">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25">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25">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25">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25">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25">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25">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25">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25">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25">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25">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25">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25">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25">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25">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25">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25">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25">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25">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25">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25">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25">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25">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25">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25">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25">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25">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25">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25">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25">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25">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25">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25">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25">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25">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25">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25">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25">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25">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25">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25">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25">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25">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25">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25">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25">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25">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25">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25">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25">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25">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25">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25">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25">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25">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25">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25">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25">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25">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25">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25">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25">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25">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25">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25">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25">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25">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25">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25">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25">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25">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25">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25">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25">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25">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25">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25">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25">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25">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25">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25">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25">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25">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25">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25">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25">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25">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25">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25">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25">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25">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25">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25">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25">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25">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25">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25">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25">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25">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25">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25">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25">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25">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25">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25">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25">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25">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25">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25">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25">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25">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25">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25">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25">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25">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25">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25">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25">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25">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25">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25">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25">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25">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25">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25">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25">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25">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25">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25">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25">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25">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25">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25">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25">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25">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25">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25">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25">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25">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25">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25">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25">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25">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25">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25">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25">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25">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25">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25">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25">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25">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25">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25">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25">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25">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25">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25">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25">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25">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25">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25">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25">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25">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25">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25">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25">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25">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25">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25">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25">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25">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25">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25">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25">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25">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25">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25">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25">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25">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25">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25">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25">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25">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25">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25">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25">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25">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25">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25">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25">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25">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25">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25">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25">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25">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25">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25">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25">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25">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25">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25">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25">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25">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25">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25">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25">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25">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25">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25">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25">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25">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25">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25">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25">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25">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25">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25">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25">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25">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25">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25">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25">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25">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25">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25">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25">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25">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25">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25">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25">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25">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25">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25">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25">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25">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25">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25">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25">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25">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25">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25">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25">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25">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25">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25">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25">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25">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25">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25">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25">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25">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25">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25">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25">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25">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25">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25">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25">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25">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25">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25">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25">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25">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25">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25">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25">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25">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25">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25">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25">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25">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25">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25">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25">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25">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25">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25">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25">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25">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25">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25">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25">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25">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25">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25">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25">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25">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25">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25">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25">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25">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25">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25">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25">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25">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25">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25">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25">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25">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25">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25">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25">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25">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25">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25">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25">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25">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25">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25">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25">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25">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25">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25">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25">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25">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25">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25">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25">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25">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25">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25">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25">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25">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25">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25">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25">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25">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25">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25">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25">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25">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25">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25">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25">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25">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25">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25">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25">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25">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25">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25">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25">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25">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25">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25">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25">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25">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25">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25">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25">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25">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25">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25">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25">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25">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25">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25">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25">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25">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25">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25">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25">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25">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25">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25">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25">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25">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25">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25">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25">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25">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25">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25">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25">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25">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25">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25">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25">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25">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25">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25">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25">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25">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25">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25">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25">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25">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25">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25">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25">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25">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25">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25">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25">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25">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25">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25">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25">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25">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25">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25">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25">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25">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25">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25">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25">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25">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25">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25">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25">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25">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25">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25">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25">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25">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25">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25">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25">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25">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25">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25">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25">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25">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25">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25">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25">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25">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25">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25">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25">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25">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25">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25">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25">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25">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25">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25">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25">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25">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25">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25">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25">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25">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25">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25">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25">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25">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25">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25">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25">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25">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25">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25">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25">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25">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25">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25">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25">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25">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25">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25">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25">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25">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25">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25">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25">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25">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25">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25">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25">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25">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25">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25">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25">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25">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25">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25">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25">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25">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25">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25">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25">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25">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25">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25">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25">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25">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25">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25">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25">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25">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25">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25">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25">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25">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25">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25">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25">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25">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25">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25">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25">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25">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25">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25">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25">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25">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25">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25">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25">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25">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25">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25">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25">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25">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25">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25">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25">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25">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25">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25">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25">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25">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25">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25">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25">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25">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25">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25">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25">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25">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25">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25">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25">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25">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25">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25">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25">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25">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25">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25">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25">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25">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25">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25">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25">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25">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25">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25">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25">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25">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25">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25">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25">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25">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25">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25">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25">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25">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25">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25">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25">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25">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25">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25">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25">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25">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25">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25">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25">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25">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25">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25">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25">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25">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25">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25">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25">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25">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25">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25">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25">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25">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25">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25">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25">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25">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25">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25">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25">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25">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25">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25">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25">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25">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25">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25">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25">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25">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25">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25">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25">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25">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25">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25">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25">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25">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25">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25">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25">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25">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25">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25">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25">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25">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25">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25">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25">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25">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25">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25">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25">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25">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25">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25">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25">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25">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25">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25">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25">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25">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25">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25">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25">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25">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25">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25">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25">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25">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25">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25">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25">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25">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25">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25">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25">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25">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25">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25">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25">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25">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25">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25">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25">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25">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25">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25">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25">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25">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25">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25">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25">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25">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25">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25">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25">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25">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25">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25">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25">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25">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25">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25">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25">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25">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25">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25">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25">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25">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25">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25">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25">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25">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25">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25">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25">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25">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25">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25">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25">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25">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25">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25">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25">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25">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25">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25">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25">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25">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25">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25">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25">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25">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25">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25">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25">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25">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25">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25">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25">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25">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25">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25">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25">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25">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25">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25">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25">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25">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25">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25">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25">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25">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25">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25">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25">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25">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25">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25">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25">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25">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25">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25">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25">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25">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25">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25">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25">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25">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25">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25">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25">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25">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25">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25">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25">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25">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25">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25">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25">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25">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25">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25">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25">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25">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25">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25">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25">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25">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25">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25">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25">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25">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25">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25">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25">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25">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25">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25">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25">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25">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25">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25">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25">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25">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25">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25">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25">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25">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25">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25">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25">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25">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25">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25">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25">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25">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25">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25">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25">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25">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25">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25">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25">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25">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25">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25">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25">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25">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25">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25">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25">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25">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25">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25">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25">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25">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25">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25">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25">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25">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25">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25">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25">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25">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25">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25">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25">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25">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25">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25">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25">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25">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25">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25">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25">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25">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25">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25">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25">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25">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25">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25">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25">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25">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25">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25">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25">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25">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25">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25">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25">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25">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25">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25">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25">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25">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25">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25">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25">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25">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25">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25">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25">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25">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25">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25">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25">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25">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25">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25">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25">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25">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25">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25">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25">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25">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25">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25">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25">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25">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25">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25">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25">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25">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25">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25">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25">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25">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25">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25">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25">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25">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25">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25">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25">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25">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25">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25">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25">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25">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25">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25">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25">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25">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25">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25">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25">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25">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25">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25">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25">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25">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25">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25">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25">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25">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25">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25">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25">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25">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25">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25">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25">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25">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25">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25">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25">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25">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25">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25">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25">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25">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25">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25">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25">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25">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25">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25">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25">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25">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25">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25">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25">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25">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25">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25">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25">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25">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25">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25">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25">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25">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25">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25">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25">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25">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25">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25">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25">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25">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25">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25">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25">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25">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25">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25">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25">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25">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25">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25">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25">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25">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25">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25">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25">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25">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25">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25">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25">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25">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25">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25">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25">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25">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25">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25">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25">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25">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25">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25">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25">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25">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25">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25">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25">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25">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25">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25">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25">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25">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25">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25">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25">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25">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25">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25">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25">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25">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25">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25">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25">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25">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25">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25">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25">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25">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25">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25">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25">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25">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25">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25">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25">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25">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25">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25">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25">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25">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25">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25">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25">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25">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25">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25">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25">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25">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25">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25">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25">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25">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25">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25">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25">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25">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25">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25">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25">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25">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25">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25">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25">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25">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25">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25">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25">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25">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25">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25">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25">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25">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25">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25">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25">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25">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25">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25">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25">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25">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25">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25">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25">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25">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25">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25">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25">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25">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25">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25">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25">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25">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25">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25">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25">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25">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25">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25">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25">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25">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25">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25">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25">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25">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25">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25">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25">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25">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25">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25">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25">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25">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25">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25">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25">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25">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25">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25">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25">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25">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25">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25">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25">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25">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25">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25">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25">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25">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25">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25">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25">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25">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25">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25">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25">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25">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25">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25">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25">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25">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25">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25">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25">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25">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25">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25">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25">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25">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25">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25">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25">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25">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25">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25">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25">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25">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25">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25">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25">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25">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25">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25">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25">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25">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25">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25">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25">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25">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25">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25">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25">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25">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25">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25">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25">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25">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25">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25">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25">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25">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25">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25">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25">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25">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25">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25">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25">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25">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25">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25">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25">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25">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25">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25">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25">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25">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25">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25">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25">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25">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25">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25">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25">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25">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25">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25">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25">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25">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25">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25">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25">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25">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25">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25">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25">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25">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25">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25">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25">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25">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25">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25">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25">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25">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25">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25">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25">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25">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25">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25">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25">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25">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25">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25">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25">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25">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25">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25">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25">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25">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25">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25">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25">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25">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25">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25">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25">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25">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25">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25">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25">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25">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25">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25">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25">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25">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25">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25">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25">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25">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25">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25">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25">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25">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25">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25">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25">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25">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25">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25">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25">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25">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25">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25">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25">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25">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25">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25">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25">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25">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25">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25">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25">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25">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25">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25">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25">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25">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25">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25">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25">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25">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25">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25">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25">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25">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25">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25">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25">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25">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25">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25">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25">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25">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25">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25">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25">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25">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25">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25">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25">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25">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25">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25">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25">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25">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25">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25">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25">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25">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25">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25">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25">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25">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25">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25">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25">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25">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25">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25">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25">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25">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25">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25">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25">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25">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25">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25">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25">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25">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25">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25">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25">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25">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25">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25">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25">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25">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25">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25">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25">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25">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25">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25">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25">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25">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25">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25">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25">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25">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25">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25">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25">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25">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25">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25">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25">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25">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25">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25">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25">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25">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25">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25">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25">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25">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25">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25">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25">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25">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25">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25">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25">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25">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25">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25">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25">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25">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25">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25">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25">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25">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25">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25">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25">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25">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25">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25">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25">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25">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25">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25">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25">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25">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25">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25">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25">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25">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25">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25">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25">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25">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25">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25">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25">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25">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25">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25">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25">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25">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25">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25">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25">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25">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25">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25">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25">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25">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25">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25">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25">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25">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25">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25">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25">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25">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25">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25">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25">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25">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25">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25">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25">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25">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25">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25">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25">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25">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25">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25">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25">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25">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25">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25">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25">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25">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25">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25">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25">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25">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25">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25">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25">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25">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25">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25">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25">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25">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25">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25">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25">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25">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25">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25">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25">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25">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25">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25">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25">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25">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25">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25">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25">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25">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25">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25">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25">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25">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25">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25">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25">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25">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25">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25">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25">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25">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25">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25">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25">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25">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25">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25">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25">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25">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25">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25">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25">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25">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25">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25">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25">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25">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25">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25">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25">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25">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25">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25">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25">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25">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25">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25">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25">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25">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25">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25">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25">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25">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25">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25">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25">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25">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25">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25">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25">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25">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25">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25">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25">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25">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25">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25">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25">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25">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25">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25">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25">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25">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25">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25">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25">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25">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25">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25">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25">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25">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25">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25">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25">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25">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25">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25">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25">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25">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25">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25">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25">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25">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25">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25">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25">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25">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25">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25">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25">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25">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25">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25">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25">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25">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25">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25">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25">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25">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25">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25">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25">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25">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25">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25">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25">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25">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25">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25">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25">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25">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25">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25">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25">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25">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25">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25">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25">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25">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25">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25">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25">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25">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25">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25">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25">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25">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25">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25">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25">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25">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25">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25">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25">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25">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25">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25">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25">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25">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25">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25">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25">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25">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25">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25">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25">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25">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25">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25">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25">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25">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25">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25">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25">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25">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25">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25">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25">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25">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25">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25">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25">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25">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25">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25">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25">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25">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25">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25">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25">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25">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25">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25">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25">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25">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25">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25">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25">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25">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25">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25">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25">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25">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25">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25">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25">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25">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25">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25">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25">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25">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25">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25">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25">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25">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25">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25">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25">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25">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25">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25">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25">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25">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25">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25">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25">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25">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25">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25">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25">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25">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25">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25">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25">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25">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25">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25">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25">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25">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25">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25">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25">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25">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25">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25">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25">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25">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25">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25">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25">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25">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25">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25">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25">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25">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25">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25">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25">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25">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25">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25">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25">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25">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25">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25">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25">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25">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25">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25">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25">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25">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25">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25">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25">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25">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25">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25">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25">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25">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25">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25">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25">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25">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25">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25">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25">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25">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25">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25">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25">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25">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25">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25">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25">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25">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25">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25">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25">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25">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25">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25">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25">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25">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25">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25">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25">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25">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25">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25">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25">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25">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25">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25">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25">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25">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25">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25">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25">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25">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25">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25">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25">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25">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25">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25">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25">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25">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25">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25">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25">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25">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25">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25">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25">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25">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25">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25">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25">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25">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25">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25">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25">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25">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25">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25">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25">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25">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25">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25">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25">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25">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25">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25">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25">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25">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25">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25">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25">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25">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25">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25">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25">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25">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25">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25">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25">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25">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25">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25">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25">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25">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25">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25">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25">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25">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25">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25">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25">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25">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25">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25">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25">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25">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25">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25">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25">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25">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25">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25">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25">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25">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25">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25">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25">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25">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25">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25">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25">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25">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25">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25">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25">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25">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25">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25">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25">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25">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25">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25">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25">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25">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25">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25">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25">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25">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25">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25">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25">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25">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25">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25">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25">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25">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25">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25">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25">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25">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25">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25">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25">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25">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25">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25">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25">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25">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25">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25">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25">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25">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25">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25">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25">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25">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25">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25">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25">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25">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25">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25">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25">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25">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25">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25">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25">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25">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25">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25">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25">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25">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25">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25">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25">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25">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25">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25">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25">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25">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25">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25">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25">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25">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25">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25">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25">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25">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25">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25">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25">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25">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25">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25">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25">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25">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25">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25">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25">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25">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25">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25">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25">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25">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25">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25">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25">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25">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25">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25">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25">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25">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25">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25">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25">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25">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25">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25">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25">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25">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25">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25">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25">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25">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25">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25">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25">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25">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25">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25">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25">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25">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25">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25">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25">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25">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25">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25">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25">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25">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25">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25">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25">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25">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25">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25">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25">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25">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25">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25">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25">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25">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25">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25">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25">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25">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25">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25">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25">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25">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25">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25">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25">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25">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25">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25">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25">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25">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25">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25">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25">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25">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25">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25">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25">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25">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25">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25">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25">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25">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25">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25">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25">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25">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25">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25">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25">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25">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25">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25">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25">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25">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25">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25">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25">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25">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25">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25">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25">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25">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25">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25">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25">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25">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25">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25">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25">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25">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25">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25">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25">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25">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25">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25">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25">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25">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25">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25">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25">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25">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25">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25">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25">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25">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25">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25">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25">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25">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25">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25">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25">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25">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25">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25">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25">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25">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25">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25">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25">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25">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25">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25">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25">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25">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25">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25">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25">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25">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25">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25">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25">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25">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25">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25">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25">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25">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25">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25">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25">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25">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25">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25">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25">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25">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25">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25">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25">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25">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25">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25">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25">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25">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25">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25">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25">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25">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25">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25">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25">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25">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25">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25">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25">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25">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25">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25">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25">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25">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25">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25">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25">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25">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25">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25">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25">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25">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25">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25">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25">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25">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25">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25">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25">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25">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25">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25">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25">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25">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25">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25">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25">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25">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25">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25">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25">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25">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25">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25">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25">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25">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25">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25">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25">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25">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25">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25">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25">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25">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25">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25">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25">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25">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25">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25">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25">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25">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25">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25">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25">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25">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25">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25">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25">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25">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25">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25">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25">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25">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25">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25">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25">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25">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25">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25">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25">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25">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25">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25">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25">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25">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25">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25">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25">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25">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25">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25">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25">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25">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25">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25">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25">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25">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25">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25">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25">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25">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25">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25">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25">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25">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25">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25">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25">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25">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25">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25">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25">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25">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25">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25">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25">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25">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25">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25">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25">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25">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25">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25">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25">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25">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25">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25">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25">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25">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25">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25">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25">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25">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25">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25">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25">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25">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25">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25">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25">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25">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25">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25">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25">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25">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25">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25">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25">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25">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25">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25">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25">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25">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25">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25">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25">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25">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25">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25">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25">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25">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25">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25">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25">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25">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25">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25">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25">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25">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25">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25">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25">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25">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25">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25">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25">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25">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25">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25">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25">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25">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25">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25">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25">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25">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25">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25">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25">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25">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25">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25">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25">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25">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25">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25">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25">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25">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25">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25">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25">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25">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25">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25">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25">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25">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25">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25">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25">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25">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25">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25">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25">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25">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25">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25">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25">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25">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25">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25">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25">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25">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25">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25">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25">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25">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25">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25">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25">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25">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25">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25">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25">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25">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25">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25">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25">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25">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25">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25">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25">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25">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25">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25">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25">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25">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25">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25">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25">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25">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25">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25">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25">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25">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25">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25">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25">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25">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25">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25">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25">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25">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25">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25">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25">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25">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25">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25">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25">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25">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25">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25">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25">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25">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25">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25">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25">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25">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25">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25">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25">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25">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25">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25">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25">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25">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25">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25">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25">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25">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25">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25">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25">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25">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25">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25">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25">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25">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25">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25">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25">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25">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25">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25">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25">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25">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25">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25">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25">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25">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25">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25">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25">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25">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25">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25">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25">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25">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25">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25">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25">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25">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25">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25">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25">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25">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25">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25">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25">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25">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25">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25">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25">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25">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25">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25">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25">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25">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25">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25">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25">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25">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25">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25">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25">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25">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25">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25">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25">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25">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25">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25">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25">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25">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25">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25">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25">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25">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25">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25">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25">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25">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25">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25">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25">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25">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25">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25">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25">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25">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25">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25">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25">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25">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25">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25">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25">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25">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25">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25">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25">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25">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25">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25">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25">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25">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25">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25">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25">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25">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25">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25">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25">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25">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25">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25">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25">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25">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25">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25">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25">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25">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25">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25">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25">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25">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25">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25">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25">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25">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25">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25">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25">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25">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25">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25">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25">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25">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25">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25">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25">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25">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25">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25">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25">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25">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25">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25">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25">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25">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25">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25">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25">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25">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25">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25">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25">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25">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25">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25">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25">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25">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25">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25">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25">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25">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25">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25">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25">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25">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25">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25">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25">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25">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25">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25">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25">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25">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25">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25">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25">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25">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25">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25">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25">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25">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25">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25">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25">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25">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25">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25">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25">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25">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25">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25">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25">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25">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25">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25">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25">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25">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25">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25">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25">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25">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25">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25">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25">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25">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25">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25">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25">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25">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25">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25">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25">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25">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25">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25">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25">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25">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25">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25">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25">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25">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25">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25">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25">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25">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25">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25">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25">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25">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25">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25">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25">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25">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25">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25">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25">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25">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25">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25">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25">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25">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25">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25">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25">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25">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25">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25">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25">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25">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25">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25">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25">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25">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25">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25">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25">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25">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25">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25">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25">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25">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25">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25">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25">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25">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25">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25">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25">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25">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25">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25">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25">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25">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25">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25">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25">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25">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25">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25">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25">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25">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25">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25">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25">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25">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25">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25">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25">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25">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25">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25">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25">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25">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25">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25">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25">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25">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25">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25">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25">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25">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25">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25">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25">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25">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25">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25">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25">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25">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25">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25">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25">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25">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25">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25">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25">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25">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25">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25">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25">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25">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25">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25">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25">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25">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25">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25">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25">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25">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25">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25">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25">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25">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25">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25">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25">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25">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25">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25">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25">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25">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25">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25">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25">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25">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25">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25">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25">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25">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25">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25">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25">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25">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25">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25">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25">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25">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25">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25">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25">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25">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25">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25">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25">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25">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25">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25">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25">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25">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25">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25">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25">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25">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25">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25">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25">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25">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25">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25">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25">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25">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25">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25">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25">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25">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25">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25">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25">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25">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25">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25">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25">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25">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25">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25">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25">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25">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25">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25">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25">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25">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25">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25">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25">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25">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25">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25">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25">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25">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25">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25">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25">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25">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25">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25">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25">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25">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25">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25">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25">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25">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25">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25">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25">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25">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25">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25">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25">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25">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25">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25">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25">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25">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25">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25">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25">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25">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25">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25">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25">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25">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25">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25">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25">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25">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25">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25">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25">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25">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25">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25">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25">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25">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25">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25">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25">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25">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25">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25">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25">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25">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25">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25">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25">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25">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25">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25">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25">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25">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25">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25">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25">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25">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25">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25">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25">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25">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25">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25">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25">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25">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25">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25">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25">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25">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25">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25">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25">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25">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25">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25">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25">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25">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25">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25">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25">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25">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25">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25">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25">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25">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25">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25">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25">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25">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25">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25">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25">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25">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25">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25">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25">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25">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25">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25">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25">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25">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25">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25">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25">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25">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25">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25">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25">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25">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25">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25">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25">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25">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25">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25">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25">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25">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25">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25">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25">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25">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25">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25">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25">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25">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25">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25">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25">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25">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25">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25">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25">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25">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25">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25">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25">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25">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25">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25">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25">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25">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25">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25">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25">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25">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25">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25">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25">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25">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25">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25">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25">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25">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25">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25">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25">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25">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25">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25">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25">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25">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25">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25">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25">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25">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25">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25">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25">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25">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25">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25">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25">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25">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25">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25">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25">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25">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25">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25">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25">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25">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25">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25">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25">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25">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25">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25">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25">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25">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25">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25">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25">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25">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25">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25">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25">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25">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25">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25">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25">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25">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25">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25">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25">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25">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25">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25">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25">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25">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25">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25">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25">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25">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25">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25">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25">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25">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25">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25">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25">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25">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25">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25">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25">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25">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25">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25">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25">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25">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25">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25">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25">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25">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25">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25">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25">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25">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25">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25">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25">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25">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25">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25">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25">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25">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25">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25">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25">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25">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25">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25">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25">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25">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25">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25">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25">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25">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25">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25">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25">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25">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25">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25">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25">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25">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25">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25">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25">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25">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25">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25">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25">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25">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25">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25">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25">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25">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25">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25">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25">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25">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25">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25">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25">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25">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25">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25">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25">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25">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25">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25">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25">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25">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25">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25">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25">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25">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25">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25">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25">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25">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25">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25">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25">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25">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25">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25">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25">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25">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25">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25">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25">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25">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25">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25">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25">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25">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25">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25">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25">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25">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25">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25">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25">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25">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25">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25">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25">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25">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25">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25">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25">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25">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25">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25">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25">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25">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25">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25">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25">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25">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25">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25">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25">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25">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25">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25">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25">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25">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25">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25">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25">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25">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25">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25">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25">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25">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25">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25">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25">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25">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25">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25">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25">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25">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25">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25">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25">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25">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25">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25">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25">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25">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25">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25">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25">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25">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25">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25">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25">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25">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25">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25">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25">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25">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25">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25">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25">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25">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25">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25">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25">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25">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25">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25">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25">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25">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25">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25">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25">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25">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25">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25">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25">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25">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25">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25">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25">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25">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25">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25">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25">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25">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25">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25">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25">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25">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25">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25">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25">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25">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25">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25">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25">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25">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25">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25">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25">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25">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25">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25">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25">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25">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25">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25">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25">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25">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25">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25">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25">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25">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25">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25">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25">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25">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25">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25">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25">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25">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25">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25">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25">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25">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25">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25">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25">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25">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25">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25">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25">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25">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25">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25">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25">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25">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25">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25">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25">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25">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25">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25">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25">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25">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25">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25">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25">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25">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25">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25">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25">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25">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25">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25">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25">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25">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25">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25">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25">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25">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25">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25">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25">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25">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25">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25">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25">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25">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25">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25">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25">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25">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25">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25">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25">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25">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25">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25">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25">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25">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25">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25">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25">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25">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25">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25">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25">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25">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25">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25">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25">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25">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25">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25">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25">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25">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25">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25">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25">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25">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25">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25">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25">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25">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25">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25">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25">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25">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25">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25">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25">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25">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25">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25">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25">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25">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25">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25">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25">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25">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25">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25">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25">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25">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25">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25">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25">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25">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25">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25">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25">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25">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25">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25">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25">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25">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25">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25">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25">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25">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25">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25">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25">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25">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25">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25">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25">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25">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25">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25">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25">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25">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25">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25">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25">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25">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25">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25">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25">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25">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25">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25">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25">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25">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25">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25">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25">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25">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25">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25">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25">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25">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25">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25">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25">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25">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25">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25">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25">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25">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25">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25">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25">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25">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25">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25">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25">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25">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25">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25">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25">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25">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25">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25">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25">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25">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25">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25">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25">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25">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25">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25">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25">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25">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25">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25">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25">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25">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25">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25">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25">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25">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25">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25">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25">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25">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25">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25">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25">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25">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25">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25">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25">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25">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25">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25">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25">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25">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25">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25">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25">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25">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25">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25">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25">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25">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25">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25">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25">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25">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25">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25">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25">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25">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25">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25">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25">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25">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25">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25">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25">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25">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25">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25">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25">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25">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25">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25">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25">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25">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25">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25">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25">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25">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25">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25">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25">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25">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25">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25">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25">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25">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25">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25">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25">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25">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25">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25">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25">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25">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25">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25">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25">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25">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25">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25">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25">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25">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25">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25">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25">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25">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25">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25">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25">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25">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25">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25">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25">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25">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25">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25">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25">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25">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25">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25">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25">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25">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25">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25">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25">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25">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25">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25">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25">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25">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25">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25">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25">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25">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25">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25">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25">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25">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25">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25">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25">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25">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25">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25">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25">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25">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25">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25">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25">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25">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25">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25">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25">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25">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25">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25">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25">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25">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25">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25">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25">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25">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25">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25">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25">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25">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25">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25">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25">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25">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25">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25">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25">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25">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25">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25">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25">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25">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25">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25">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25">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25">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25">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25">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25">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25">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25">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25">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25">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25">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25">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25">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25">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25">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25">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25">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25">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25">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25">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25">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25">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25">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25">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25">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25">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25">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25">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25">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25">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25">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25">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25">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25">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25">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25">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25">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25">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25">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25">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25">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25">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25">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25">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25">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25">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25">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25">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25">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25">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25">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25">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25">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25">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25">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25">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25">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25">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25">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25">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25">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25">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25">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25">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25">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25">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25">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25">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25">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25">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25">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25">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25">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25">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25">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25">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25">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25">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25">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25">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25">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25">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25">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25">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25">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25">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25">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25">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25">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25">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25">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25">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25">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25">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25">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25">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25">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25">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25">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25">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25">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25">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25">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25">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25">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25">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25">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25">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25">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25">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25">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25">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25">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25">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25">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25">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25">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25">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25">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25">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25">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25">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25">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25">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25">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25">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25">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25">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25">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25">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25">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25">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25">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25">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25">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25">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25">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25">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25">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25">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25">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25">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25">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25">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25">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25">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25">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25">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25">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25">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25">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25">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25">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25">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25">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25">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25">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25">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25">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25">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25">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25">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25">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25">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25">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25">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25">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25">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25">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25">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25">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25">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25">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25">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25">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25">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25">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25">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25">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25">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25">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25">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25">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25">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25">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25">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25">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25">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25">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25">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25">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25">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25">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25">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25">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25">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25">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25">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25">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25">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25">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25">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25">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25">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25">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25">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25">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25">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25">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25">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25">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25">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25">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25">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25">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25">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25">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25">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25">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25">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25">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25">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25">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25">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25">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25">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25">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25">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25">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25">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25">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25">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25">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25">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25">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25">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25">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25">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25">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25">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25">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25">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25">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25">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25">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25">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25">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25">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25">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25">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25">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25">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25">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25">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25">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25">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25">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25">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25">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25">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25">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25">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25">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25">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25">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25">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25">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25">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25">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25">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25">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25">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25">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25">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25">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25">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25">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25">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25">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25">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25">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25">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25">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25">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25">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25">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25">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25">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25">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25">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25">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25">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25">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25">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25">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25">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25">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25">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25">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25">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25">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25">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25">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25">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25">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25">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25">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25">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25">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25">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25">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25">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25">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25">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25">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25">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25">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25">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25">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25">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25">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25">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25">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25">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25">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25">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25">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25">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25">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25">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25">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25">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25">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25">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25">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25">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25">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25">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25">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25">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25">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25">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25">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25">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25">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25">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25">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25">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25">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25">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25">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25">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25">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25">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25">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25">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25">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25">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25">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25">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25">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25">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25">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25">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25">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25">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25">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25">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25">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25">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25">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25">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25">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25">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25">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25">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25">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25">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25">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25">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25">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25">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25">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25">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25">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25">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25">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25">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25">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25">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25">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25">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25">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25">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25">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25">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25">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25">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25">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25">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25">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25">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25">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25">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25">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25">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25">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25">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25">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25">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25">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25">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25">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25">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25">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25">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25">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25">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25">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25">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25">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25">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25">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25">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25">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25">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25">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25">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25">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25">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25">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25">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25">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25">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25">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25">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25">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25">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25">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25">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25">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25">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25">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25">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25">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25">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25">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25">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25">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25">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25">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25">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25">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25">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25">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25">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25">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25">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25">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25">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25">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25">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25">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25">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25">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25">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25">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25">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25">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25">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25">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25">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25">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25">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25">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25">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25">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25">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25">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25">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25">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25">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25">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25">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25">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25">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25">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25">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25">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25">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25">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25">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25">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25">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25">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25">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25">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25">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25">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25">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25">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25">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25">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25">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25">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25">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25">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25">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25">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25">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25">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25">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25">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25">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25">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25">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25">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25">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25">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25">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25">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25">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25">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25">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25">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25">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25">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25">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25">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25">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25">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25">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25">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25">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25">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25">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25">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25">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25">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25">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25">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25">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25">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25">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25">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25">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25">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25">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25">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25">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25">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25">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25">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25">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25">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25">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25">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25">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25">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25">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25">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25">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25">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25">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25">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25">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25">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25">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25">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25">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25">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25">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25">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25">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25">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25">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25">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25">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25">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25">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25">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25">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25">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25">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25">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25">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25">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25">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25">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25">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25">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25">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25">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25">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25">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25">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25">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25">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25">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25">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25">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25">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25">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25">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25">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25">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25">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25">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25">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25">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25">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25">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25">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25">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25">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25">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25">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25">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25">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25">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25">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25">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25">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25">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25">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25">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25">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25">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25">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25">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25">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25">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25">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25">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25">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25">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25">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25">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25">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25">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25">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25">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25">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25">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25">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25">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25">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25">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25">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25">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25">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25">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25">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25">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25">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25">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25">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25">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25">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25">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25">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25">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25">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25">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25">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25">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25">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25">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25">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25">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25">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25">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25">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25">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25">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25">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25">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25">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25">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25">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25">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25">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25">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25">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25">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25">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25">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25">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25">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25">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25">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25">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25">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25">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25">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25">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25">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25">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25">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25">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25">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25">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25">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25">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25">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25">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25">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25">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25">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25">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25">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25">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25">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25">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25">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25">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25">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25">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25">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25">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25">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25">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25">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25">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25">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25">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25">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25">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25">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25">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25">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25">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25">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25">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25">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25">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25">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25">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25">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25">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25">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25">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25">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25">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25">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25">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25">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25">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25">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25">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25">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25">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25">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25">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25">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25">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25">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25">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25">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25">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25">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25">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25">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25">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25">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25">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25">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25">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25">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25">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25">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25">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25">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25">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25">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25">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25">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25">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25">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25">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25">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25">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25">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25">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25">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25">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25">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25">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25">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25">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25">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25">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25">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25">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25">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25">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25">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25">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25">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25">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25">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25">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25">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25">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25">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25">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25">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25">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25">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25">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25">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25">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25">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25">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25">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25">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25">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25">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25">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25">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25">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25">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25">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25">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25">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25">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25">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25">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25">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25">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25">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25">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25">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25">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25">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25">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25">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25">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25">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25">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25">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25">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25">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25">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25">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25">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25">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25">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25">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25">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25">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25">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25">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25">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25">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25">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25">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25">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25">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25">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25">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25">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25">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25">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25">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25">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25">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25">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25">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25">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25">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25">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25">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25">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25">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25">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25">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25">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25">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25">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25">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25">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25">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25">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25">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25">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25">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25">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25">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25">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25">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25">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25">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25">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25">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25">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25">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25">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25">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25">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25">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25">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25">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25">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25">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25">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25">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25">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25">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25">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25">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25">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25">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25">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25">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25">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25">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25">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25">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25">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25">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25">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25">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25">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25">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25">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25">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25">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25">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25">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25">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25">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25">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25">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25">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25">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25">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25">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25">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25">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25">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25">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25">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25">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25">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25">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25">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25">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25">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25">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25">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25">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25">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25">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25">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25">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25">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25">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25">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25">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25">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25">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25">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25">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25">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25">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25">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25">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25">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25">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25">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25">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25">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25">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25">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25">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25">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25">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25">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25">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25">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25">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25">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25">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25">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25">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25">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25">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25">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25">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25">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25">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25">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25">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25">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25">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25">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25">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25">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25">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25">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25">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25">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25">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25">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25">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25">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25">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25">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25">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25">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25">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25">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25">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25">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25">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25">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25">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25">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25">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25">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25">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25">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25">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25">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25">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25">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25">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25">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25">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25">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25">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25">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25">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25">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25">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25">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25">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25">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25">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25">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25">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25">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25">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25">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25">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25">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25">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25">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25">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25">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25">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25">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25">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25">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25">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25">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25">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25">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25">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25">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25">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25">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25">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25">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25">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25">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25">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25">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25">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25">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25">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25">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25">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25">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25">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25">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25">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25">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25">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25">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25">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25">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25">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25">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25">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25">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25">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25">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25">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25">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25">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25">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25">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25">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25">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25">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25">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25">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25">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25">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25">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25">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25">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25">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25">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25">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25">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25">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25">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25">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25">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25">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25">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25">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25">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25">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25">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25">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25">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25">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25">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25">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25">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25">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25">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25">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25">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25">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25">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25">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25">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25">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25">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25">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25">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25">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25">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25">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25">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25">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25">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25">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25">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25">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25">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25">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25">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25">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25">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25">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25">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25">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25">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25">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25">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25">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25">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25">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25">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25">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25">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25">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25">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25">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25">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25">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25">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25">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25">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25">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25">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25">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25">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25">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25">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25">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25">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25">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25">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25">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25">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25">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25">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25">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25">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25">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25">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25">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25">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25">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25">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25">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25">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25">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25">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25">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25">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25">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25">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25">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25">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25">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25">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25">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25">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25">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25">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25">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25">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25">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25">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25">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25">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25">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25">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25">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25">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25">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25">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25">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25">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25">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25">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25">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25">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25">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25">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25">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25">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25">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25">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25">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25">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25">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25">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25">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25">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25">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25">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25">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25">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25">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25">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25">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25">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25">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25">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25">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25">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25">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25">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25">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25">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25">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25">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25">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25">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25">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25">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25">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25">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25">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25">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25">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25">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25">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25">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25">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25">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25">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25">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25">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25">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25">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25">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25">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25">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25">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25">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25">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25">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25">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25">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25">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25">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25">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25">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25">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25">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25">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25">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25">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25">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25">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25">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25">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25">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25">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25">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25">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25">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25">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25">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25">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25">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25">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25">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25">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25">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25">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25">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25">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25">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25">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25">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25">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25">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25">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25">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25">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25">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25">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25">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25">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25">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25">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25">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25">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25">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25">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25">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25">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25">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25">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25">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25">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25">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25">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25">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25">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25">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25">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25">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25">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25">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25">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25">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25">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25">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25">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25">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25">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25">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25">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25">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25">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25">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25">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25">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25">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25">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25">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25">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25">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25">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25">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25">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25">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25">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25">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25">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25">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25">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25">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25">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25">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25">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25">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25">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25">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25">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25">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25">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25">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25">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25">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25">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25">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25">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25">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25">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25">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25">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25">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25">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25">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25">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25">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25">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25">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25">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25">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25">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25">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25">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25">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25">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25">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25">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25">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25">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25">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25">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25">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25">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25">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25">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25">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25">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25">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25">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25">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25">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25">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25">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25">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25">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25">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25">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25">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25">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25">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25">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25">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25">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25">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25">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25">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25">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25">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25">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25">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25">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25">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25">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25">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25">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25">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25">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25">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25">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25">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25">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25">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25">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25">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25">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25">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25">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25">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25">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25">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25">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25">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25">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25">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25">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25">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25">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25">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25">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25">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25">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25">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25">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25">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25">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25">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25">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25">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25">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25">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25">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25">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25">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25">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25">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25">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25">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25">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25">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25">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25">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25">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25">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25">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25">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25">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25">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25">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25">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25">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25">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25">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25">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25">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25">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25">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25">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25">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25">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25">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25">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25">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25">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25">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25">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25">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25">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25">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25">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25">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25">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25">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25">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25">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25">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25">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25">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25">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25">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25">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25">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25">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25">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25">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25">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25">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25">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25">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25">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25">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25">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25">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25">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25">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25">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25">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25">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25">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25">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25">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25">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25">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25">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25">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25">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25">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25">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25">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25">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25">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25">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25">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25">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25">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25">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25">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25">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25">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25">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25">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25">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25">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25">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25">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25">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25">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25">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25">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25">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25">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25">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25">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25">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25">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25">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25">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25">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25">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25">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25">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25">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25">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25">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25">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25">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25">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25">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25">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25">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25">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25">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25">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25">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25">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25">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25">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25">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25">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25">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25">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25">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25">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25">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25">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25">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25">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25">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25">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25">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25">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25">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25">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25">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25">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25">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25">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25">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25">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25">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25">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25">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25">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25">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25">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25">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25">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25">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25">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25">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25">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25">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25">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25">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25">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25">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25">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25">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25">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25">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25">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25">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25">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25">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25">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25">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25">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25">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25">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25">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25">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25">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25">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25">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25">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25">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25">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25">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25">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25">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25">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25">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25">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25">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25">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25">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25">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25">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25">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25">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25">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25">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25">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25">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25">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25">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25">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25">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25">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25">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25">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25">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25">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25">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25">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25">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25">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25">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25">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25">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25">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25">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25">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25">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25">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25">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25">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25">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25">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25">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25">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25">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25">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25">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25">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25">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25">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25">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25">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25">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25">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25">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25">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25">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25">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25">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25">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25">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25">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25">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25">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25">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25">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25">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25">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25">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25">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25">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25">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25">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25">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25">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25">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25">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25">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25">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25">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25">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25">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25">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25">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25">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25">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25">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25">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25">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25">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25">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25">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25">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25">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25">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25">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25">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25">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25">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25">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25">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25">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25">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25">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25">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25">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25">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25">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25">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25">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25">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25">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25">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25">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25">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25">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25">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25">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25">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25">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25">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25">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25">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25">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25">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25">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25">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25">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25">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25">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25">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25">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25">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25">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25">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25">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25">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25">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25">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25">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25">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25">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25">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25">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25">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25">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25">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25">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25">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25">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25">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25">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25">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25">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25">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25">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25">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25">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25">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25">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25">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25">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25">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25">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25">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25">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25">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25">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25">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25">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25">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25">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25">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25">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25">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25">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25">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25">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25">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25">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25">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25">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25">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25">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25">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25">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25">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25">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25">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25">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25">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25">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25">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25">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25">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25">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25">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25">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25">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25">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25">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25">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25">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25">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25">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25">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25">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25">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25">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25">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25">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25">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25">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25">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25">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25">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25">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25">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25">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25">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25">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25">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25">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25">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25">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25">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25">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25">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25">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25">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25">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25">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25">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25">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25">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25">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25">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25">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25">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25">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25">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25">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25">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25">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25">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25">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25">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25">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25">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25">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25">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25">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25">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25">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25">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25">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25">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25">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25">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25">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25">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25">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25">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25">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25">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25">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25">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25">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25">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25">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25">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25">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25">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25">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25">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25">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25">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25">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25">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25">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25">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25">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25">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25">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25">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25">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25">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25">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25">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25">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25">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25">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25">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25">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25">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25">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25">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25">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25">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25">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25">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25">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25">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25">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25">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25">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25">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25">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25">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25">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25">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25">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25">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25">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25">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25">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25">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25">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25">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25">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25">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25">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25">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25">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25">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25">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25">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25">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25">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25">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25">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25">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25">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25">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25">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25">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25">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25">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25">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25">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25">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25">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25">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25">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25">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25">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25">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25">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25">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25">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25">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25">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25">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25">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25">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25">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25">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25">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25">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25">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25">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25">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25">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25">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25">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25">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25">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25">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25">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25">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25">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25">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25">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25">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25">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25">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25">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25">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25">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25">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25">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25">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25">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25">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25">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25">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25">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25">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25">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25">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25">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25">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25">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25">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25">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25">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25">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25">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25">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25">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25">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25">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25">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25">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25">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25">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25">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25">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25">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25">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25">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25">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25">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25">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25">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25">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25">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25">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25">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25">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25">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25">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25">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25">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25">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25">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25">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25">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25">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25">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25">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25">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25">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25">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25">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25">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25">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25">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25">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25">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25">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25">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25">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25">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25">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25">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25">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25">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25">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25">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25">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25">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25">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25">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25">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25">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25">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25">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25">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25">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25">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25">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25">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25">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25">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25">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25">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25">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25">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25">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25">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25">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25">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25">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25">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25">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25">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25">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25">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25">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25">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25">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25">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25">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25">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25">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25">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25">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25">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25">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25">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25">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25">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25">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25">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25">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25">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25">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25">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25">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25">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25">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25">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25">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25">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25">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25">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25">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25">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25">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25">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25">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25">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25">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25">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25">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25">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25">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25">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25">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25">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25">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25">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25">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25">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25">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25">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25">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25">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25">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25">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25">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25">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25">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25">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25">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25">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25">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25">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25">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25">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25">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25">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25">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25">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25">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25">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25">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25">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25">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25">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25">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25">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25">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25">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25">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25">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25">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25">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25">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25">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25">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25">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25">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25">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25">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25">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25">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25">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25">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25">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25">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25">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25">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25">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25">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25">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25">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25">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25">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25">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25">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25">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25">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25">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25">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25">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25">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25">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25">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25">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25">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25">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25">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25">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25">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25">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25">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25">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25">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25">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25">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25">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25">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25">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25">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25">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25">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25">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25">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25">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25">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25">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25">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25">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25">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25">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25">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25">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25">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25">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25">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25">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25">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25">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25">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25">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25">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25">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25">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25">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25">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25">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25">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25">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25">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25">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25">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25">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25">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25">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25">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25">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25">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25">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25">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25">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25">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25">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25">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25">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25">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25">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25">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25">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25">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25">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25">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25">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25">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25">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25">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25">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25">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25">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25">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25">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25">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25">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25">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25">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25">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25">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25">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25">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25">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25">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25">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25">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25">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25">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25">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25">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25">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25">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25">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25">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25">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25">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25">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25">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25">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25">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25">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25">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25">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25">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25">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25">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25">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25">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25">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25">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25">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25">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25">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25">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25">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25">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25">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25">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25">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25">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25">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25">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25">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25">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25">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25">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25">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25">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25">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25">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25">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25">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25">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25">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25">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25">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25">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25">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25">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25">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25">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25">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25">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25">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25">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25">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25">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25">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25">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25">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25">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25">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25">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25">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25">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25">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25">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25">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25">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25">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25">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25">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25">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25">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25">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25">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25">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25">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25">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25">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25">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25">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25">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25">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25">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25">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25">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25">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25">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25">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25">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25">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25">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25">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25">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25">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25">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25">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25">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25">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25">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25">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25">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25">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25">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25">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25">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25">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25">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25">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25">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25">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25">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25">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25">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25">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25">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25">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25">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25">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25">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25">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25">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25">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25">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25">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25">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25">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25">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25">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25">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25">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25">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25">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25">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25">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25">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25">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25">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25">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25">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25">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25">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25">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25">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25">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25">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25">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25">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25">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25">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25">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25">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25">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25">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25">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25">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25">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25">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25">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25">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25">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25">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25">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25">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25">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25">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25">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25">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25">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25">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25">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25">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25">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25">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25">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25">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25">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25">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25">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25">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25">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25">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25">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25">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25">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25">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25">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25">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25">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25">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25">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25">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25">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25">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25">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25">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25">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25">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25">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25">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25">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25">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25">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25">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25">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25">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25">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25">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25">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25">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25">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25">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25">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25">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25">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25">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25">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25">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25">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25">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25">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25">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25">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25">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25">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25">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25">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25">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25">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25">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25">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25">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25">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25">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25">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25">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25">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25">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25">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25">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25">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25">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25">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25">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25">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25">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25">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25">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25">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25">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25">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25">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25">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25">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25">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25">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25">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25">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25">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25">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25">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25">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25">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25">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25">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25">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25">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25">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25">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25">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25">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25">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25">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25">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25">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25">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25">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25">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25">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25">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25">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25">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25">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25">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25">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25">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25">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25">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25">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25">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25">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25">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25">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25">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25">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25">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25">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25">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25">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25">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25">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25">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25">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25">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25">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25">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25">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25">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25">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25">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25">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25">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25">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25">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25">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25">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25">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25">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25">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25">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25">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25">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25">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25">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25">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25">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25">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25">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25">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25">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25">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25">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25">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25">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25">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25">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25">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25">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25">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25">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25">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25">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25">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25">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25">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25">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25">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25">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25">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25">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25">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25">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25">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25">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25">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25">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25">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25">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25">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25">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25">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25">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25">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25">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25">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25">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25">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25">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25">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25">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25">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25">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25">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25">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25">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25">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25">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25">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25">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25">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25">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25">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25">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25">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25">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25">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25">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25">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25">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25">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25">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25">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25">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25">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25">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25">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25">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25">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25">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25">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25">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25">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25">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25">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25">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25">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25">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25">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25">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25">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25">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25">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25">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25">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25">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25">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25">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25">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25">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25">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25">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25">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25">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25">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25">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25">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25">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25">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25">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25">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25">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25">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25">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25">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25">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25">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25">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25">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25">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25">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25">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25">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25">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25">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25">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25">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25">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25">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25">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25">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25">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25">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25">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25">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25">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25">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25">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25">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25">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25">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25">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25">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25">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25">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25">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25">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25">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25">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25">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25">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25">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25">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25">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25">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25">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25">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25">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25">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25">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25">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25">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25">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25">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25">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25">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25">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25">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25">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25">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25">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25">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25">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25">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25">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25">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25">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25">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25">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25">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25">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25">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25">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25">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25">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25">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25">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25">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25">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25">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25">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25">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25">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25">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25">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25">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25">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25">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25">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25">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25">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25">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25">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25">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25">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25">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25">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25">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25">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25">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25">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25">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25">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25">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25">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25">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25">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25">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25">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25">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25">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25">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25">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25">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25">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25">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25">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25">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25">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25">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25">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25">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25">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25">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25">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25">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25">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25">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25">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25">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25">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25">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25">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25">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25">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25">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25">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25">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25">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25">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25">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25">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25">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25">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25">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25">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25">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25">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25">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25">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25">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25">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25">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25">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25">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25">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25">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25">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25">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25">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25">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25">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25">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25">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25">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25">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25">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25">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25">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25">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25">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25">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25">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25">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25">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25">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25">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25">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25">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25">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opLeftCell="Y1" zoomScale="70" zoomScaleNormal="70" workbookViewId="0">
      <selection activeCell="AT12" sqref="AT12"/>
    </sheetView>
  </sheetViews>
  <sheetFormatPr defaultRowHeight="15" x14ac:dyDescent="0.25"/>
  <cols>
    <col min="1" max="1" width="13.85546875" bestFit="1" customWidth="1"/>
    <col min="2" max="2" width="18.85546875" bestFit="1" customWidth="1"/>
    <col min="9" max="9" width="18.42578125" bestFit="1" customWidth="1"/>
    <col min="10" max="10" width="12.140625" bestFit="1" customWidth="1"/>
    <col min="16" max="16" width="18.85546875" bestFit="1" customWidth="1"/>
    <col min="17" max="17" width="24" bestFit="1" customWidth="1"/>
    <col min="21" max="21" width="8.7109375" style="17"/>
    <col min="24" max="24" width="14.5703125" bestFit="1" customWidth="1"/>
    <col min="25" max="25" width="16.28515625" bestFit="1" customWidth="1"/>
    <col min="26" max="26" width="9.85546875" bestFit="1" customWidth="1"/>
    <col min="27" max="27" width="12.140625" bestFit="1" customWidth="1"/>
    <col min="28" max="28" width="11.28515625" bestFit="1" customWidth="1"/>
    <col min="33" max="33" width="13.140625" bestFit="1" customWidth="1"/>
    <col min="34" max="35" width="12.140625" bestFit="1" customWidth="1"/>
    <col min="38" max="38" width="14.42578125" bestFit="1" customWidth="1"/>
    <col min="41" max="41" width="9.140625" style="17"/>
    <col min="45" max="45" width="24.7109375" bestFit="1" customWidth="1"/>
    <col min="46" max="46" width="27.140625" bestFit="1" customWidth="1"/>
  </cols>
  <sheetData>
    <row r="2" spans="1:46" x14ac:dyDescent="0.25">
      <c r="A2" t="s">
        <v>424</v>
      </c>
      <c r="I2" t="s">
        <v>427</v>
      </c>
      <c r="P2" t="s">
        <v>429</v>
      </c>
      <c r="X2" t="s">
        <v>430</v>
      </c>
      <c r="AG2" t="s">
        <v>433</v>
      </c>
      <c r="AR2" s="6" t="s">
        <v>435</v>
      </c>
    </row>
    <row r="3" spans="1:46" x14ac:dyDescent="0.25">
      <c r="A3" s="18" t="s">
        <v>421</v>
      </c>
      <c r="B3" s="18" t="s">
        <v>423</v>
      </c>
      <c r="I3" s="18" t="s">
        <v>421</v>
      </c>
      <c r="J3" s="18" t="s">
        <v>426</v>
      </c>
      <c r="P3" s="18" t="s">
        <v>421</v>
      </c>
      <c r="Q3" s="18" t="s">
        <v>428</v>
      </c>
    </row>
    <row r="4" spans="1:46" x14ac:dyDescent="0.25">
      <c r="A4" s="3" t="s">
        <v>49</v>
      </c>
      <c r="B4">
        <v>1538</v>
      </c>
      <c r="I4" s="3" t="s">
        <v>6389</v>
      </c>
      <c r="J4" s="4">
        <v>12129.071999999998</v>
      </c>
      <c r="P4" s="3" t="s">
        <v>2471</v>
      </c>
      <c r="Q4">
        <v>17</v>
      </c>
      <c r="X4" s="18" t="s">
        <v>426</v>
      </c>
      <c r="Y4" s="18" t="s">
        <v>431</v>
      </c>
      <c r="Z4" s="18"/>
      <c r="AA4" s="18"/>
      <c r="AB4" s="18"/>
      <c r="AG4" s="18" t="s">
        <v>421</v>
      </c>
      <c r="AH4" s="18" t="s">
        <v>426</v>
      </c>
      <c r="AS4" s="18" t="s">
        <v>438</v>
      </c>
    </row>
    <row r="5" spans="1:46" x14ac:dyDescent="0.25">
      <c r="A5" s="3" t="s">
        <v>62</v>
      </c>
      <c r="B5">
        <v>543</v>
      </c>
      <c r="I5" s="3" t="s">
        <v>3356</v>
      </c>
      <c r="J5" s="4">
        <v>12209.438000000002</v>
      </c>
      <c r="P5" s="3" t="s">
        <v>3622</v>
      </c>
      <c r="Q5">
        <v>13</v>
      </c>
      <c r="X5" s="18" t="s">
        <v>421</v>
      </c>
      <c r="Y5" s="18" t="s">
        <v>30</v>
      </c>
      <c r="Z5" s="18" t="s">
        <v>35</v>
      </c>
      <c r="AA5" s="18" t="s">
        <v>45</v>
      </c>
      <c r="AB5" s="18" t="s">
        <v>422</v>
      </c>
      <c r="AG5" s="3" t="s">
        <v>7</v>
      </c>
      <c r="AH5" s="5">
        <v>0.21819593552413677</v>
      </c>
      <c r="AS5" s="7">
        <v>3.958174904942966</v>
      </c>
    </row>
    <row r="6" spans="1:46" x14ac:dyDescent="0.25">
      <c r="A6" s="3" t="s">
        <v>355</v>
      </c>
      <c r="B6">
        <v>1945</v>
      </c>
      <c r="I6" s="3" t="s">
        <v>628</v>
      </c>
      <c r="J6" s="4">
        <v>12873.297999999999</v>
      </c>
      <c r="P6" s="3" t="s">
        <v>568</v>
      </c>
      <c r="Q6">
        <v>13</v>
      </c>
      <c r="X6" s="3" t="s">
        <v>32</v>
      </c>
      <c r="Y6" s="4">
        <v>391049.31200000056</v>
      </c>
      <c r="Z6" s="4">
        <v>229019.78580000027</v>
      </c>
      <c r="AA6" s="4">
        <v>121930.69749999995</v>
      </c>
      <c r="AB6" s="4">
        <v>741999.79529999977</v>
      </c>
      <c r="AG6" s="3" t="s">
        <v>5</v>
      </c>
      <c r="AH6" s="5">
        <v>0.29548188481496851</v>
      </c>
    </row>
    <row r="7" spans="1:46" x14ac:dyDescent="0.25">
      <c r="A7" s="3" t="s">
        <v>358</v>
      </c>
      <c r="B7">
        <v>5968</v>
      </c>
      <c r="I7" s="3" t="s">
        <v>539</v>
      </c>
      <c r="J7" s="4">
        <v>14142.333999999999</v>
      </c>
      <c r="P7" s="3" t="s">
        <v>3135</v>
      </c>
      <c r="Q7">
        <v>13</v>
      </c>
      <c r="X7" s="3" t="s">
        <v>36</v>
      </c>
      <c r="Y7" s="4">
        <v>363952.13600000093</v>
      </c>
      <c r="Z7" s="4">
        <v>230676.46199999965</v>
      </c>
      <c r="AA7" s="4">
        <v>124418.43399999986</v>
      </c>
      <c r="AB7" s="4">
        <v>719047.03200000292</v>
      </c>
      <c r="AG7" s="3" t="s">
        <v>9</v>
      </c>
      <c r="AH7" s="5">
        <v>0.17052139922533877</v>
      </c>
      <c r="AS7" s="18" t="s">
        <v>421</v>
      </c>
      <c r="AT7" s="18" t="s">
        <v>437</v>
      </c>
    </row>
    <row r="8" spans="1:46" x14ac:dyDescent="0.25">
      <c r="A8" s="19" t="s">
        <v>422</v>
      </c>
      <c r="B8" s="18">
        <v>9994</v>
      </c>
      <c r="I8" s="3" t="s">
        <v>1623</v>
      </c>
      <c r="J8" s="4">
        <v>14175.228999999999</v>
      </c>
      <c r="P8" s="3" t="s">
        <v>386</v>
      </c>
      <c r="Q8">
        <v>13</v>
      </c>
      <c r="X8" s="3" t="s">
        <v>40</v>
      </c>
      <c r="Y8" s="4">
        <v>406399.89699999965</v>
      </c>
      <c r="Z8" s="4">
        <v>246450.11899999995</v>
      </c>
      <c r="AA8" s="4">
        <v>183304.01699999999</v>
      </c>
      <c r="AB8" s="4">
        <v>836154.03299999656</v>
      </c>
      <c r="AG8" s="3" t="s">
        <v>3</v>
      </c>
      <c r="AH8" s="5">
        <v>0.31580078043557519</v>
      </c>
      <c r="AS8" s="3" t="s">
        <v>49</v>
      </c>
      <c r="AT8" s="4">
        <v>2.1827048114434331</v>
      </c>
    </row>
    <row r="9" spans="1:46" x14ac:dyDescent="0.25">
      <c r="I9" s="3" t="s">
        <v>4299</v>
      </c>
      <c r="J9" s="4">
        <v>14473.570999999998</v>
      </c>
      <c r="P9" s="3" t="s">
        <v>2600</v>
      </c>
      <c r="Q9">
        <v>13</v>
      </c>
      <c r="X9" s="19" t="s">
        <v>422</v>
      </c>
      <c r="Y9" s="20">
        <v>1161401.3449999888</v>
      </c>
      <c r="Z9" s="20">
        <v>706146.36680000008</v>
      </c>
      <c r="AA9" s="20">
        <v>429653.1485000003</v>
      </c>
      <c r="AB9" s="20">
        <v>2297200.8602999551</v>
      </c>
      <c r="AG9" s="19" t="s">
        <v>422</v>
      </c>
      <c r="AH9" s="21">
        <v>1</v>
      </c>
      <c r="AS9" s="3" t="s">
        <v>62</v>
      </c>
      <c r="AT9" s="4">
        <v>4.4198895027624308E-2</v>
      </c>
    </row>
    <row r="10" spans="1:46" x14ac:dyDescent="0.25">
      <c r="A10" s="3" t="s">
        <v>425</v>
      </c>
      <c r="I10" s="3" t="s">
        <v>6098</v>
      </c>
      <c r="J10" s="4">
        <v>14595.62</v>
      </c>
      <c r="P10" s="3" t="s">
        <v>1106</v>
      </c>
      <c r="Q10">
        <v>13</v>
      </c>
      <c r="AS10" s="3" t="s">
        <v>355</v>
      </c>
      <c r="AT10" s="4">
        <v>3.2380462724935732</v>
      </c>
    </row>
    <row r="11" spans="1:46" x14ac:dyDescent="0.25">
      <c r="I11" s="3" t="s">
        <v>2217</v>
      </c>
      <c r="J11" s="4">
        <v>15117.339</v>
      </c>
      <c r="P11" s="3" t="s">
        <v>1602</v>
      </c>
      <c r="Q11">
        <v>13</v>
      </c>
      <c r="AS11" s="3" t="s">
        <v>358</v>
      </c>
      <c r="AT11" s="4">
        <v>5.0065348525469169</v>
      </c>
    </row>
    <row r="12" spans="1:46" x14ac:dyDescent="0.25">
      <c r="I12" s="3" t="s">
        <v>5358</v>
      </c>
      <c r="J12" s="4">
        <v>19052.217999999993</v>
      </c>
      <c r="P12" s="3" t="s">
        <v>2061</v>
      </c>
      <c r="Q12">
        <v>12</v>
      </c>
      <c r="X12" s="3" t="s">
        <v>432</v>
      </c>
      <c r="AS12" s="19" t="s">
        <v>422</v>
      </c>
      <c r="AT12" s="20">
        <v>3.958174904942966</v>
      </c>
    </row>
    <row r="13" spans="1:46" x14ac:dyDescent="0.25">
      <c r="I13" s="3" t="s">
        <v>5631</v>
      </c>
      <c r="J13" s="4">
        <v>25043.05</v>
      </c>
      <c r="P13" s="3" t="s">
        <v>794</v>
      </c>
      <c r="Q13">
        <v>12</v>
      </c>
    </row>
    <row r="14" spans="1:46" x14ac:dyDescent="0.25">
      <c r="I14" s="19" t="s">
        <v>422</v>
      </c>
      <c r="J14" s="20">
        <v>153811.16899999999</v>
      </c>
      <c r="P14" s="19" t="s">
        <v>422</v>
      </c>
      <c r="Q14" s="18">
        <v>132</v>
      </c>
    </row>
    <row r="62" spans="33:33" x14ac:dyDescent="0.25">
      <c r="AG62" t="s">
        <v>434</v>
      </c>
    </row>
  </sheetData>
  <conditionalFormatting pivot="1" sqref="AH5 AH6 AH7 AH8">
    <cfRule type="top10" dxfId="631"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08FA-4898-47F9-843C-2A9CAF688FA6}">
  <dimension ref="A3:K24"/>
  <sheetViews>
    <sheetView zoomScaleNormal="100" workbookViewId="0">
      <selection activeCell="A24" sqref="A24"/>
    </sheetView>
  </sheetViews>
  <sheetFormatPr defaultRowHeight="15" x14ac:dyDescent="0.25"/>
  <cols>
    <col min="1" max="1" width="14.42578125" bestFit="1" customWidth="1"/>
    <col min="2" max="2" width="32.28515625" bestFit="1" customWidth="1"/>
    <col min="5" max="5" width="10.42578125" bestFit="1" customWidth="1"/>
  </cols>
  <sheetData>
    <row r="3" spans="1:11" x14ac:dyDescent="0.25">
      <c r="A3" s="13" t="s">
        <v>10966</v>
      </c>
      <c r="B3" t="s">
        <v>10969</v>
      </c>
      <c r="C3" s="22" t="s">
        <v>26</v>
      </c>
    </row>
    <row r="4" spans="1:11" x14ac:dyDescent="0.25">
      <c r="B4" t="s">
        <v>10970</v>
      </c>
      <c r="C4" s="22"/>
    </row>
    <row r="5" spans="1:11" x14ac:dyDescent="0.25">
      <c r="B5" t="s">
        <v>10971</v>
      </c>
      <c r="C5" s="22"/>
      <c r="D5" t="s">
        <v>27</v>
      </c>
      <c r="E5" t="s">
        <v>354</v>
      </c>
      <c r="F5" t="s">
        <v>353</v>
      </c>
    </row>
    <row r="6" spans="1:11" x14ac:dyDescent="0.25">
      <c r="B6" t="s">
        <v>10972</v>
      </c>
      <c r="C6" s="22"/>
    </row>
    <row r="8" spans="1:11" x14ac:dyDescent="0.25">
      <c r="A8" s="13" t="s">
        <v>10967</v>
      </c>
      <c r="B8" t="s">
        <v>10973</v>
      </c>
      <c r="C8" s="23" t="s">
        <v>10981</v>
      </c>
      <c r="E8" t="s">
        <v>10983</v>
      </c>
    </row>
    <row r="9" spans="1:11" x14ac:dyDescent="0.25">
      <c r="B9" t="s">
        <v>10974</v>
      </c>
      <c r="C9" s="23"/>
      <c r="E9" s="25" t="s">
        <v>10984</v>
      </c>
      <c r="F9" s="25"/>
      <c r="G9" s="25"/>
      <c r="H9" s="25"/>
      <c r="I9" s="25"/>
      <c r="J9" t="s">
        <v>10986</v>
      </c>
      <c r="K9" t="s">
        <v>10987</v>
      </c>
    </row>
    <row r="10" spans="1:11" x14ac:dyDescent="0.25">
      <c r="B10" t="s">
        <v>10975</v>
      </c>
      <c r="C10" s="23"/>
      <c r="E10" t="s">
        <v>10985</v>
      </c>
    </row>
    <row r="12" spans="1:11" x14ac:dyDescent="0.25">
      <c r="A12" s="13" t="s">
        <v>10968</v>
      </c>
      <c r="B12" t="s">
        <v>10976</v>
      </c>
      <c r="C12" s="24" t="s">
        <v>10982</v>
      </c>
    </row>
    <row r="13" spans="1:11" x14ac:dyDescent="0.25">
      <c r="B13" t="s">
        <v>10977</v>
      </c>
      <c r="C13" s="24"/>
    </row>
    <row r="16" spans="1:11" x14ac:dyDescent="0.25">
      <c r="A16" s="13" t="s">
        <v>10980</v>
      </c>
    </row>
    <row r="20" spans="1:1" x14ac:dyDescent="0.25">
      <c r="A20" s="13" t="s">
        <v>10978</v>
      </c>
    </row>
    <row r="24" spans="1:1" x14ac:dyDescent="0.25">
      <c r="A24" s="13" t="s">
        <v>10979</v>
      </c>
    </row>
  </sheetData>
  <mergeCells count="4">
    <mergeCell ref="C3:C6"/>
    <mergeCell ref="C8:C10"/>
    <mergeCell ref="C12:C13"/>
    <mergeCell ref="E9:I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zoomScaleNormal="100" workbookViewId="0">
      <selection activeCell="B5" sqref="B5"/>
    </sheetView>
  </sheetViews>
  <sheetFormatPr defaultRowHeight="15" x14ac:dyDescent="0.25"/>
  <cols>
    <col min="1" max="1" width="12.140625" bestFit="1" customWidth="1"/>
    <col min="2" max="2" width="12.5703125" bestFit="1" customWidth="1"/>
    <col min="3" max="3" width="18.7109375" bestFit="1" customWidth="1"/>
    <col min="4" max="4" width="6.5703125" bestFit="1" customWidth="1"/>
    <col min="5" max="5" width="21.140625" bestFit="1" customWidth="1"/>
    <col min="6" max="6" width="12.5703125" bestFit="1" customWidth="1"/>
    <col min="7" max="8" width="9.140625" customWidth="1"/>
    <col min="9" max="9" width="14.42578125" bestFit="1" customWidth="1"/>
    <col min="10" max="10" width="12.140625" bestFit="1" customWidth="1"/>
    <col min="11" max="11" width="9.140625" customWidth="1"/>
    <col min="13" max="13" width="14.5703125" bestFit="1" customWidth="1"/>
    <col min="14" max="14" width="12.140625" bestFit="1" customWidth="1"/>
    <col min="17" max="17" width="14.85546875" bestFit="1" customWidth="1"/>
    <col min="18" max="18" width="12.140625" bestFit="1" customWidth="1"/>
    <col min="19" max="19" width="12.5703125" bestFit="1" customWidth="1"/>
    <col min="21" max="21" width="13.140625" bestFit="1" customWidth="1"/>
    <col min="22" max="22" width="12.140625" bestFit="1" customWidth="1"/>
    <col min="25" max="25" width="13.140625" bestFit="1" customWidth="1"/>
    <col min="26" max="26" width="12.140625" bestFit="1" customWidth="1"/>
    <col min="30" max="30" width="13.140625" bestFit="1" customWidth="1"/>
    <col min="31" max="31" width="12.140625" bestFit="1" customWidth="1"/>
    <col min="32" max="32" width="15.42578125" bestFit="1" customWidth="1"/>
    <col min="36" max="36" width="13.140625" bestFit="1" customWidth="1"/>
    <col min="37" max="37" width="16.28515625" bestFit="1" customWidth="1"/>
    <col min="38" max="38" width="14.5703125" bestFit="1" customWidth="1"/>
    <col min="39" max="39" width="11.140625" bestFit="1" customWidth="1"/>
    <col min="40" max="40" width="12" bestFit="1" customWidth="1"/>
  </cols>
  <sheetData>
    <row r="2" spans="1:40" x14ac:dyDescent="0.25">
      <c r="A2" s="14" t="s">
        <v>426</v>
      </c>
      <c r="C2" s="14" t="s">
        <v>421</v>
      </c>
      <c r="D2" s="14" t="s">
        <v>426</v>
      </c>
      <c r="E2" s="14" t="s">
        <v>10990</v>
      </c>
      <c r="F2" s="14" t="s">
        <v>10989</v>
      </c>
      <c r="I2" s="14" t="s">
        <v>10988</v>
      </c>
      <c r="J2" s="14" t="s">
        <v>426</v>
      </c>
      <c r="M2" s="14" t="s">
        <v>421</v>
      </c>
      <c r="N2" s="14" t="s">
        <v>426</v>
      </c>
      <c r="Q2" s="14" t="s">
        <v>10992</v>
      </c>
      <c r="R2" s="14" t="s">
        <v>426</v>
      </c>
      <c r="U2" s="14" t="s">
        <v>421</v>
      </c>
      <c r="V2" s="14" t="s">
        <v>426</v>
      </c>
      <c r="Y2" s="2" t="s">
        <v>421</v>
      </c>
      <c r="Z2" t="s">
        <v>426</v>
      </c>
      <c r="AD2" s="14" t="s">
        <v>421</v>
      </c>
      <c r="AE2" s="14" t="s">
        <v>426</v>
      </c>
      <c r="AF2" s="14" t="s">
        <v>10993</v>
      </c>
      <c r="AJ2" s="14" t="s">
        <v>426</v>
      </c>
      <c r="AK2" s="14" t="s">
        <v>431</v>
      </c>
      <c r="AL2" s="14"/>
      <c r="AM2" s="14"/>
      <c r="AN2" s="14"/>
    </row>
    <row r="3" spans="1:40" x14ac:dyDescent="0.25">
      <c r="A3" s="4">
        <v>2297200.8602999551</v>
      </c>
      <c r="C3" s="3" t="s">
        <v>352</v>
      </c>
      <c r="D3" s="4">
        <v>180504.27790000002</v>
      </c>
      <c r="E3" s="4">
        <v>-24895.558862999984</v>
      </c>
      <c r="F3" s="4">
        <v>-132376.35753699992</v>
      </c>
      <c r="I3" s="3" t="s">
        <v>455</v>
      </c>
      <c r="J3" s="4">
        <v>43054.342000000004</v>
      </c>
      <c r="M3" s="3" t="s">
        <v>32</v>
      </c>
      <c r="N3" s="4">
        <v>741999.79529999977</v>
      </c>
      <c r="Q3" s="3" t="s">
        <v>362</v>
      </c>
      <c r="R3" s="4">
        <v>170188.04580000002</v>
      </c>
      <c r="U3" s="3" t="s">
        <v>7</v>
      </c>
      <c r="V3" s="4">
        <v>501239.89080000052</v>
      </c>
      <c r="Y3" s="3" t="s">
        <v>42</v>
      </c>
      <c r="Z3" s="26">
        <v>203412.73300000009</v>
      </c>
      <c r="AD3" s="3" t="s">
        <v>11006</v>
      </c>
      <c r="AE3" s="4">
        <v>484247.49810000096</v>
      </c>
      <c r="AF3" s="26">
        <v>7581</v>
      </c>
      <c r="AJ3" s="14" t="s">
        <v>421</v>
      </c>
      <c r="AK3" s="14" t="s">
        <v>32</v>
      </c>
      <c r="AL3" s="14" t="s">
        <v>36</v>
      </c>
      <c r="AM3" s="14" t="s">
        <v>40</v>
      </c>
      <c r="AN3" s="14" t="s">
        <v>422</v>
      </c>
    </row>
    <row r="4" spans="1:40" x14ac:dyDescent="0.25">
      <c r="A4" s="11">
        <f>GETPIVOTDATA("[Measures].[Sum of Sales]",$A$2)</f>
        <v>2297200.8602999551</v>
      </c>
      <c r="C4" s="3" t="s">
        <v>10991</v>
      </c>
      <c r="D4" s="4">
        <v>2116696.5823999555</v>
      </c>
      <c r="E4" s="4">
        <v>-297686.57547800109</v>
      </c>
      <c r="F4" s="4">
        <v>-1555845.3467219963</v>
      </c>
      <c r="I4" s="3" t="s">
        <v>2181</v>
      </c>
      <c r="J4" s="4">
        <v>44713.182999999997</v>
      </c>
      <c r="M4" s="3" t="s">
        <v>36</v>
      </c>
      <c r="N4" s="4">
        <v>719047.03200000292</v>
      </c>
      <c r="Q4" s="3" t="s">
        <v>371</v>
      </c>
      <c r="R4" s="4">
        <v>80166.10099999985</v>
      </c>
      <c r="U4" s="3" t="s">
        <v>5</v>
      </c>
      <c r="V4" s="4">
        <v>678781.2399999979</v>
      </c>
      <c r="Y4" s="3" t="s">
        <v>34</v>
      </c>
      <c r="Z4" s="26">
        <v>328449.1030000007</v>
      </c>
      <c r="AD4" s="3" t="s">
        <v>11007</v>
      </c>
      <c r="AE4" s="4">
        <v>470532.50899999985</v>
      </c>
      <c r="AF4" s="26">
        <v>7979</v>
      </c>
      <c r="AJ4" s="3" t="s">
        <v>357</v>
      </c>
      <c r="AK4" s="26">
        <v>156064.60149999999</v>
      </c>
      <c r="AL4" s="26">
        <v>142351.94799999995</v>
      </c>
      <c r="AM4" s="26">
        <v>159271.08200000005</v>
      </c>
      <c r="AN4" s="26">
        <v>457687.63150000101</v>
      </c>
    </row>
    <row r="5" spans="1:40" x14ac:dyDescent="0.25">
      <c r="C5" s="15" t="s">
        <v>422</v>
      </c>
      <c r="D5" s="16">
        <v>2297200.8602999551</v>
      </c>
      <c r="E5" s="16">
        <v>-322582.13434100035</v>
      </c>
      <c r="F5" s="16">
        <v>-1688221.7042589984</v>
      </c>
      <c r="I5" s="3" t="s">
        <v>1654</v>
      </c>
      <c r="J5" s="4">
        <v>47521.028999999995</v>
      </c>
      <c r="M5" s="3" t="s">
        <v>40</v>
      </c>
      <c r="N5" s="4">
        <v>836154.03299999656</v>
      </c>
      <c r="Q5" s="3" t="s">
        <v>373</v>
      </c>
      <c r="R5" s="4">
        <v>76269.614000000016</v>
      </c>
      <c r="U5" s="3" t="s">
        <v>9</v>
      </c>
      <c r="V5" s="4">
        <v>391721.90500000032</v>
      </c>
      <c r="Y5" s="3" t="s">
        <v>41</v>
      </c>
      <c r="Z5" s="26">
        <v>330007.05400000012</v>
      </c>
      <c r="AD5" s="3" t="s">
        <v>10994</v>
      </c>
      <c r="AE5" s="4">
        <v>609205.59800000081</v>
      </c>
      <c r="AF5" s="26">
        <v>9837</v>
      </c>
      <c r="AJ5" s="3" t="s">
        <v>51</v>
      </c>
      <c r="AK5" s="26">
        <v>93372.728999999978</v>
      </c>
      <c r="AL5" s="26">
        <v>90020.041999999972</v>
      </c>
      <c r="AM5" s="26">
        <v>127483.50000000006</v>
      </c>
      <c r="AN5" s="26">
        <v>310876.27099999978</v>
      </c>
    </row>
    <row r="6" spans="1:40" x14ac:dyDescent="0.25">
      <c r="A6" s="14" t="s">
        <v>10990</v>
      </c>
      <c r="C6" s="3" t="s">
        <v>351</v>
      </c>
      <c r="D6" s="11">
        <f>GETPIVOTDATA("[Measures].[Sum of Sales]",$C$2,"[Return].[Returned]","[Return].[Returned].&amp;[Yes]")</f>
        <v>180504.27790000002</v>
      </c>
      <c r="I6" s="3" t="s">
        <v>1079</v>
      </c>
      <c r="J6" s="4">
        <v>48539.541000000027</v>
      </c>
      <c r="M6" s="15" t="s">
        <v>422</v>
      </c>
      <c r="N6" s="16">
        <v>2297200.8602999551</v>
      </c>
      <c r="Q6" s="3" t="s">
        <v>357</v>
      </c>
      <c r="R6" s="4">
        <v>457687.63150000101</v>
      </c>
      <c r="U6" s="3" t="s">
        <v>3</v>
      </c>
      <c r="V6" s="4">
        <v>725457.82450000057</v>
      </c>
      <c r="Y6" s="3" t="s">
        <v>38</v>
      </c>
      <c r="Z6" s="26">
        <v>223843.60800000012</v>
      </c>
      <c r="AD6" s="3" t="s">
        <v>10995</v>
      </c>
      <c r="AE6" s="4">
        <v>733215.2551999999</v>
      </c>
      <c r="AF6" s="26">
        <v>12476</v>
      </c>
      <c r="AJ6" s="3" t="s">
        <v>368</v>
      </c>
      <c r="AK6" s="26">
        <v>39354.930999999997</v>
      </c>
      <c r="AL6" s="26">
        <v>34941.713999999993</v>
      </c>
      <c r="AM6" s="26">
        <v>42215.268999999993</v>
      </c>
      <c r="AN6" s="26">
        <v>116511.91400000003</v>
      </c>
    </row>
    <row r="7" spans="1:40" x14ac:dyDescent="0.25">
      <c r="A7" s="26">
        <v>-322582.13434100035</v>
      </c>
      <c r="C7" s="3" t="s">
        <v>11005</v>
      </c>
      <c r="D7" s="11">
        <f>GETPIVOTDATA("[Measures].[Sum of Sales]",$C$2,"[Return].[Returned]","[Return].[Returned].&amp;")</f>
        <v>2116696.5823999555</v>
      </c>
      <c r="E7" s="12">
        <f>GETPIVOTDATA("[Measures].[Sum of Discount Value]",$C$2,"[Return].[Returned]","[Return].[Returned].&amp;")</f>
        <v>-297686.57547800109</v>
      </c>
      <c r="F7" s="12">
        <f>GETPIVOTDATA("[Measures].[Sum of COGS]",$C$2,"[Return].[Returned]","[Return].[Returned].&amp;")</f>
        <v>-1555845.3467219963</v>
      </c>
      <c r="I7" s="3" t="s">
        <v>370</v>
      </c>
      <c r="J7" s="4">
        <v>64504.760399999934</v>
      </c>
      <c r="Q7" s="3" t="s">
        <v>359</v>
      </c>
      <c r="R7" s="4">
        <v>89473.707999999999</v>
      </c>
      <c r="U7" s="15" t="s">
        <v>422</v>
      </c>
      <c r="V7" s="16">
        <v>2297200.8602999551</v>
      </c>
      <c r="Y7" s="3" t="s">
        <v>440</v>
      </c>
      <c r="Z7" s="26">
        <v>206965.53200000009</v>
      </c>
      <c r="AD7" s="15" t="s">
        <v>422</v>
      </c>
      <c r="AE7" s="16">
        <v>2297200.8602999551</v>
      </c>
      <c r="AF7" s="27">
        <v>37873</v>
      </c>
      <c r="AJ7" s="3" t="s">
        <v>362</v>
      </c>
      <c r="AK7" s="26">
        <v>60593.291799999992</v>
      </c>
      <c r="AL7" s="26">
        <v>44490.529999999992</v>
      </c>
      <c r="AM7" s="26">
        <v>65104.223999999958</v>
      </c>
      <c r="AN7" s="26">
        <v>170188.04580000002</v>
      </c>
    </row>
    <row r="8" spans="1:40" x14ac:dyDescent="0.25">
      <c r="I8" s="3" t="s">
        <v>367</v>
      </c>
      <c r="J8" s="4">
        <v>109077.01300000006</v>
      </c>
      <c r="Q8" s="3" t="s">
        <v>51</v>
      </c>
      <c r="R8" s="4">
        <v>310876.27099999978</v>
      </c>
      <c r="Y8" s="3" t="s">
        <v>422</v>
      </c>
      <c r="Z8" s="26">
        <v>1292678.0299999868</v>
      </c>
      <c r="AJ8" s="3" t="s">
        <v>361</v>
      </c>
      <c r="AK8" s="26">
        <v>48020.151999999973</v>
      </c>
      <c r="AL8" s="26">
        <v>40084.40800000001</v>
      </c>
      <c r="AM8" s="26">
        <v>50536.71</v>
      </c>
      <c r="AN8" s="26">
        <v>138641.26999999993</v>
      </c>
    </row>
    <row r="9" spans="1:40" x14ac:dyDescent="0.25">
      <c r="C9" s="14" t="s">
        <v>10999</v>
      </c>
      <c r="D9" s="14"/>
      <c r="I9" s="3" t="s">
        <v>365</v>
      </c>
      <c r="J9" s="4">
        <v>112669.09199999992</v>
      </c>
      <c r="Q9" s="3" t="s">
        <v>385</v>
      </c>
      <c r="R9" s="4">
        <v>78258.135999999926</v>
      </c>
      <c r="AJ9" s="15" t="s">
        <v>422</v>
      </c>
      <c r="AK9" s="27">
        <v>397405.70530000085</v>
      </c>
      <c r="AL9" s="27">
        <v>351888.64199999953</v>
      </c>
      <c r="AM9" s="27">
        <v>444610.78499999974</v>
      </c>
      <c r="AN9" s="27">
        <v>1193905.1322999909</v>
      </c>
    </row>
    <row r="10" spans="1:40" x14ac:dyDescent="0.25">
      <c r="A10" s="14" t="s">
        <v>10989</v>
      </c>
      <c r="C10" s="3" t="s">
        <v>11000</v>
      </c>
      <c r="D10" s="8">
        <v>57.176486664005047</v>
      </c>
      <c r="E10" s="10">
        <f>GETPIVOTDATA("[Measures].[Profit Per Order]",$C$9)</f>
        <v>57.176486664005047</v>
      </c>
      <c r="I10" s="3" t="s">
        <v>442</v>
      </c>
      <c r="J10" s="4">
        <v>119540.742</v>
      </c>
      <c r="Q10" s="3" t="s">
        <v>368</v>
      </c>
      <c r="R10" s="4">
        <v>116511.91400000003</v>
      </c>
    </row>
    <row r="11" spans="1:40" x14ac:dyDescent="0.25">
      <c r="A11" s="26">
        <v>-1688221.7042589984</v>
      </c>
      <c r="C11" s="3" t="s">
        <v>11001</v>
      </c>
      <c r="D11" s="8">
        <v>28.656896307784798</v>
      </c>
      <c r="E11" s="10">
        <f>GETPIVOTDATA("[Measures].[Avg. Profit]",$C$9)</f>
        <v>28.656896307784798</v>
      </c>
      <c r="I11" s="3" t="s">
        <v>439</v>
      </c>
      <c r="J11" s="4">
        <v>175851.34099999999</v>
      </c>
      <c r="Q11" s="3" t="s">
        <v>377</v>
      </c>
      <c r="R11" s="4">
        <v>70636.719999999987</v>
      </c>
    </row>
    <row r="12" spans="1:40" x14ac:dyDescent="0.25">
      <c r="C12" s="3" t="s">
        <v>10996</v>
      </c>
      <c r="D12" s="26">
        <v>793</v>
      </c>
      <c r="E12">
        <f>GETPIVOTDATA("[Measures].[Total Customers]",$C$9)</f>
        <v>793</v>
      </c>
      <c r="I12" s="3" t="s">
        <v>50</v>
      </c>
      <c r="J12" s="4">
        <v>256368.16099999999</v>
      </c>
      <c r="Q12" s="3" t="s">
        <v>361</v>
      </c>
      <c r="R12" s="4">
        <v>138641.26999999993</v>
      </c>
    </row>
    <row r="13" spans="1:40" x14ac:dyDescent="0.25">
      <c r="C13" s="3" t="s">
        <v>10997</v>
      </c>
      <c r="D13" s="7">
        <v>5009</v>
      </c>
      <c r="E13">
        <f>GETPIVOTDATA("[Measures].[Total Orders]",$C$9)</f>
        <v>5009</v>
      </c>
      <c r="I13" s="15" t="s">
        <v>422</v>
      </c>
      <c r="J13" s="16">
        <v>1021839.2043999996</v>
      </c>
      <c r="Q13" s="15" t="s">
        <v>422</v>
      </c>
      <c r="R13" s="16">
        <v>1588709.4112999765</v>
      </c>
    </row>
    <row r="14" spans="1:40" x14ac:dyDescent="0.25">
      <c r="C14" s="3" t="s">
        <v>10998</v>
      </c>
      <c r="D14" s="8">
        <v>361.15639558638242</v>
      </c>
    </row>
    <row r="17" spans="3:5" x14ac:dyDescent="0.25">
      <c r="C17" s="14" t="s">
        <v>11002</v>
      </c>
      <c r="D17" s="14" t="s">
        <v>11003</v>
      </c>
      <c r="E17" s="14" t="s">
        <v>11004</v>
      </c>
    </row>
    <row r="18" spans="3:5" x14ac:dyDescent="0.25">
      <c r="C18" s="7">
        <v>286397.02170000126</v>
      </c>
      <c r="D18">
        <v>10000</v>
      </c>
      <c r="E18">
        <v>1</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77B9F-9539-46D2-B814-CE29634AF47F}">
  <dimension ref="A1"/>
  <sheetViews>
    <sheetView showGridLines="0" tabSelected="1" zoomScale="70" zoomScaleNormal="70" zoomScaleSheetLayoutView="50" workbookViewId="0">
      <selection activeCell="AA1" sqref="AA1"/>
    </sheetView>
  </sheetViews>
  <sheetFormatPr defaultRowHeight="15" x14ac:dyDescent="0.25"/>
  <cols>
    <col min="1" max="16384" width="9.14062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48953F9B-42B3-4E99-ADF4-98C314F3F47B}">
  <ds:schemaRefs/>
</ds:datastoreItem>
</file>

<file path=customXml/itemProps2.xml><?xml version="1.0" encoding="utf-8"?>
<ds:datastoreItem xmlns:ds="http://schemas.openxmlformats.org/officeDocument/2006/customXml" ds:itemID="{8B8D0CE8-0182-4156-A26F-B258EC5476BB}">
  <ds:schemaRefs/>
</ds:datastoreItem>
</file>

<file path=customXml/itemProps3.xml><?xml version="1.0" encoding="utf-8"?>
<ds:datastoreItem xmlns:ds="http://schemas.openxmlformats.org/officeDocument/2006/customXml" ds:itemID="{D32B0E0A-7525-48D4-A32A-1CFC7C3A6E01}">
  <ds:schemaRefs/>
</ds:datastoreItem>
</file>

<file path=customXml/itemProps4.xml><?xml version="1.0" encoding="utf-8"?>
<ds:datastoreItem xmlns:ds="http://schemas.openxmlformats.org/officeDocument/2006/customXml" ds:itemID="{3EAB0B45-0622-4E18-9E53-1BF3DF23DF4D}">
  <ds:schemaRefs/>
</ds:datastoreItem>
</file>

<file path=customXml/itemProps5.xml><?xml version="1.0" encoding="utf-8"?>
<ds:datastoreItem xmlns:ds="http://schemas.openxmlformats.org/officeDocument/2006/customXml" ds:itemID="{ADD1229A-6944-46F4-B9D1-3DFCE332B292}">
  <ds:schemaRefs/>
</ds:datastoreItem>
</file>

<file path=customXml/itemProps6.xml><?xml version="1.0" encoding="utf-8"?>
<ds:datastoreItem xmlns:ds="http://schemas.openxmlformats.org/officeDocument/2006/customXml" ds:itemID="{5E9FCA43-A45D-488D-A067-C1A1E67A73ED}">
  <ds:schemaRefs/>
</ds:datastoreItem>
</file>

<file path=customXml/itemProps7.xml><?xml version="1.0" encoding="utf-8"?>
<ds:datastoreItem xmlns:ds="http://schemas.openxmlformats.org/officeDocument/2006/customXml" ds:itemID="{5B8FA877-ACB9-4BB2-8BFC-F76E39AAF9E0}">
  <ds:schemaRefs/>
</ds:datastoreItem>
</file>

<file path=customXml/itemProps8.xml><?xml version="1.0" encoding="utf-8"?>
<ds:datastoreItem xmlns:ds="http://schemas.openxmlformats.org/officeDocument/2006/customXml" ds:itemID="{36766031-496F-4212-B853-53DAB3F5A8FF}">
  <ds:schemaRefs/>
</ds:datastoreItem>
</file>

<file path=customXml/itemProps9.xml><?xml version="1.0" encoding="utf-8"?>
<ds:datastoreItem xmlns:ds="http://schemas.openxmlformats.org/officeDocument/2006/customXml" ds:itemID="{95C289AB-7D1A-4B8E-9E9F-7675B67222A2}">
  <ds:schemaRefs/>
</ds:datastoreItem>
</file>

<file path=customXml/itemProps10.xml><?xml version="1.0" encoding="utf-8"?>
<ds:datastoreItem xmlns:ds="http://schemas.openxmlformats.org/officeDocument/2006/customXml" ds:itemID="{F9A7ADB0-9C93-438B-B05C-BAD97A492CF5}">
  <ds:schemaRefs/>
</ds:datastoreItem>
</file>

<file path=customXml/itemProps11.xml><?xml version="1.0" encoding="utf-8"?>
<ds:datastoreItem xmlns:ds="http://schemas.openxmlformats.org/officeDocument/2006/customXml" ds:itemID="{664F503D-BDCC-442E-ADEA-0A5EDAD59B0B}">
  <ds:schemaRefs/>
</ds:datastoreItem>
</file>

<file path=customXml/itemProps12.xml><?xml version="1.0" encoding="utf-8"?>
<ds:datastoreItem xmlns:ds="http://schemas.openxmlformats.org/officeDocument/2006/customXml" ds:itemID="{5997BCE0-5DF4-46DF-AF71-1BC2469DBC52}">
  <ds:schemaRefs/>
</ds:datastoreItem>
</file>

<file path=customXml/itemProps13.xml><?xml version="1.0" encoding="utf-8"?>
<ds:datastoreItem xmlns:ds="http://schemas.openxmlformats.org/officeDocument/2006/customXml" ds:itemID="{0451A8C7-B2CE-4CF0-A72E-F0BF1F111FAF}">
  <ds:schemaRefs/>
</ds:datastoreItem>
</file>

<file path=customXml/itemProps14.xml><?xml version="1.0" encoding="utf-8"?>
<ds:datastoreItem xmlns:ds="http://schemas.openxmlformats.org/officeDocument/2006/customXml" ds:itemID="{DE1607FF-9B60-4863-BEC9-205248CC5438}">
  <ds:schemaRefs/>
</ds:datastoreItem>
</file>

<file path=customXml/itemProps15.xml><?xml version="1.0" encoding="utf-8"?>
<ds:datastoreItem xmlns:ds="http://schemas.openxmlformats.org/officeDocument/2006/customXml" ds:itemID="{3F382A42-F5DE-4150-957B-CCEF5DC1AB24}">
  <ds:schemaRefs/>
</ds:datastoreItem>
</file>

<file path=customXml/itemProps16.xml><?xml version="1.0" encoding="utf-8"?>
<ds:datastoreItem xmlns:ds="http://schemas.openxmlformats.org/officeDocument/2006/customXml" ds:itemID="{5536A43E-6BBD-4753-BD7B-441842A53CCC}">
  <ds:schemaRefs/>
</ds:datastoreItem>
</file>

<file path=customXml/itemProps17.xml><?xml version="1.0" encoding="utf-8"?>
<ds:datastoreItem xmlns:ds="http://schemas.openxmlformats.org/officeDocument/2006/customXml" ds:itemID="{42DCBC3C-B5E4-4209-B56A-EAD907FA09E6}">
  <ds:schemaRefs>
    <ds:schemaRef ds:uri="http://schemas.microsoft.com/DataMashup"/>
  </ds:schemaRefs>
</ds:datastoreItem>
</file>

<file path=customXml/itemProps18.xml><?xml version="1.0" encoding="utf-8"?>
<ds:datastoreItem xmlns:ds="http://schemas.openxmlformats.org/officeDocument/2006/customXml" ds:itemID="{DAA2CD90-D4D5-41E2-BCCE-9B8508D7B948}">
  <ds:schemaRefs/>
</ds:datastoreItem>
</file>

<file path=customXml/itemProps19.xml><?xml version="1.0" encoding="utf-8"?>
<ds:datastoreItem xmlns:ds="http://schemas.openxmlformats.org/officeDocument/2006/customXml" ds:itemID="{352E746F-C6A1-433D-9CB2-11A4F010F7C9}">
  <ds:schemaRefs/>
</ds:datastoreItem>
</file>

<file path=customXml/itemProps20.xml><?xml version="1.0" encoding="utf-8"?>
<ds:datastoreItem xmlns:ds="http://schemas.openxmlformats.org/officeDocument/2006/customXml" ds:itemID="{D39B517D-498E-40A6-A204-FC475D6E4A97}">
  <ds:schemaRefs/>
</ds:datastoreItem>
</file>

<file path=customXml/itemProps21.xml><?xml version="1.0" encoding="utf-8"?>
<ds:datastoreItem xmlns:ds="http://schemas.openxmlformats.org/officeDocument/2006/customXml" ds:itemID="{CFB7DD37-02D4-457F-A40E-52CD786F72AD}">
  <ds:schemaRefs/>
</ds:datastoreItem>
</file>

<file path=customXml/itemProps22.xml><?xml version="1.0" encoding="utf-8"?>
<ds:datastoreItem xmlns:ds="http://schemas.openxmlformats.org/officeDocument/2006/customXml" ds:itemID="{67DA8669-57A1-46AC-94A1-981B052AA1EA}">
  <ds:schemaRefs/>
</ds:datastoreItem>
</file>

<file path=customXml/itemProps23.xml><?xml version="1.0" encoding="utf-8"?>
<ds:datastoreItem xmlns:ds="http://schemas.openxmlformats.org/officeDocument/2006/customXml" ds:itemID="{04925109-D72C-42D7-96BE-B984D90E7472}">
  <ds:schemaRefs/>
</ds:datastoreItem>
</file>

<file path=customXml/itemProps24.xml><?xml version="1.0" encoding="utf-8"?>
<ds:datastoreItem xmlns:ds="http://schemas.openxmlformats.org/officeDocument/2006/customXml" ds:itemID="{93C0CEC5-E503-49A1-A8A9-E27EE5FDEA0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Dashboard Creation</vt:lpstr>
      <vt:lpstr>Sales Dashboard 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Muhammed Essam</cp:lastModifiedBy>
  <dcterms:created xsi:type="dcterms:W3CDTF">2023-04-07T23:47:10Z</dcterms:created>
  <dcterms:modified xsi:type="dcterms:W3CDTF">2025-08-14T11:18:03Z</dcterms:modified>
</cp:coreProperties>
</file>