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bdeljalil_farid_emines_um6p_ma/Documents/EMINES/Optimisation/"/>
    </mc:Choice>
  </mc:AlternateContent>
  <xr:revisionPtr revIDLastSave="65" documentId="13_ncr:1_{C15BA427-113C-44A7-986D-62832DA08E7B}" xr6:coauthVersionLast="47" xr6:coauthVersionMax="47" xr10:uidLastSave="{FEADBD95-DAC6-4BA5-ADF1-FFA847D87503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K10" i="1" a="1"/>
  <c r="K10" i="1" s="1"/>
  <c r="I10" i="1" a="1"/>
  <c r="I10" i="1" s="1"/>
  <c r="J3" i="1"/>
  <c r="N5" i="1"/>
  <c r="M5" i="1"/>
  <c r="O5" i="1"/>
  <c r="G6" i="1"/>
  <c r="G7" i="1"/>
  <c r="G5" i="1"/>
  <c r="D7" i="1"/>
  <c r="E7" i="1"/>
  <c r="C7" i="1"/>
  <c r="D6" i="1"/>
  <c r="E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<sst xmlns="http://schemas.openxmlformats.org/spreadsheetml/2006/main" count="33" uniqueCount="25">
  <si>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Surface</t>
  </si>
  <si>
    <t>Unit</t>
  </si>
  <si>
    <t>Acre</t>
  </si>
  <si>
    <t>Wheat</t>
  </si>
  <si>
    <t>Corn</t>
  </si>
  <si>
    <t>Sugar beets</t>
  </si>
  <si>
    <t>PlantingCost</t>
  </si>
  <si>
    <t>Selling price</t>
  </si>
  <si>
    <t>Purchase price</t>
  </si>
  <si>
    <t>Requirement</t>
  </si>
  <si>
    <t>&lt;= 6000tons</t>
  </si>
  <si>
    <t>&gt;6000tons</t>
  </si>
  <si>
    <t>tons/acre</t>
  </si>
  <si>
    <t>$/acre</t>
  </si>
  <si>
    <t>$/ton</t>
  </si>
  <si>
    <t>ton</t>
  </si>
  <si>
    <t>Yield (mean)</t>
  </si>
  <si>
    <t>Yield (bad weather)</t>
  </si>
  <si>
    <t>Yield (good weather)</t>
  </si>
  <si>
    <t>Probability</t>
  </si>
  <si>
    <t>Revenue</t>
  </si>
  <si>
    <t>cost</t>
  </si>
  <si>
    <t>moiyen</t>
  </si>
  <si>
    <t>Surfaces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</si>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</sst>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9" fontId="3" fillId="0" borderId="1" xfId="0" applyNumberFormat="1" applyFont="1" applyBorder="1"/>
    <xf numFmtId="0" fontId="4" fillId="0" borderId="1" xfId="0" quotePrefix="1" applyFont="1" applyBorder="1" applyAlignment="1">
      <alignment horizontal="right"/>
    </xf>
    <xf numFmtId="0" fontId="3" fillId="0" borderId="7" xfId="0" applyFont="1" applyBorder="1"/>
    <xf numFmtId="0" fontId="0" fillId="0" borderId="4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4"/>
  <sheetViews>
    <sheetView tabSelected="1" zoomScale="97" workbookViewId="0">
      <selection activeCell="I4" sqref="I4"/>
    </sheetView>
  </sheetViews>
  <sheetFormatPr baseColWidth="10" defaultColWidth="9.1796875" defaultRowHeight="14.5" x14ac:dyDescent="0.35"/>
  <cols>
    <col min="1" max="1" width="19.1796875" style="1" customWidth="1"/>
    <col min="2" max="2" width="9.1796875" style="2"/>
    <col min="5" max="5" width="12" customWidth="1"/>
    <col min="6" max="6" width="13.453125" customWidth="1"/>
    <col min="7" max="7" width="12.26953125" customWidth="1"/>
    <col min="8" max="8" width="10.453125" customWidth="1"/>
  </cols>
  <sheetData>
    <row r="2" spans="1:15" x14ac:dyDescent="0.35">
      <c r="I2" t="s">
        <v>20</v>
      </c>
      <c r="J2" t="s">
        <v>21</v>
      </c>
    </row>
    <row r="3" spans="1:15" x14ac:dyDescent="0.35">
      <c r="I3" t="e">
        <f>SUMPRODUCT(M5:N5,C9:D9,C13:D13)+I10+K10</f>
        <v>#N/A</v>
      </c>
      <c r="J3">
        <f>SUMPRODUCT(C8:E8,C13:E13)+SUMPRODUCT(C11:D11,C12:D12)</f>
        <v>98000</v>
      </c>
    </row>
    <row r="4" spans="1:15" x14ac:dyDescent="0.35">
      <c r="A4" s="3"/>
      <c r="B4" s="4" t="s">
        <v>1</v>
      </c>
      <c r="C4" s="3" t="s">
        <v>3</v>
      </c>
      <c r="D4" s="3" t="s">
        <v>4</v>
      </c>
      <c r="E4" s="3" t="s">
        <v>5</v>
      </c>
      <c r="G4" s="3" t="s">
        <v>19</v>
      </c>
      <c r="K4" s="3"/>
      <c r="L4" s="4" t="s">
        <v>1</v>
      </c>
      <c r="M4" s="3" t="s">
        <v>3</v>
      </c>
      <c r="N4" s="3" t="s">
        <v>4</v>
      </c>
      <c r="O4" s="3" t="s">
        <v>5</v>
      </c>
    </row>
    <row r="5" spans="1:15" x14ac:dyDescent="0.35">
      <c r="A5" s="3" t="s">
        <v>16</v>
      </c>
      <c r="B5" s="4" t="s">
        <v>12</v>
      </c>
      <c r="C5" s="5">
        <v>2.5</v>
      </c>
      <c r="D5" s="5">
        <v>3</v>
      </c>
      <c r="E5" s="6">
        <v>20</v>
      </c>
      <c r="G5" s="10">
        <f>1/3</f>
        <v>0.33333333333333331</v>
      </c>
      <c r="K5" s="3" t="s">
        <v>22</v>
      </c>
      <c r="L5" s="4" t="s">
        <v>12</v>
      </c>
      <c r="M5" s="5">
        <f>SUMPRODUCT(C5:C7,$G$5:$G$7)</f>
        <v>2.5</v>
      </c>
      <c r="N5" s="5">
        <f>SUMPRODUCT(D5:D7,$G$5:$G$7)</f>
        <v>3</v>
      </c>
      <c r="O5" s="5">
        <f t="shared" ref="N5:O5" si="0">SUMPRODUCT(E5:E7,$G$5:$G$7)</f>
        <v>20</v>
      </c>
    </row>
    <row r="6" spans="1:15" x14ac:dyDescent="0.35">
      <c r="A6" s="3" t="s">
        <v>17</v>
      </c>
      <c r="B6" s="4" t="s">
        <v>12</v>
      </c>
      <c r="C6" s="5">
        <f>C5*0.8</f>
        <v>2</v>
      </c>
      <c r="D6" s="5">
        <f t="shared" ref="D6:E6" si="1">D5*0.8</f>
        <v>2.4000000000000004</v>
      </c>
      <c r="E6" s="5">
        <f t="shared" si="1"/>
        <v>16</v>
      </c>
      <c r="G6" s="10">
        <f t="shared" ref="G6:G7" si="2">1/3</f>
        <v>0.33333333333333331</v>
      </c>
    </row>
    <row r="7" spans="1:15" x14ac:dyDescent="0.35">
      <c r="A7" s="3" t="s">
        <v>18</v>
      </c>
      <c r="B7" s="4" t="s">
        <v>12</v>
      </c>
      <c r="C7" s="5">
        <f>C5*1.2</f>
        <v>3</v>
      </c>
      <c r="D7" s="5">
        <f t="shared" ref="D7:E7" si="3">D5*1.2</f>
        <v>3.5999999999999996</v>
      </c>
      <c r="E7" s="5">
        <f t="shared" si="3"/>
        <v>24</v>
      </c>
      <c r="F7" s="13"/>
      <c r="G7" s="10">
        <f t="shared" si="2"/>
        <v>0.33333333333333331</v>
      </c>
    </row>
    <row r="8" spans="1:15" x14ac:dyDescent="0.35">
      <c r="A8" s="3" t="s">
        <v>6</v>
      </c>
      <c r="B8" s="4" t="s">
        <v>13</v>
      </c>
      <c r="C8" s="5">
        <v>150</v>
      </c>
      <c r="D8" s="5">
        <v>230</v>
      </c>
      <c r="E8" s="6">
        <v>260</v>
      </c>
      <c r="F8" s="12"/>
    </row>
    <row r="9" spans="1:15" x14ac:dyDescent="0.35">
      <c r="A9" s="14" t="s">
        <v>7</v>
      </c>
      <c r="B9" s="16" t="s">
        <v>14</v>
      </c>
      <c r="C9" s="18">
        <v>170</v>
      </c>
      <c r="D9" s="18">
        <v>150</v>
      </c>
      <c r="E9" s="6">
        <v>36</v>
      </c>
      <c r="F9" s="11" t="s">
        <v>10</v>
      </c>
    </row>
    <row r="10" spans="1:15" x14ac:dyDescent="0.35">
      <c r="A10" s="15"/>
      <c r="B10" s="17"/>
      <c r="C10" s="19"/>
      <c r="D10" s="19"/>
      <c r="E10" s="6">
        <v>10</v>
      </c>
      <c r="F10" s="11" t="s">
        <v>11</v>
      </c>
      <c r="I10" cm="1">
        <f t="array" ref="I10">_xlfn.IFS(O5*E13&lt;=6000, E9*E13*O5)</f>
        <v>0</v>
      </c>
      <c r="K10" t="e" cm="1">
        <f t="array" ref="K10">_xlfn.IFS(E13*O5 &gt; 6000, 6000*E9 + (E13*O5 - 6000)*E10)</f>
        <v>#N/A</v>
      </c>
    </row>
    <row r="11" spans="1:15" x14ac:dyDescent="0.35">
      <c r="A11" s="3" t="s">
        <v>8</v>
      </c>
      <c r="B11" s="4" t="s">
        <v>14</v>
      </c>
      <c r="C11" s="5">
        <v>238</v>
      </c>
      <c r="D11" s="5">
        <v>210</v>
      </c>
      <c r="E11" s="6"/>
      <c r="F11" s="8"/>
    </row>
    <row r="12" spans="1:15" x14ac:dyDescent="0.35">
      <c r="A12" s="3" t="s">
        <v>9</v>
      </c>
      <c r="B12" s="4" t="s">
        <v>15</v>
      </c>
      <c r="C12" s="5">
        <v>200</v>
      </c>
      <c r="D12" s="5">
        <v>240</v>
      </c>
      <c r="E12" s="6"/>
      <c r="F12" s="9"/>
    </row>
    <row r="13" spans="1:15" x14ac:dyDescent="0.35">
      <c r="A13" s="1" t="s">
        <v>23</v>
      </c>
      <c r="B13" s="2" t="s">
        <v>24</v>
      </c>
      <c r="C13" s="2">
        <v>0</v>
      </c>
      <c r="D13" s="2">
        <v>0</v>
      </c>
      <c r="E13" s="2">
        <v>0</v>
      </c>
      <c r="F13" s="7"/>
    </row>
    <row r="14" spans="1:15" x14ac:dyDescent="0.35">
      <c r="A14" s="3" t="s">
        <v>0</v>
      </c>
      <c r="B14" s="4" t="s">
        <v>2</v>
      </c>
      <c r="C14" s="6">
        <v>500</v>
      </c>
      <c r="D14" s="7"/>
      <c r="E14" s="7"/>
      <c r="F14" s="7"/>
    </row>
  </sheetData>
  <mergeCells count="4">
    <mergeCell ref="A9:A10"/>
    <mergeCell ref="B9:B10"/>
    <mergeCell ref="C9:C10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Abdeljalil FARID</cp:lastModifiedBy>
  <dcterms:created xsi:type="dcterms:W3CDTF">2015-06-05T18:19:34Z</dcterms:created>
  <dcterms:modified xsi:type="dcterms:W3CDTF">2023-04-06T15:51:08Z</dcterms:modified>
</cp:coreProperties>
</file>