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firstSheet="7" activeTab="11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ForceFit" sheetId="29" r:id="rId6"/>
    <sheet name="dateListFull" sheetId="12" r:id="rId7"/>
    <sheet name="contactModifiersFull" sheetId="13" r:id="rId8"/>
    <sheet name="kvalFull" sheetId="15" r:id="rId9"/>
    <sheet name="coverage" sheetId="11" r:id="rId10"/>
    <sheet name="vaccinateFull" sheetId="14" r:id="rId11"/>
    <sheet name="targetPopulation" sheetId="26" r:id="rId12"/>
    <sheet name="CoverageThreshold" sheetId="30" r:id="rId13"/>
    <sheet name="rho" sheetId="4" r:id="rId14"/>
    <sheet name="epsilon" sheetId="9" r:id="rId15"/>
    <sheet name="q" sheetId="10" r:id="rId16"/>
    <sheet name="population" sheetId="21" r:id="rId17"/>
    <sheet name="VOC France" sheetId="28" r:id="rId18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<sst xmlns="http://schemas.openxmlformats.org/spreadsheetml/2006/main" count="179">
  <si>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</si>
  <si>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</si>
  <si>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</si>
  <si>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</si>
  <si>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</si>
  <si>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</si>
  <si>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</si>
  <si>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</si>
  <si>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</si>
  <si>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</si>
  <si>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</si>
  <si>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</si>
  <si>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</si>
  <si>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</si>
  <si>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</si>
  <si>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</si>
  <si>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</si>
  <si>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</si>
  <si>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</si>
  <si>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</si>
  <si>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</si>
  <si>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</si>
  <si>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</si>
  <si>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</si>
  <si>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</si>
  <si>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</si>
  <si>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</si>
  <si>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</si>
  <si>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</si>
  <si>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</si>
  <si>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</si>
  <si>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</si>
  <si>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</si>
  <si>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</si>
  <si>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</si>
  <si>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</si>
  <si>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</si>
  <si>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</si>
  <si>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</si>
  <si>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</si>
  <si>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</si>
  <si>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</si>
  <si>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</si>
  <si>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</si>
  <si>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</si>
  <si>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</si>
  <si>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</si>
  <si>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</si>
  <si>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</si>
  <si>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</si>
  <si>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</si>
  <si>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</si>
  <si>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</si>
  <si>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</si>
  <si>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</si>
  <si>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</si>
  <si>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</si>
  <si>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</si>
  <si>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</si>
  <si>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</si>
  <si>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</si>
  <si>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</si>
  <si>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</si>
  <si>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</si>
  <si>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</si>
  <si>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</si>
  <si>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</si>
  <si>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</si>
  <si>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</si>
  <si>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</si>
  <si>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</si>
  <si>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</si>
  <si>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</si>
  <si>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</si>
  <si>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</si>
  <si>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</si>
  <si>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</si>
  <si>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</si>
  <si>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</si>
  <si>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</si>
  <si>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</si>
  <si>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</si>
  <si>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</si>
  <si>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</si>
  <si>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</si>
  <si>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</si>
  <si>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</si>
  <si>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</si>
  <si>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</si>
  <si>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</si>
  <si>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</si>
  <si>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</si>
  <si>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</si>
  <si>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</si>
  <si>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</si>
  <si>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</si>
  <si>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</si>
  <si>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</si>
  <si>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</si>
  <si>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</si>
  <si>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</si>
  <si>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</si>
  <si>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</si>
  <si>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</si>
  <si>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</si>
  <si>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</si>
  <si>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</si>
  <si>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</si>
  <si>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</si>
  <si>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</si>
  <si>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R0=2,6</t>
  </si>
  <si>
    <t>No relax</t>
  </si>
  <si>
    <t>Jul 0,7</t>
  </si>
  <si>
    <t>Jul 0,8</t>
  </si>
  <si>
    <t>Jul 0,9</t>
  </si>
  <si>
    <t>Jul 1</t>
  </si>
  <si>
    <t>Aug 0,7</t>
  </si>
  <si>
    <t>Aug 0,8</t>
  </si>
  <si>
    <t>Aug 0,9</t>
  </si>
  <si>
    <t>Aug 1</t>
  </si>
  <si>
    <t>Sep 0,7</t>
  </si>
  <si>
    <t>Sep 0,8</t>
  </si>
  <si>
    <t>Sep 0,9</t>
  </si>
  <si>
    <t>Sep 1</t>
  </si>
  <si>
    <t>Oct 0,7</t>
  </si>
  <si>
    <t>Oct 0,8</t>
  </si>
  <si>
    <t>Oct 0,9</t>
  </si>
  <si>
    <t>Oct 1</t>
  </si>
  <si>
    <t>Nov 0,7</t>
  </si>
  <si>
    <t>Nov 0,8</t>
  </si>
  <si>
    <t>Nov 0,9</t>
  </si>
  <si>
    <t>Nov 1</t>
  </si>
  <si>
    <t>R0=2,9</t>
  </si>
  <si>
    <t>new k-val</t>
  </si>
  <si>
    <t>Increase to 15/06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</si>
  <si>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</si>
  <si>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</si>
  <si>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</si>
  <si>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</si>
  <si>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</si>
  <si>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</si>
  <si>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</si>
  <si>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</si>
  <si>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20-24</t>
  </si>
  <si>
    <t>25-29</t>
  </si>
  <si>
    <t>30-34</t>
  </si>
  <si>
    <t>35-39</t>
  </si>
  <si>
    <t>40-44</t>
  </si>
  <si>
    <t>45-49</t>
  </si>
  <si>
    <t>50-54</t>
  </si>
  <si>
    <t>54-59</t>
  </si>
  <si>
    <t>60-64</t>
  </si>
  <si>
    <t>65-69</t>
  </si>
  <si>
    <t>70-74</t>
  </si>
  <si>
    <t>Age classes</t>
  </si>
  <si>
    <t>Coverage threshold</t>
  </si>
  <si>
    <t>0.6</t>
  </si>
  <si>
    <t>0.7</t>
  </si>
  <si>
    <t>0.8</t>
  </si>
  <si>
    <t>0.9</t>
  </si>
  <si>
    <t>0.95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</si>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</sst>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0.000"/>
    <numFmt numFmtId="178" formatCode="0.00000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6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7">
    <xf numFmtId="0" fontId="0" fillId="0" borderId="0" xfId="0"/>
    <xf numFmtId="2" fontId="0" fillId="0" borderId="0" xfId="0" applyNumberFormat="1"/>
    <xf numFmtId="58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3" fillId="0" borderId="0" xfId="0" applyFont="1"/>
    <xf numFmtId="49" fontId="0" fillId="0" borderId="0" xfId="0" applyNumberFormat="1"/>
    <xf numFmtId="0" fontId="2" fillId="0" borderId="0" xfId="0" applyFont="1" applyFill="1"/>
    <xf numFmtId="0" fontId="4" fillId="3" borderId="0" xfId="0" applyFont="1" applyFill="1"/>
    <xf numFmtId="0" fontId="0" fillId="4" borderId="0" xfId="0" applyFill="1"/>
    <xf numFmtId="0" fontId="0" fillId="0" borderId="0" xfId="0" applyFill="1"/>
    <xf numFmtId="58" fontId="0" fillId="0" borderId="0" xfId="0" applyNumberFormat="1" applyFill="1"/>
    <xf numFmtId="58" fontId="0" fillId="5" borderId="0" xfId="0" applyNumberFormat="1" applyFill="1"/>
    <xf numFmtId="0" fontId="0" fillId="5" borderId="0" xfId="0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/>
    <xf numFmtId="58" fontId="0" fillId="0" borderId="0" xfId="0" applyNumberFormat="1" applyBorder="1" applyAlignment="1">
      <alignment vertical="center" wrapText="1"/>
    </xf>
    <xf numFmtId="0" fontId="5" fillId="0" borderId="0" xfId="0" applyFont="1"/>
    <xf numFmtId="58" fontId="0" fillId="6" borderId="0" xfId="0" applyNumberFormat="1" applyFill="1"/>
    <xf numFmtId="0" fontId="0" fillId="6" borderId="0" xfId="0" applyFill="1"/>
    <xf numFmtId="0" fontId="0" fillId="7" borderId="0" xfId="0" applyFill="1"/>
    <xf numFmtId="11" fontId="0" fillId="0" borderId="0" xfId="0" applyNumberFormat="1"/>
    <xf numFmtId="11" fontId="0" fillId="0" borderId="0" xfId="0" applyNumberFormat="1" applyFill="1"/>
    <xf numFmtId="58" fontId="0" fillId="8" borderId="0" xfId="0" applyNumberFormat="1" applyFill="1"/>
    <xf numFmtId="11" fontId="0" fillId="8" borderId="0" xfId="0" applyNumberFormat="1" applyFill="1"/>
    <xf numFmtId="1" fontId="0" fillId="0" borderId="0" xfId="0" applyNumberFormat="1"/>
    <xf numFmtId="178" fontId="0" fillId="0" borderId="0" xfId="0" applyNumberFormat="1"/>
    <xf numFmtId="11" fontId="0" fillId="7" borderId="0" xfId="0" applyNumberFormat="1" applyFill="1"/>
    <xf numFmtId="1" fontId="0" fillId="0" borderId="0" xfId="0" applyNumberFormat="1" applyFill="1"/>
    <xf numFmtId="0" fontId="0" fillId="9" borderId="0" xfId="0" applyFill="1"/>
    <xf numFmtId="0" fontId="0" fillId="9" borderId="0" xfId="0" applyNumberFormat="1" applyFill="1"/>
    <xf numFmtId="0" fontId="2" fillId="9" borderId="0" xfId="0" applyFont="1" applyFill="1"/>
    <xf numFmtId="49" fontId="0" fillId="0" borderId="0" xfId="0" applyNumberFormat="1" applyFill="1"/>
    <xf numFmtId="1" fontId="0" fillId="0" borderId="0" xfId="0" applyNumberFormat="1" applyFill="1" applyBorder="1"/>
    <xf numFmtId="0" fontId="5" fillId="9" borderId="0" xfId="0" applyNumberFormat="1" applyFont="1" applyFill="1"/>
    <xf numFmtId="0" fontId="6" fillId="9" borderId="0" xfId="0" applyNumberFormat="1" applyFont="1" applyFill="1"/>
    <xf numFmtId="0" fontId="0" fillId="0" borderId="0" xfId="0" applyNumberFormat="1" applyFill="1"/>
    <xf numFmtId="58" fontId="2" fillId="0" borderId="0" xfId="0" applyNumberFormat="1" applyFont="1" applyFill="1"/>
    <xf numFmtId="0" fontId="5" fillId="0" borderId="1" xfId="0" applyFont="1" applyBorder="1"/>
    <xf numFmtId="0" fontId="5" fillId="0" borderId="2" xfId="0" applyFont="1" applyBorder="1"/>
    <xf numFmtId="177" fontId="0" fillId="0" borderId="0" xfId="0" applyNumberFormat="1"/>
    <xf numFmtId="10" fontId="0" fillId="0" borderId="0" xfId="48" applyNumberFormat="1" applyFont="1"/>
    <xf numFmtId="49" fontId="5" fillId="0" borderId="0" xfId="0" applyNumberFormat="1" applyFont="1"/>
    <xf numFmtId="0" fontId="0" fillId="10" borderId="0" xfId="0" applyFill="1"/>
    <xf numFmtId="20" fontId="0" fillId="0" borderId="0" xfId="0" applyNumberFormat="1"/>
    <xf numFmtId="0" fontId="7" fillId="0" borderId="0" xfId="0" applyFont="1"/>
    <xf numFmtId="0" fontId="2" fillId="0" borderId="0" xfId="40"/>
    <xf numFmtId="0" fontId="5" fillId="10" borderId="0" xfId="0" applyFont="1" applyFill="1"/>
    <xf numFmtId="178" fontId="0" fillId="10" borderId="0" xfId="0" applyNumberFormat="1" applyFill="1"/>
    <xf numFmtId="178" fontId="5" fillId="0" borderId="0" xfId="0" applyNumberFormat="1" applyFont="1"/>
    <xf numFmtId="10" fontId="0" fillId="10" borderId="0" xfId="48" applyNumberFormat="1" applyFont="1" applyFill="1"/>
    <xf numFmtId="176" fontId="0" fillId="10" borderId="0" xfId="0" applyNumberFormat="1" applyFill="1"/>
    <xf numFmtId="10" fontId="2" fillId="10" borderId="0" xfId="48" applyNumberFormat="1" applyFont="1" applyFill="1"/>
    <xf numFmtId="0" fontId="0" fillId="11" borderId="0" xfId="0" applyFill="1"/>
    <xf numFmtId="0" fontId="5" fillId="11" borderId="0" xfId="0" applyFont="1" applyFill="1"/>
    <xf numFmtId="10" fontId="0" fillId="11" borderId="0" xfId="48" applyNumberFormat="1" applyFont="1" applyFill="1"/>
    <xf numFmtId="10" fontId="2" fillId="11" borderId="0" xfId="48" applyNumberFormat="1" applyFont="1" applyFill="1"/>
    <xf numFmtId="0" fontId="0" fillId="0" borderId="2" xfId="0" applyBorder="1"/>
    <xf numFmtId="0" fontId="5" fillId="0" borderId="3" xfId="0" applyFont="1" applyBorder="1"/>
    <xf numFmtId="0" fontId="0" fillId="0" borderId="3" xfId="0" applyBorder="1"/>
    <xf numFmtId="0" fontId="5" fillId="12" borderId="0" xfId="0" applyFont="1" applyFill="1" applyBorder="1"/>
    <xf numFmtId="0" fontId="0" fillId="12" borderId="0" xfId="0" applyFill="1" applyBorder="1"/>
    <xf numFmtId="0" fontId="5" fillId="0" borderId="0" xfId="0" applyFont="1" applyFill="1" applyBorder="1"/>
    <xf numFmtId="0" fontId="0" fillId="0" borderId="0" xfId="0" applyFill="1" applyBorder="1"/>
    <xf numFmtId="0" fontId="5" fillId="0" borderId="0" xfId="0" applyFont="1" applyBorder="1"/>
    <xf numFmtId="0" fontId="0" fillId="0" borderId="0" xfId="0" applyBorder="1"/>
    <xf numFmtId="0" fontId="5" fillId="3" borderId="0" xfId="0" applyFont="1" applyFill="1" applyBorder="1"/>
    <xf numFmtId="0" fontId="0" fillId="3" borderId="0" xfId="0" applyFill="1" applyBorder="1"/>
    <xf numFmtId="9" fontId="0" fillId="12" borderId="0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coverage!$A$26:$A$77</c:f>
              <c:numCache>
                <c:formatCode>dd/mm/yyyy</c:formatCode>
                <c:ptCount val="52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44228</c:v>
                </c:pt>
                <c:pt idx="6" c:formatCode="dd/mm/yyyy">
                  <c:v>44229</c:v>
                </c:pt>
                <c:pt idx="7" c:formatCode="dd/mm/yyyy">
                  <c:v>44233</c:v>
                </c:pt>
                <c:pt idx="8" c:formatCode="dd/mm/yyyy">
                  <c:v>44235</c:v>
                </c:pt>
                <c:pt idx="9" c:formatCode="dd/mm/yyyy">
                  <c:v>44236</c:v>
                </c:pt>
                <c:pt idx="10" c:formatCode="dd/mm/yyyy">
                  <c:v>44240</c:v>
                </c:pt>
                <c:pt idx="11" c:formatCode="dd/mm/yyyy">
                  <c:v>44243</c:v>
                </c:pt>
                <c:pt idx="12" c:formatCode="dd/mm/yyyy">
                  <c:v>44249</c:v>
                </c:pt>
                <c:pt idx="13" c:formatCode="dd/mm/yyyy">
                  <c:v>44250</c:v>
                </c:pt>
                <c:pt idx="14" c:formatCode="dd/mm/yyyy">
                  <c:v>44256</c:v>
                </c:pt>
                <c:pt idx="15" c:formatCode="dd/mm/yyyy">
                  <c:v>44257</c:v>
                </c:pt>
                <c:pt idx="16" c:formatCode="dd/mm/yyyy">
                  <c:v>44262</c:v>
                </c:pt>
                <c:pt idx="17" c:formatCode="dd/mm/yyyy">
                  <c:v>44264</c:v>
                </c:pt>
                <c:pt idx="18" c:formatCode="dd/mm/yyyy">
                  <c:v>44271</c:v>
                </c:pt>
                <c:pt idx="19" c:formatCode="dd/mm/yyyy">
                  <c:v>44278</c:v>
                </c:pt>
                <c:pt idx="20" c:formatCode="dd/mm/yyyy">
                  <c:v>44285</c:v>
                </c:pt>
                <c:pt idx="21" c:formatCode="dd/mm/yyyy">
                  <c:v>44287</c:v>
                </c:pt>
                <c:pt idx="22" c:formatCode="dd/mm/yyyy">
                  <c:v>44290</c:v>
                </c:pt>
                <c:pt idx="23" c:formatCode="dd/mm/yyyy">
                  <c:v>44292</c:v>
                </c:pt>
                <c:pt idx="24" c:formatCode="dd/mm/yyyy">
                  <c:v>44296</c:v>
                </c:pt>
                <c:pt idx="25" c:formatCode="dd/mm/yyyy">
                  <c:v>44299</c:v>
                </c:pt>
                <c:pt idx="26" c:formatCode="dd/mm/yyyy">
                  <c:v>44303</c:v>
                </c:pt>
                <c:pt idx="27" c:formatCode="dd/mm/yyyy">
                  <c:v>44306</c:v>
                </c:pt>
                <c:pt idx="28" c:formatCode="dd/mm/yyyy">
                  <c:v>44312</c:v>
                </c:pt>
                <c:pt idx="29" c:formatCode="dd/mm/yyyy">
                  <c:v>44313</c:v>
                </c:pt>
                <c:pt idx="30" c:formatCode="dd/mm/yyyy">
                  <c:v>44317</c:v>
                </c:pt>
                <c:pt idx="31" c:formatCode="dd/mm/yyyy">
                  <c:v>44319</c:v>
                </c:pt>
                <c:pt idx="32" c:formatCode="dd/mm/yyyy">
                  <c:v>44320</c:v>
                </c:pt>
                <c:pt idx="33" c:formatCode="dd/mm/yyyy">
                  <c:v>44325</c:v>
                </c:pt>
                <c:pt idx="34" c:formatCode="dd/mm/yyyy">
                  <c:v>44327</c:v>
                </c:pt>
                <c:pt idx="35" c:formatCode="dd/mm/yyyy">
                  <c:v>44328</c:v>
                </c:pt>
                <c:pt idx="36" c:formatCode="dd/mm/yyyy">
                  <c:v>44332</c:v>
                </c:pt>
                <c:pt idx="37" c:formatCode="dd/mm/yyyy">
                  <c:v>44334</c:v>
                </c:pt>
                <c:pt idx="38" c:formatCode="dd/mm/yyyy">
                  <c:v>44341</c:v>
                </c:pt>
                <c:pt idx="39" c:formatCode="dd/mm/yyyy">
                  <c:v>44348</c:v>
                </c:pt>
                <c:pt idx="40" c:formatCode="dd/mm/yyyy">
                  <c:v>44355</c:v>
                </c:pt>
                <c:pt idx="41" c:formatCode="dd/mm/yyyy">
                  <c:v>44362</c:v>
                </c:pt>
                <c:pt idx="42" c:formatCode="dd/mm/yyyy">
                  <c:v>44377</c:v>
                </c:pt>
                <c:pt idx="43" c:formatCode="dd/mm/yyyy">
                  <c:v>44383</c:v>
                </c:pt>
                <c:pt idx="44" c:formatCode="dd/mm/yyyy">
                  <c:v>44409</c:v>
                </c:pt>
                <c:pt idx="45" c:formatCode="dd/mm/yyyy">
                  <c:v>44440</c:v>
                </c:pt>
                <c:pt idx="46" c:formatCode="dd/mm/yyyy">
                  <c:v>44470</c:v>
                </c:pt>
                <c:pt idx="47" c:formatCode="dd/mm/yyyy">
                  <c:v>44492</c:v>
                </c:pt>
                <c:pt idx="48" c:formatCode="dd/mm/yyyy">
                  <c:v>44501</c:v>
                </c:pt>
                <c:pt idx="49" c:formatCode="dd/mm/yyyy">
                  <c:v>44508</c:v>
                </c:pt>
                <c:pt idx="50" c:formatCode="dd/mm/yyyy">
                  <c:v>44548</c:v>
                </c:pt>
                <c:pt idx="51" c:formatCode="dd/mm/yyyy">
                  <c:v>44562</c:v>
                </c:pt>
              </c:numCache>
            </c:numRef>
          </c:cat>
          <c:val>
            <c:numRef>
              <c:f>coverage!$B$26:$B$77</c:f>
              <c:numCache>
                <c:formatCode>General</c:formatCode>
                <c:ptCount val="52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0.01350050911186</c:v>
                </c:pt>
                <c:pt idx="6">
                  <c:v>0.0143705607573061</c:v>
                </c:pt>
                <c:pt idx="7">
                  <c:v>0.0160044024964486</c:v>
                </c:pt>
                <c:pt idx="8">
                  <c:v>0.0168213233660198</c:v>
                </c:pt>
                <c:pt idx="9">
                  <c:v>0.0172297838008055</c:v>
                </c:pt>
                <c:pt idx="10">
                  <c:v>0.018863625539948</c:v>
                </c:pt>
                <c:pt idx="11">
                  <c:v>0.0200890068443049</c:v>
                </c:pt>
                <c:pt idx="12">
                  <c:v>0.0225397694530186</c:v>
                </c:pt>
                <c:pt idx="13">
                  <c:v>0.0229482298878043</c:v>
                </c:pt>
                <c:pt idx="14">
                  <c:v>0.0274565699620454</c:v>
                </c:pt>
                <c:pt idx="15">
                  <c:v>0.0299226078623584</c:v>
                </c:pt>
                <c:pt idx="16">
                  <c:v>0.0422527973639233</c:v>
                </c:pt>
                <c:pt idx="17">
                  <c:v>0.0471848731645492</c:v>
                </c:pt>
                <c:pt idx="18">
                  <c:v>0.0644471384667401</c:v>
                </c:pt>
                <c:pt idx="19">
                  <c:v>0.081709403768931</c:v>
                </c:pt>
                <c:pt idx="20">
                  <c:v>0.0989716690711218</c:v>
                </c:pt>
                <c:pt idx="21">
                  <c:v>0.101209385544703</c:v>
                </c:pt>
                <c:pt idx="22">
                  <c:v>0.109466990213767</c:v>
                </c:pt>
                <c:pt idx="23">
                  <c:v>0.113665118670826</c:v>
                </c:pt>
                <c:pt idx="24">
                  <c:v>0.122061375584942</c:v>
                </c:pt>
                <c:pt idx="25">
                  <c:v>0.128358568270529</c:v>
                </c:pt>
                <c:pt idx="26">
                  <c:v>0.136754825184646</c:v>
                </c:pt>
                <c:pt idx="27">
                  <c:v>0.143052017870233</c:v>
                </c:pt>
                <c:pt idx="28">
                  <c:v>0.155646403241408</c:v>
                </c:pt>
                <c:pt idx="29">
                  <c:v>0.157745467469937</c:v>
                </c:pt>
                <c:pt idx="30">
                  <c:v>0.171882002768411</c:v>
                </c:pt>
                <c:pt idx="31">
                  <c:v>0.175061694737922</c:v>
                </c:pt>
                <c:pt idx="32">
                  <c:v>0.178734706265388</c:v>
                </c:pt>
                <c:pt idx="33">
                  <c:v>0.197099763902717</c:v>
                </c:pt>
                <c:pt idx="34">
                  <c:v>0.204445786957649</c:v>
                </c:pt>
                <c:pt idx="35">
                  <c:v>0.208118798485115</c:v>
                </c:pt>
                <c:pt idx="36">
                  <c:v>0.222810844594978</c:v>
                </c:pt>
                <c:pt idx="37">
                  <c:v>0.23015686764991</c:v>
                </c:pt>
                <c:pt idx="38">
                  <c:v>0.255867948342171</c:v>
                </c:pt>
                <c:pt idx="39">
                  <c:v>0.280075050543113</c:v>
                </c:pt>
                <c:pt idx="40">
                  <c:v>0.29525828179614</c:v>
                </c:pt>
                <c:pt idx="41">
                  <c:v>0.310441513049168</c:v>
                </c:pt>
                <c:pt idx="42">
                  <c:v>0.342977008591369</c:v>
                </c:pt>
                <c:pt idx="43">
                  <c:v>0.364326388094764</c:v>
                </c:pt>
                <c:pt idx="44">
                  <c:v>0.456840365942811</c:v>
                </c:pt>
                <c:pt idx="45">
                  <c:v>0.521911357027213</c:v>
                </c:pt>
                <c:pt idx="46">
                  <c:v>0.635774714378656</c:v>
                </c:pt>
                <c:pt idx="47">
                  <c:v>0.635774714378656</c:v>
                </c:pt>
                <c:pt idx="48">
                  <c:v>0.635774714378656</c:v>
                </c:pt>
                <c:pt idx="49">
                  <c:v>0.635774714378656</c:v>
                </c:pt>
                <c:pt idx="50">
                  <c:v>0.635774714378656</c:v>
                </c:pt>
                <c:pt idx="51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France'!$A$24:$A$47</c:f>
              <c:numCache>
                <c:formatCode>dd/mm/yyyy</c:formatCode>
                <c:ptCount val="24"/>
                <c:pt idx="0" c:formatCode="dd/mm/yyyy">
                  <c:v>44184</c:v>
                </c:pt>
                <c:pt idx="1" c:formatCode="dd/mm/yyyy">
                  <c:v>44197</c:v>
                </c:pt>
                <c:pt idx="2" c:formatCode="dd/mm/yyyy">
                  <c:v>44200</c:v>
                </c:pt>
                <c:pt idx="3" c:formatCode="dd/mm/yyyy">
                  <c:v>44201</c:v>
                </c:pt>
                <c:pt idx="4" c:formatCode="dd/mm/yyyy">
                  <c:v>44208</c:v>
                </c:pt>
                <c:pt idx="5" c:formatCode="dd/mm/yyyy">
                  <c:v>44212</c:v>
                </c:pt>
                <c:pt idx="6" c:formatCode="dd/mm/yyyy">
                  <c:v>44215</c:v>
                </c:pt>
                <c:pt idx="7" c:formatCode="dd/mm/yyyy">
                  <c:v>44222</c:v>
                </c:pt>
                <c:pt idx="8" c:formatCode="dd/mm/yyyy">
                  <c:v>44228</c:v>
                </c:pt>
                <c:pt idx="9" c:formatCode="dd/mm/yyyy">
                  <c:v>44229</c:v>
                </c:pt>
                <c:pt idx="10" c:formatCode="dd/mm/yyyy">
                  <c:v>44233</c:v>
                </c:pt>
                <c:pt idx="11" c:formatCode="dd/mm/yyyy">
                  <c:v>44235</c:v>
                </c:pt>
                <c:pt idx="12" c:formatCode="dd/mm/yyyy">
                  <c:v>44236</c:v>
                </c:pt>
                <c:pt idx="13" c:formatCode="dd/mm/yyyy">
                  <c:v>44240</c:v>
                </c:pt>
                <c:pt idx="14" c:formatCode="dd/mm/yyyy">
                  <c:v>44243</c:v>
                </c:pt>
                <c:pt idx="15" c:formatCode="dd/mm/yyyy">
                  <c:v>44249</c:v>
                </c:pt>
                <c:pt idx="16" c:formatCode="dd/mm/yyyy">
                  <c:v>44250</c:v>
                </c:pt>
                <c:pt idx="17" c:formatCode="dd/mm/yyyy">
                  <c:v>44256</c:v>
                </c:pt>
                <c:pt idx="18" c:formatCode="dd/mm/yyyy">
                  <c:v>44257</c:v>
                </c:pt>
                <c:pt idx="19" c:formatCode="dd/mm/yyyy">
                  <c:v>44262</c:v>
                </c:pt>
                <c:pt idx="20" c:formatCode="dd/mm/yyyy">
                  <c:v>44264</c:v>
                </c:pt>
                <c:pt idx="21" c:formatCode="dd/mm/yyyy">
                  <c:v>44271</c:v>
                </c:pt>
                <c:pt idx="22" c:formatCode="dd/mm/yyyy">
                  <c:v>44278</c:v>
                </c:pt>
                <c:pt idx="23" c:formatCode="dd/mm/yyyy">
                  <c:v>44285</c:v>
                </c:pt>
              </c:numCache>
            </c:numRef>
          </c:cat>
          <c:val>
            <c:numRef>
              <c:f>'VOC France'!$D$24:$D$47</c:f>
              <c:numCache>
                <c:formatCode>0.00</c:formatCode>
                <c:ptCount val="24"/>
                <c:pt idx="0">
                  <c:v>0</c:v>
                </c:pt>
                <c:pt idx="1">
                  <c:v>0.595238095238095</c:v>
                </c:pt>
                <c:pt idx="2">
                  <c:v>2.62380952380952</c:v>
                </c:pt>
                <c:pt idx="3">
                  <c:v>3.3</c:v>
                </c:pt>
                <c:pt idx="4">
                  <c:v>8.03333333333333</c:v>
                </c:pt>
                <c:pt idx="5">
                  <c:v>10.7380952380952</c:v>
                </c:pt>
                <c:pt idx="6">
                  <c:v>12.7666666666667</c:v>
                </c:pt>
                <c:pt idx="7">
                  <c:v>17.5</c:v>
                </c:pt>
                <c:pt idx="8">
                  <c:v>28.6666666666667</c:v>
                </c:pt>
                <c:pt idx="9">
                  <c:v>30.5277777777778</c:v>
                </c:pt>
                <c:pt idx="10">
                  <c:v>37.9722222222222</c:v>
                </c:pt>
                <c:pt idx="11">
                  <c:v>41.6944444444444</c:v>
                </c:pt>
                <c:pt idx="12">
                  <c:v>43.5555555555556</c:v>
                </c:pt>
                <c:pt idx="13">
                  <c:v>51</c:v>
                </c:pt>
                <c:pt idx="14">
                  <c:v>53.8</c:v>
                </c:pt>
                <c:pt idx="15">
                  <c:v>59.3</c:v>
                </c:pt>
                <c:pt idx="16">
                  <c:v>64.5</c:v>
                </c:pt>
                <c:pt idx="17">
                  <c:v>68.7</c:v>
                </c:pt>
                <c:pt idx="18">
                  <c:v>72</c:v>
                </c:pt>
                <c:pt idx="19">
                  <c:v>75.1</c:v>
                </c:pt>
                <c:pt idx="20">
                  <c:v>77.9</c:v>
                </c:pt>
                <c:pt idx="21">
                  <c:v>81.1</c:v>
                </c:pt>
                <c:pt idx="22">
                  <c:v>84.5</c:v>
                </c:pt>
                <c:pt idx="23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16</xdr:row>
      <xdr:rowOff>156537</xdr:rowOff>
    </xdr:from>
    <xdr:to>
      <xdr:col>21</xdr:col>
      <xdr:colOff>69754</xdr:colOff>
      <xdr:row>34</xdr:row>
      <xdr:rowOff>137487</xdr:rowOff>
    </xdr:to>
    <xdr:graphicFrame>
      <xdr:nvGraphicFramePr>
        <xdr:cNvPr id="2" name="Graphique 1"/>
        <xdr:cNvGraphicFramePr/>
      </xdr:nvGraphicFramePr>
      <xdr:xfrm>
        <a:off x="12995275" y="3001010"/>
        <a:ext cx="5375910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14</xdr:row>
      <xdr:rowOff>95250</xdr:rowOff>
    </xdr:from>
    <xdr:to>
      <xdr:col>15</xdr:col>
      <xdr:colOff>180974</xdr:colOff>
      <xdr:row>39</xdr:row>
      <xdr:rowOff>0</xdr:rowOff>
    </xdr:to>
    <xdr:graphicFrame>
      <xdr:nvGraphicFramePr>
        <xdr:cNvPr id="3" name="Chart 2"/>
        <xdr:cNvGraphicFramePr/>
      </xdr:nvGraphicFramePr>
      <xdr:xfrm>
        <a:off x="9952355" y="2584450"/>
        <a:ext cx="7132955" cy="4349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5" sqref="G15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>
      <c r="A2" s="26" t="s">
        <v>1</v>
      </c>
      <c r="B2" s="26" t="s">
        <v>2</v>
      </c>
      <c r="C2" s="26"/>
      <c r="D2" s="26" t="s">
        <v>3</v>
      </c>
      <c r="E2" s="26"/>
      <c r="F2" s="26" t="s">
        <v>4</v>
      </c>
      <c r="G2" s="26" t="s">
        <v>5</v>
      </c>
      <c r="H2" s="26" t="s">
        <v>6</v>
      </c>
      <c r="I2" s="26" t="s">
        <v>7</v>
      </c>
    </row>
    <row r="3" spans="1:9">
      <c r="A3">
        <v>1</v>
      </c>
      <c r="B3" s="34">
        <v>2</v>
      </c>
      <c r="C3" s="34">
        <v>21</v>
      </c>
      <c r="D3">
        <v>1</v>
      </c>
      <c r="E3">
        <v>16</v>
      </c>
      <c r="F3">
        <v>0</v>
      </c>
      <c r="G3" s="87" t="s">
        <v>8</v>
      </c>
      <c r="H3" t="s">
        <v>9</v>
      </c>
      <c r="I3" s="87" t="s">
        <v>10</v>
      </c>
    </row>
    <row r="4" spans="1:9">
      <c r="A4">
        <v>2</v>
      </c>
      <c r="B4" s="34">
        <v>1</v>
      </c>
      <c r="C4" s="34">
        <v>2</v>
      </c>
      <c r="D4">
        <v>14</v>
      </c>
      <c r="E4">
        <v>16</v>
      </c>
      <c r="F4">
        <v>0</v>
      </c>
      <c r="G4" s="87" t="s">
        <v>11</v>
      </c>
      <c r="H4" t="s">
        <v>12</v>
      </c>
      <c r="I4" s="87" t="s">
        <v>13</v>
      </c>
    </row>
    <row r="5" spans="1:9">
      <c r="A5">
        <v>3</v>
      </c>
      <c r="B5" s="34">
        <v>1</v>
      </c>
      <c r="C5" s="34">
        <v>2</v>
      </c>
      <c r="D5">
        <v>1</v>
      </c>
      <c r="E5">
        <v>16</v>
      </c>
      <c r="F5">
        <v>1</v>
      </c>
      <c r="G5" s="87" t="s">
        <v>8</v>
      </c>
      <c r="H5" t="s">
        <v>14</v>
      </c>
      <c r="I5" s="87" t="s">
        <v>10</v>
      </c>
    </row>
    <row r="6" spans="1:9">
      <c r="A6">
        <v>4</v>
      </c>
      <c r="B6" s="34">
        <v>1</v>
      </c>
      <c r="C6" s="34">
        <v>2</v>
      </c>
      <c r="D6">
        <v>14</v>
      </c>
      <c r="E6">
        <v>16</v>
      </c>
      <c r="F6">
        <v>1</v>
      </c>
      <c r="G6" s="87" t="s">
        <v>11</v>
      </c>
      <c r="H6" t="s">
        <v>15</v>
      </c>
      <c r="I6" s="87" t="s">
        <v>13</v>
      </c>
    </row>
    <row r="7" spans="2:3">
      <c r="B7" s="34"/>
      <c r="C7" s="34"/>
    </row>
    <row r="8" spans="2:3">
      <c r="B8" s="34"/>
      <c r="C8" s="34"/>
    </row>
    <row r="9" spans="2:3">
      <c r="B9" s="34"/>
      <c r="C9" s="34"/>
    </row>
    <row r="10" spans="2:3">
      <c r="B10" s="34"/>
      <c r="C10" s="34"/>
    </row>
    <row r="11" spans="2:3">
      <c r="B11" s="34"/>
      <c r="C11" s="34"/>
    </row>
    <row r="12" spans="2:3">
      <c r="B12" s="34"/>
      <c r="C12" s="34"/>
    </row>
    <row r="13" spans="2:3">
      <c r="B13" s="34"/>
      <c r="C13" s="34"/>
    </row>
    <row r="14" spans="2:3">
      <c r="B14" s="34"/>
      <c r="C14" s="34"/>
    </row>
    <row r="15" spans="2:3">
      <c r="B15" s="34"/>
      <c r="C15" s="34"/>
    </row>
    <row r="16" spans="1:9">
      <c r="A16" s="18"/>
      <c r="B16" s="37"/>
      <c r="C16" s="37"/>
      <c r="D16" s="18"/>
      <c r="E16" s="18"/>
      <c r="F16" s="18"/>
      <c r="G16" s="18"/>
      <c r="H16" s="18"/>
      <c r="I16" s="18"/>
    </row>
    <row r="17" spans="1:9">
      <c r="A17" s="18"/>
      <c r="B17" s="37"/>
      <c r="C17" s="37"/>
      <c r="D17" s="18"/>
      <c r="E17" s="18"/>
      <c r="F17" s="18"/>
      <c r="G17" s="18"/>
      <c r="H17" s="18"/>
      <c r="I17" s="18"/>
    </row>
    <row r="18" spans="1:9">
      <c r="A18" s="18"/>
      <c r="B18" s="37"/>
      <c r="C18" s="37"/>
      <c r="D18" s="18"/>
      <c r="E18" s="18"/>
      <c r="F18" s="18"/>
      <c r="G18" s="18"/>
      <c r="H18" s="18"/>
      <c r="I18" s="18"/>
    </row>
    <row r="19" spans="1:9">
      <c r="A19" s="18"/>
      <c r="B19" s="37"/>
      <c r="C19" s="37"/>
      <c r="D19" s="18"/>
      <c r="E19" s="18"/>
      <c r="F19" s="18"/>
      <c r="G19" s="18"/>
      <c r="H19" s="18"/>
      <c r="I19" s="18"/>
    </row>
    <row r="20" spans="1:9">
      <c r="A20" s="18"/>
      <c r="B20" s="37"/>
      <c r="C20" s="37"/>
      <c r="D20" s="18"/>
      <c r="E20" s="18"/>
      <c r="F20" s="18"/>
      <c r="G20" s="18"/>
      <c r="H20" s="18"/>
      <c r="I20" s="18"/>
    </row>
    <row r="21" spans="1:9">
      <c r="A21" s="18"/>
      <c r="B21" s="37"/>
      <c r="C21" s="37"/>
      <c r="D21" s="18"/>
      <c r="E21" s="18"/>
      <c r="F21" s="18"/>
      <c r="G21" s="18"/>
      <c r="H21" s="18"/>
      <c r="I21" s="18"/>
    </row>
    <row r="22" spans="1:9">
      <c r="A22" s="18"/>
      <c r="B22" s="37"/>
      <c r="C22" s="37"/>
      <c r="D22" s="18"/>
      <c r="E22" s="18"/>
      <c r="F22" s="18"/>
      <c r="G22" s="18"/>
      <c r="H22" s="18"/>
      <c r="I22" s="18"/>
    </row>
    <row r="23" spans="1:9">
      <c r="A23" s="18"/>
      <c r="B23" s="37"/>
      <c r="C23" s="37"/>
      <c r="D23" s="18"/>
      <c r="E23" s="18"/>
      <c r="F23" s="18"/>
      <c r="G23" s="18"/>
      <c r="H23" s="18"/>
      <c r="I23" s="18"/>
    </row>
    <row r="24" spans="1:9">
      <c r="A24" s="18"/>
      <c r="B24" s="37"/>
      <c r="C24" s="37"/>
      <c r="D24" s="18"/>
      <c r="E24" s="18"/>
      <c r="F24" s="18"/>
      <c r="G24" s="18"/>
      <c r="H24" s="18"/>
      <c r="I24" s="18"/>
    </row>
    <row r="25" spans="1:9">
      <c r="A25" s="18"/>
      <c r="B25" s="37"/>
      <c r="C25" s="37"/>
      <c r="D25" s="18"/>
      <c r="E25" s="18"/>
      <c r="F25" s="18"/>
      <c r="G25" s="18"/>
      <c r="H25" s="18"/>
      <c r="I25" s="18"/>
    </row>
    <row r="26" spans="1:9">
      <c r="A26" s="18"/>
      <c r="B26" s="37"/>
      <c r="C26" s="37"/>
      <c r="D26" s="18"/>
      <c r="E26" s="18"/>
      <c r="F26" s="18"/>
      <c r="G26" s="18"/>
      <c r="H26" s="18"/>
      <c r="I26" s="18"/>
    </row>
    <row r="27" spans="1:9">
      <c r="A27" s="18"/>
      <c r="B27" s="37"/>
      <c r="C27" s="37"/>
      <c r="D27" s="18"/>
      <c r="E27" s="18"/>
      <c r="F27" s="18"/>
      <c r="G27" s="18"/>
      <c r="H27" s="18"/>
      <c r="I27" s="18"/>
    </row>
    <row r="28" spans="1:9">
      <c r="A28" s="18"/>
      <c r="B28" s="37"/>
      <c r="C28" s="37"/>
      <c r="D28" s="18"/>
      <c r="E28" s="18"/>
      <c r="F28" s="18"/>
      <c r="G28" s="18"/>
      <c r="H28" s="18"/>
      <c r="I28" s="18"/>
    </row>
    <row r="29" spans="1:9">
      <c r="A29" s="18"/>
      <c r="B29" s="37"/>
      <c r="C29" s="37"/>
      <c r="D29" s="18"/>
      <c r="E29" s="18"/>
      <c r="F29" s="18"/>
      <c r="G29" s="18"/>
      <c r="H29" s="18"/>
      <c r="I29" s="18"/>
    </row>
    <row r="30" spans="1:9">
      <c r="A30" s="18"/>
      <c r="B30" s="37"/>
      <c r="C30" s="37"/>
      <c r="D30" s="18"/>
      <c r="E30" s="18"/>
      <c r="F30" s="18"/>
      <c r="G30" s="18"/>
      <c r="H30" s="18"/>
      <c r="I30" s="18"/>
    </row>
    <row r="31" spans="1:9">
      <c r="A31" s="18"/>
      <c r="B31" s="37"/>
      <c r="C31" s="37"/>
      <c r="D31" s="18"/>
      <c r="E31" s="18"/>
      <c r="F31" s="18"/>
      <c r="G31" s="18"/>
      <c r="H31" s="18"/>
      <c r="I31" s="18"/>
    </row>
    <row r="32" spans="1:9">
      <c r="A32" s="18"/>
      <c r="B32" s="37"/>
      <c r="C32" s="37"/>
      <c r="D32" s="18"/>
      <c r="E32" s="18"/>
      <c r="F32" s="18"/>
      <c r="G32" s="18"/>
      <c r="H32" s="18"/>
      <c r="I32" s="18"/>
    </row>
    <row r="33" spans="1:9">
      <c r="A33" s="18"/>
      <c r="B33" s="37"/>
      <c r="C33" s="37"/>
      <c r="D33" s="18"/>
      <c r="E33" s="18"/>
      <c r="F33" s="18"/>
      <c r="G33" s="18"/>
      <c r="H33" s="18"/>
      <c r="I33" s="18"/>
    </row>
    <row r="34" spans="1:9">
      <c r="A34" s="18"/>
      <c r="B34" s="37"/>
      <c r="C34" s="37"/>
      <c r="D34" s="18"/>
      <c r="E34" s="18"/>
      <c r="F34" s="18"/>
      <c r="G34" s="18"/>
      <c r="H34" s="18"/>
      <c r="I34" s="18"/>
    </row>
    <row r="35" spans="1:9">
      <c r="A35" s="18"/>
      <c r="B35" s="37"/>
      <c r="C35" s="37"/>
      <c r="D35" s="18"/>
      <c r="E35" s="18"/>
      <c r="F35" s="18"/>
      <c r="G35" s="18"/>
      <c r="H35" s="18"/>
      <c r="I35" s="18"/>
    </row>
    <row r="36" spans="1:9">
      <c r="A36" s="18"/>
      <c r="B36" s="37"/>
      <c r="C36" s="37"/>
      <c r="D36" s="18"/>
      <c r="E36" s="18"/>
      <c r="F36" s="18"/>
      <c r="G36" s="18"/>
      <c r="H36" s="18"/>
      <c r="I36" s="18"/>
    </row>
    <row r="37" spans="1:8">
      <c r="A37" s="18"/>
      <c r="B37" s="37"/>
      <c r="C37" s="37"/>
      <c r="D37" s="18"/>
      <c r="E37" s="18"/>
      <c r="F37" s="18"/>
      <c r="G37" s="18"/>
      <c r="H37" s="18"/>
    </row>
    <row r="38" spans="1:8">
      <c r="A38" s="18"/>
      <c r="B38" s="37"/>
      <c r="C38" s="37"/>
      <c r="D38" s="18"/>
      <c r="E38" s="18"/>
      <c r="F38" s="18"/>
      <c r="G38" s="18"/>
      <c r="H38" s="18"/>
    </row>
    <row r="39" spans="1:8">
      <c r="A39" s="18"/>
      <c r="B39" s="37"/>
      <c r="C39" s="37"/>
      <c r="D39" s="18"/>
      <c r="E39" s="18"/>
      <c r="F39" s="18"/>
      <c r="G39" s="18"/>
      <c r="H39" s="18"/>
    </row>
    <row r="40" spans="1:8">
      <c r="A40" s="18"/>
      <c r="B40" s="37"/>
      <c r="C40" s="37"/>
      <c r="D40" s="18"/>
      <c r="E40" s="18"/>
      <c r="F40" s="18"/>
      <c r="G40" s="18"/>
      <c r="H40" s="18"/>
    </row>
    <row r="41" spans="1:8">
      <c r="A41" s="18"/>
      <c r="B41" s="37"/>
      <c r="C41" s="37"/>
      <c r="D41" s="18"/>
      <c r="E41" s="18"/>
      <c r="F41" s="18"/>
      <c r="G41" s="18"/>
      <c r="H41" s="18"/>
    </row>
    <row r="42" spans="1:8">
      <c r="A42" s="18"/>
      <c r="B42" s="37"/>
      <c r="C42" s="37"/>
      <c r="D42" s="18"/>
      <c r="E42" s="18"/>
      <c r="F42" s="18"/>
      <c r="G42" s="18"/>
      <c r="H42" s="18"/>
    </row>
    <row r="43" spans="1:8">
      <c r="A43" s="18"/>
      <c r="B43" s="37"/>
      <c r="C43" s="37"/>
      <c r="D43" s="18"/>
      <c r="E43" s="18"/>
      <c r="F43" s="18"/>
      <c r="G43" s="18"/>
      <c r="H43" s="18"/>
    </row>
    <row r="44" spans="1:8">
      <c r="A44" s="18"/>
      <c r="B44" s="37"/>
      <c r="C44" s="37"/>
      <c r="D44" s="18"/>
      <c r="E44" s="18"/>
      <c r="F44" s="18"/>
      <c r="G44" s="18"/>
      <c r="H44" s="18"/>
    </row>
    <row r="45" spans="1:8">
      <c r="A45" s="18"/>
      <c r="B45" s="37"/>
      <c r="C45" s="37"/>
      <c r="D45" s="18"/>
      <c r="E45" s="18"/>
      <c r="F45" s="18"/>
      <c r="G45" s="18"/>
      <c r="H45" s="18"/>
    </row>
    <row r="46" spans="1:8">
      <c r="A46" s="18"/>
      <c r="B46" s="37"/>
      <c r="C46" s="37"/>
      <c r="D46" s="18"/>
      <c r="E46" s="18"/>
      <c r="F46" s="18"/>
      <c r="G46" s="18"/>
      <c r="H46" s="18"/>
    </row>
    <row r="47" spans="1:8">
      <c r="A47" s="18"/>
      <c r="B47" s="37"/>
      <c r="C47" s="37"/>
      <c r="D47" s="18"/>
      <c r="E47" s="18"/>
      <c r="F47" s="18"/>
      <c r="G47" s="18"/>
      <c r="H47" s="18"/>
    </row>
    <row r="48" spans="1:8">
      <c r="A48" s="18"/>
      <c r="B48" s="37"/>
      <c r="C48" s="37"/>
      <c r="D48" s="18"/>
      <c r="E48" s="18"/>
      <c r="F48" s="18"/>
      <c r="G48" s="18"/>
      <c r="H48" s="18"/>
    </row>
    <row r="49" spans="1:8">
      <c r="A49" s="18"/>
      <c r="B49" s="37"/>
      <c r="C49" s="37"/>
      <c r="D49" s="18"/>
      <c r="E49" s="18"/>
      <c r="F49" s="18"/>
      <c r="G49" s="18"/>
      <c r="H49" s="18"/>
    </row>
    <row r="50" spans="1:8">
      <c r="A50" s="18"/>
      <c r="B50" s="37"/>
      <c r="C50" s="37"/>
      <c r="D50" s="18"/>
      <c r="E50" s="18"/>
      <c r="F50" s="18"/>
      <c r="G50" s="18"/>
      <c r="H50" s="18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1"/>
  <sheetViews>
    <sheetView zoomScale="66" zoomScaleNormal="66" workbookViewId="0">
      <selection activeCell="B69" sqref="B69"/>
    </sheetView>
  </sheetViews>
  <sheetFormatPr defaultColWidth="8.7265625" defaultRowHeight="14"/>
  <cols>
    <col min="1" max="1" width="17" style="2" customWidth="1"/>
    <col min="2" max="2" width="19.2734375" customWidth="1"/>
    <col min="3" max="3" width="16" customWidth="1"/>
    <col min="4" max="4" width="15.1796875" customWidth="1"/>
    <col min="11" max="11" width="14.8203125" customWidth="1"/>
    <col min="12" max="12" width="12" customWidth="1"/>
  </cols>
  <sheetData>
    <row r="1" spans="1:11">
      <c r="A1" s="2">
        <v>43831</v>
      </c>
      <c r="C1" t="s">
        <v>136</v>
      </c>
      <c r="D1" t="s">
        <v>137</v>
      </c>
      <c r="K1" s="2">
        <v>43831</v>
      </c>
    </row>
    <row r="2" spans="1:11">
      <c r="A2" s="2">
        <v>43902</v>
      </c>
      <c r="C2" s="25">
        <v>43831</v>
      </c>
      <c r="D2">
        <v>0.0135536398877348</v>
      </c>
      <c r="K2" s="2">
        <v>43902</v>
      </c>
    </row>
    <row r="3" spans="1:11">
      <c r="A3" s="2">
        <v>43904</v>
      </c>
      <c r="C3" s="25">
        <v>44228</v>
      </c>
      <c r="D3">
        <v>0.0249905320617324</v>
      </c>
      <c r="K3" s="2">
        <v>43904</v>
      </c>
    </row>
    <row r="4" spans="1:11">
      <c r="A4" s="2">
        <v>43907</v>
      </c>
      <c r="C4" s="25">
        <v>44256</v>
      </c>
      <c r="D4">
        <v>0.0989716690711218</v>
      </c>
      <c r="F4" t="s">
        <v>138</v>
      </c>
      <c r="K4" s="2">
        <v>43907</v>
      </c>
    </row>
    <row r="5" spans="1:11">
      <c r="A5" s="2">
        <v>43922</v>
      </c>
      <c r="C5" s="25">
        <v>44287</v>
      </c>
      <c r="D5">
        <v>0.164042660155524</v>
      </c>
      <c r="K5" s="2">
        <v>43922</v>
      </c>
    </row>
    <row r="6" spans="1:11">
      <c r="A6" s="2">
        <v>43952</v>
      </c>
      <c r="C6" s="25">
        <v>44317</v>
      </c>
      <c r="D6">
        <v>0.277906017506966</v>
      </c>
      <c r="K6" s="2">
        <v>43952</v>
      </c>
    </row>
    <row r="7" spans="1:11">
      <c r="A7" s="2">
        <v>43983</v>
      </c>
      <c r="C7" s="25">
        <v>44348</v>
      </c>
      <c r="D7">
        <v>0.342977008591369</v>
      </c>
      <c r="K7" s="2">
        <v>43983</v>
      </c>
    </row>
    <row r="8" spans="1:11">
      <c r="A8" s="2">
        <v>43984</v>
      </c>
      <c r="C8" s="25">
        <v>44378</v>
      </c>
      <c r="D8">
        <v>0.456840365942811</v>
      </c>
      <c r="K8" s="2">
        <v>43984</v>
      </c>
    </row>
    <row r="9" spans="1:11">
      <c r="A9" s="2">
        <v>44004</v>
      </c>
      <c r="C9" s="25">
        <v>44409</v>
      </c>
      <c r="D9">
        <v>0.521911357027213</v>
      </c>
      <c r="K9" s="2">
        <v>44004</v>
      </c>
    </row>
    <row r="10" spans="1:11">
      <c r="A10" s="2">
        <v>44013</v>
      </c>
      <c r="C10" s="2">
        <v>44440</v>
      </c>
      <c r="D10">
        <v>0.635774714378656</v>
      </c>
      <c r="K10" s="2">
        <v>44013</v>
      </c>
    </row>
    <row r="11" spans="1:11">
      <c r="A11" s="2">
        <v>44016</v>
      </c>
      <c r="C11" s="2">
        <v>44470</v>
      </c>
      <c r="D11">
        <v>0.635774714378656</v>
      </c>
      <c r="K11" s="2">
        <v>44016</v>
      </c>
    </row>
    <row r="12" spans="1:11">
      <c r="A12" s="2">
        <v>44032</v>
      </c>
      <c r="K12" s="2">
        <v>44032</v>
      </c>
    </row>
    <row r="13" spans="1:11">
      <c r="A13" s="2">
        <v>44044</v>
      </c>
      <c r="C13" s="25"/>
      <c r="K13" s="2">
        <v>44044</v>
      </c>
    </row>
    <row r="14" spans="1:11">
      <c r="A14" s="2">
        <v>44070</v>
      </c>
      <c r="K14" s="2">
        <v>44070</v>
      </c>
    </row>
    <row r="15" spans="1:11">
      <c r="A15" s="2">
        <v>44075</v>
      </c>
      <c r="K15" s="2">
        <v>44075</v>
      </c>
    </row>
    <row r="16" spans="1:11">
      <c r="A16" s="2">
        <v>44105</v>
      </c>
      <c r="C16" s="2"/>
      <c r="K16" s="2">
        <v>44105</v>
      </c>
    </row>
    <row r="17" spans="1:11">
      <c r="A17" s="2">
        <v>44121</v>
      </c>
      <c r="K17" s="2">
        <v>44121</v>
      </c>
    </row>
    <row r="18" spans="1:11">
      <c r="A18" s="2">
        <v>44126</v>
      </c>
      <c r="K18" s="2">
        <v>44126</v>
      </c>
    </row>
    <row r="19" spans="1:11">
      <c r="A19" s="2">
        <v>44134</v>
      </c>
      <c r="K19" s="2">
        <v>44134</v>
      </c>
    </row>
    <row r="20" spans="1:11">
      <c r="A20" s="2">
        <v>44136</v>
      </c>
      <c r="K20" s="2">
        <v>44136</v>
      </c>
    </row>
    <row r="21" spans="1:11">
      <c r="A21" s="2">
        <v>44166</v>
      </c>
      <c r="K21" s="2">
        <v>44166</v>
      </c>
    </row>
    <row r="22" spans="1:11">
      <c r="A22" s="2">
        <v>44180</v>
      </c>
      <c r="K22" s="2">
        <v>44180</v>
      </c>
    </row>
    <row r="23" spans="1:11">
      <c r="A23" s="2">
        <v>44184</v>
      </c>
      <c r="K23" s="2">
        <v>44184</v>
      </c>
    </row>
    <row r="24" spans="1:11">
      <c r="A24" s="2">
        <v>44197</v>
      </c>
      <c r="K24" s="2">
        <v>44197</v>
      </c>
    </row>
    <row r="25" spans="1:12">
      <c r="A25" s="2">
        <v>80724</v>
      </c>
      <c r="K25" s="2">
        <v>80724</v>
      </c>
      <c r="L25" s="26" t="s">
        <v>139</v>
      </c>
    </row>
    <row r="26" spans="1:12">
      <c r="A26" s="2">
        <v>44201</v>
      </c>
      <c r="B26">
        <f>L26</f>
        <v>0</v>
      </c>
      <c r="K26" s="2">
        <v>44201</v>
      </c>
      <c r="L26">
        <v>0</v>
      </c>
    </row>
    <row r="27" spans="1:12">
      <c r="A27" s="2">
        <v>44208</v>
      </c>
      <c r="B27">
        <f t="shared" ref="B27:B30" si="0">L27</f>
        <v>0.00364905689285168</v>
      </c>
      <c r="K27" s="2">
        <v>44208</v>
      </c>
      <c r="L27">
        <f>L26+($L$31-L26)*(K27-K26)/($K$31-K26)</f>
        <v>0.00364905689285168</v>
      </c>
    </row>
    <row r="28" spans="1:12">
      <c r="A28" s="2">
        <v>44212</v>
      </c>
      <c r="B28">
        <f t="shared" si="0"/>
        <v>0.00573423226019549</v>
      </c>
      <c r="K28" s="2">
        <v>44212</v>
      </c>
      <c r="L28">
        <f>L27+($L$31-L27)*(K28-K27)/($K$31-K27)</f>
        <v>0.00573423226019549</v>
      </c>
    </row>
    <row r="29" spans="1:12">
      <c r="A29" s="2">
        <v>44215</v>
      </c>
      <c r="B29">
        <f t="shared" si="0"/>
        <v>0.00729811378570335</v>
      </c>
      <c r="K29" s="2">
        <v>44215</v>
      </c>
      <c r="L29">
        <f>L28+($L$31-L28)*(K29-K28)/($K$31-K28)</f>
        <v>0.00729811378570335</v>
      </c>
    </row>
    <row r="30" spans="1:12">
      <c r="A30" s="2">
        <v>44222</v>
      </c>
      <c r="B30">
        <f t="shared" si="0"/>
        <v>0.010947170678555</v>
      </c>
      <c r="K30" s="2">
        <v>44222</v>
      </c>
      <c r="L30">
        <f>L29+($L$31-L29)*(K30-K29)/($K$31-K29)</f>
        <v>0.010947170678555</v>
      </c>
    </row>
    <row r="31" spans="1:12">
      <c r="A31" s="2">
        <v>44228</v>
      </c>
      <c r="B31">
        <f>L32</f>
        <v>0.01350050911186</v>
      </c>
      <c r="K31" s="27">
        <v>44227</v>
      </c>
      <c r="L31" s="28">
        <f>$D$2</f>
        <v>0.0135536398877348</v>
      </c>
    </row>
    <row r="32" spans="1:12">
      <c r="A32" s="2">
        <v>44229</v>
      </c>
      <c r="B32">
        <f>L33</f>
        <v>0.0143705607573061</v>
      </c>
      <c r="K32" s="2">
        <v>44228</v>
      </c>
      <c r="L32">
        <f>L30+($L$41-L30)*(K32-K30)/($K$41-K30)</f>
        <v>0.01350050911186</v>
      </c>
    </row>
    <row r="33" spans="1:12">
      <c r="A33" s="2">
        <v>44233</v>
      </c>
      <c r="B33">
        <f t="shared" ref="B33:B39" si="1">L34</f>
        <v>0.0160044024964486</v>
      </c>
      <c r="K33" s="2">
        <v>44229</v>
      </c>
      <c r="L33">
        <f>L31+($L$41-L31)*(K33-K31)/($K$41-K31)</f>
        <v>0.0143705607573061</v>
      </c>
    </row>
    <row r="34" spans="1:12">
      <c r="A34" s="2">
        <v>44235</v>
      </c>
      <c r="B34">
        <f t="shared" si="1"/>
        <v>0.0168213233660198</v>
      </c>
      <c r="K34" s="2">
        <v>44233</v>
      </c>
      <c r="L34">
        <f t="shared" ref="L34:L40" si="2">L33+($L$41-L33)*(K34-K33)/($K$41-K33)</f>
        <v>0.0160044024964486</v>
      </c>
    </row>
    <row r="35" spans="1:12">
      <c r="A35" s="2">
        <v>44236</v>
      </c>
      <c r="B35">
        <f t="shared" si="1"/>
        <v>0.0172297838008055</v>
      </c>
      <c r="K35" s="2">
        <v>44235</v>
      </c>
      <c r="L35">
        <f t="shared" si="2"/>
        <v>0.0168213233660198</v>
      </c>
    </row>
    <row r="36" spans="1:12">
      <c r="A36" s="2">
        <v>44240</v>
      </c>
      <c r="B36">
        <f t="shared" si="1"/>
        <v>0.018863625539948</v>
      </c>
      <c r="K36" s="2">
        <v>44236</v>
      </c>
      <c r="L36">
        <f t="shared" si="2"/>
        <v>0.0172297838008055</v>
      </c>
    </row>
    <row r="37" spans="1:12">
      <c r="A37" s="2">
        <v>44243</v>
      </c>
      <c r="B37">
        <f t="shared" si="1"/>
        <v>0.0200890068443049</v>
      </c>
      <c r="K37" s="2">
        <v>44240</v>
      </c>
      <c r="L37">
        <f t="shared" si="2"/>
        <v>0.018863625539948</v>
      </c>
    </row>
    <row r="38" spans="1:12">
      <c r="A38" s="2">
        <v>44249</v>
      </c>
      <c r="B38">
        <f t="shared" si="1"/>
        <v>0.0225397694530186</v>
      </c>
      <c r="K38" s="2">
        <v>44243</v>
      </c>
      <c r="L38">
        <f t="shared" si="2"/>
        <v>0.0200890068443049</v>
      </c>
    </row>
    <row r="39" spans="1:12">
      <c r="A39" s="2">
        <v>44250</v>
      </c>
      <c r="B39">
        <f t="shared" si="1"/>
        <v>0.0229482298878043</v>
      </c>
      <c r="K39" s="2">
        <v>44249</v>
      </c>
      <c r="L39">
        <f t="shared" si="2"/>
        <v>0.0225397694530186</v>
      </c>
    </row>
    <row r="40" spans="1:12">
      <c r="A40" s="2">
        <v>44256</v>
      </c>
      <c r="B40">
        <f>L42</f>
        <v>0.0274565699620454</v>
      </c>
      <c r="K40" s="2">
        <v>44250</v>
      </c>
      <c r="L40">
        <f t="shared" si="2"/>
        <v>0.0229482298878043</v>
      </c>
    </row>
    <row r="41" spans="1:12">
      <c r="A41" s="2">
        <v>44257</v>
      </c>
      <c r="B41">
        <f t="shared" ref="B41:B48" si="3">L43</f>
        <v>0.0299226078623584</v>
      </c>
      <c r="K41" s="27">
        <v>44255</v>
      </c>
      <c r="L41" s="28">
        <f>$D$3</f>
        <v>0.0249905320617324</v>
      </c>
    </row>
    <row r="42" spans="1:12">
      <c r="A42" s="2">
        <v>44262</v>
      </c>
      <c r="B42">
        <f t="shared" si="3"/>
        <v>0.0422527973639233</v>
      </c>
      <c r="K42" s="2">
        <v>44256</v>
      </c>
      <c r="L42">
        <f t="shared" ref="L42:L47" si="4">L41+($L$48-L41)*(K42-K41)/($K$48-K41)</f>
        <v>0.0274565699620454</v>
      </c>
    </row>
    <row r="43" spans="1:12">
      <c r="A43" s="2">
        <v>44264</v>
      </c>
      <c r="B43">
        <f t="shared" si="3"/>
        <v>0.0471848731645492</v>
      </c>
      <c r="K43" s="2">
        <v>44257</v>
      </c>
      <c r="L43">
        <f t="shared" si="4"/>
        <v>0.0299226078623584</v>
      </c>
    </row>
    <row r="44" spans="1:12">
      <c r="A44" s="2">
        <v>44271</v>
      </c>
      <c r="B44">
        <f t="shared" si="3"/>
        <v>0.0644471384667401</v>
      </c>
      <c r="K44" s="2">
        <v>44262</v>
      </c>
      <c r="L44">
        <f t="shared" si="4"/>
        <v>0.0422527973639233</v>
      </c>
    </row>
    <row r="45" spans="1:12">
      <c r="A45" s="2">
        <v>44278</v>
      </c>
      <c r="B45">
        <f t="shared" si="3"/>
        <v>0.081709403768931</v>
      </c>
      <c r="K45" s="2">
        <v>44264</v>
      </c>
      <c r="L45">
        <f t="shared" si="4"/>
        <v>0.0471848731645492</v>
      </c>
    </row>
    <row r="46" spans="1:12">
      <c r="A46" s="2">
        <v>44285</v>
      </c>
      <c r="B46">
        <f t="shared" si="3"/>
        <v>0.0989716690711218</v>
      </c>
      <c r="K46" s="2">
        <v>44271</v>
      </c>
      <c r="L46">
        <f t="shared" si="4"/>
        <v>0.0644471384667401</v>
      </c>
    </row>
    <row r="47" spans="1:12">
      <c r="A47" s="2">
        <v>44287</v>
      </c>
      <c r="B47">
        <f t="shared" si="3"/>
        <v>0.101209385544703</v>
      </c>
      <c r="K47" s="2">
        <v>44278</v>
      </c>
      <c r="L47">
        <f t="shared" si="4"/>
        <v>0.081709403768931</v>
      </c>
    </row>
    <row r="48" spans="1:12">
      <c r="A48" s="2">
        <v>44290</v>
      </c>
      <c r="B48">
        <f t="shared" si="3"/>
        <v>0.109466990213767</v>
      </c>
      <c r="K48" s="2">
        <v>44285</v>
      </c>
      <c r="L48">
        <f>$D$4</f>
        <v>0.0989716690711218</v>
      </c>
    </row>
    <row r="49" spans="1:12">
      <c r="A49" s="2">
        <v>44292</v>
      </c>
      <c r="B49">
        <f t="shared" ref="B49:B55" si="5">L51</f>
        <v>0.113665118670826</v>
      </c>
      <c r="K49" s="2">
        <v>44287</v>
      </c>
      <c r="L49">
        <f>L47+($L$58-L47)*(K49-K47)/($K$58-K47)</f>
        <v>0.101209385544703</v>
      </c>
    </row>
    <row r="50" spans="1:12">
      <c r="A50" s="2">
        <v>44296</v>
      </c>
      <c r="B50">
        <f t="shared" si="5"/>
        <v>0.122061375584942</v>
      </c>
      <c r="K50" s="2">
        <v>44290</v>
      </c>
      <c r="L50">
        <f>L48+($L$58-L48)*(K50-K48)/($K$58-K48)</f>
        <v>0.109466990213767</v>
      </c>
    </row>
    <row r="51" spans="1:12">
      <c r="A51" s="2">
        <v>44299</v>
      </c>
      <c r="B51">
        <f t="shared" si="5"/>
        <v>0.128358568270529</v>
      </c>
      <c r="K51" s="2">
        <v>44292</v>
      </c>
      <c r="L51">
        <f t="shared" ref="L51:L57" si="6">L50+($L$58-L50)*(K51-K50)/($K$58-K50)</f>
        <v>0.113665118670826</v>
      </c>
    </row>
    <row r="52" spans="1:12">
      <c r="A52" s="2">
        <v>44303</v>
      </c>
      <c r="B52">
        <f t="shared" si="5"/>
        <v>0.136754825184646</v>
      </c>
      <c r="K52" s="2">
        <v>44296</v>
      </c>
      <c r="L52">
        <f t="shared" si="6"/>
        <v>0.122061375584942</v>
      </c>
    </row>
    <row r="53" spans="1:12">
      <c r="A53" s="2">
        <v>44306</v>
      </c>
      <c r="B53">
        <f t="shared" si="5"/>
        <v>0.143052017870233</v>
      </c>
      <c r="K53" s="2">
        <v>44299</v>
      </c>
      <c r="L53">
        <f t="shared" si="6"/>
        <v>0.128358568270529</v>
      </c>
    </row>
    <row r="54" spans="1:12">
      <c r="A54" s="2">
        <v>44312</v>
      </c>
      <c r="B54">
        <f t="shared" si="5"/>
        <v>0.155646403241408</v>
      </c>
      <c r="K54" s="2">
        <v>44303</v>
      </c>
      <c r="L54">
        <f t="shared" si="6"/>
        <v>0.136754825184646</v>
      </c>
    </row>
    <row r="55" spans="1:12">
      <c r="A55" s="2">
        <v>44313</v>
      </c>
      <c r="B55">
        <f t="shared" si="5"/>
        <v>0.157745467469937</v>
      </c>
      <c r="K55" s="2">
        <v>44306</v>
      </c>
      <c r="L55">
        <f t="shared" si="6"/>
        <v>0.143052017870233</v>
      </c>
    </row>
    <row r="56" spans="1:12">
      <c r="A56" s="2">
        <v>44317</v>
      </c>
      <c r="B56">
        <f>L59</f>
        <v>0.171882002768411</v>
      </c>
      <c r="K56" s="2">
        <v>44312</v>
      </c>
      <c r="L56">
        <f t="shared" si="6"/>
        <v>0.155646403241408</v>
      </c>
    </row>
    <row r="57" spans="1:12">
      <c r="A57" s="2">
        <v>44319</v>
      </c>
      <c r="B57">
        <f>L60</f>
        <v>0.175061694737922</v>
      </c>
      <c r="K57" s="2">
        <v>44313</v>
      </c>
      <c r="L57">
        <f t="shared" si="6"/>
        <v>0.157745467469937</v>
      </c>
    </row>
    <row r="58" spans="1:12">
      <c r="A58" s="2">
        <v>44320</v>
      </c>
      <c r="B58">
        <f t="shared" ref="B58:B64" si="7">L61</f>
        <v>0.178734706265388</v>
      </c>
      <c r="K58" s="27">
        <v>44316</v>
      </c>
      <c r="L58" s="28">
        <f>$D$5</f>
        <v>0.164042660155524</v>
      </c>
    </row>
    <row r="59" spans="1:12">
      <c r="A59" s="2">
        <v>44325</v>
      </c>
      <c r="B59">
        <f t="shared" si="7"/>
        <v>0.197099763902717</v>
      </c>
      <c r="K59" s="2">
        <v>44317</v>
      </c>
      <c r="L59">
        <f>L57+($L$69-L57)*(K59-K57)/($K$69-K57)</f>
        <v>0.171882002768411</v>
      </c>
    </row>
    <row r="60" spans="1:12">
      <c r="A60" s="2">
        <v>44327</v>
      </c>
      <c r="B60">
        <f t="shared" si="7"/>
        <v>0.204445786957649</v>
      </c>
      <c r="K60" s="2">
        <v>44319</v>
      </c>
      <c r="L60">
        <f>L58+($L$69-L58)*(K60-K58)/($K$69-K58)</f>
        <v>0.175061694737922</v>
      </c>
    </row>
    <row r="61" spans="1:12">
      <c r="A61" s="2">
        <v>44328</v>
      </c>
      <c r="B61">
        <f t="shared" si="7"/>
        <v>0.208118798485115</v>
      </c>
      <c r="K61" s="2">
        <v>44320</v>
      </c>
      <c r="L61">
        <f t="shared" ref="L61:L67" si="8">L60+($L$69-L60)*(K61-K60)/($K$69-K60)</f>
        <v>0.178734706265388</v>
      </c>
    </row>
    <row r="62" spans="1:12">
      <c r="A62" s="2">
        <v>44332</v>
      </c>
      <c r="B62">
        <f t="shared" si="7"/>
        <v>0.222810844594978</v>
      </c>
      <c r="K62" s="2">
        <v>44325</v>
      </c>
      <c r="L62">
        <f t="shared" si="8"/>
        <v>0.197099763902717</v>
      </c>
    </row>
    <row r="63" spans="1:12">
      <c r="A63" s="2">
        <v>44334</v>
      </c>
      <c r="B63">
        <f t="shared" si="7"/>
        <v>0.23015686764991</v>
      </c>
      <c r="K63" s="2">
        <v>44327</v>
      </c>
      <c r="L63">
        <f t="shared" si="8"/>
        <v>0.204445786957649</v>
      </c>
    </row>
    <row r="64" spans="1:12">
      <c r="A64" s="2">
        <v>44341</v>
      </c>
      <c r="B64">
        <f t="shared" si="7"/>
        <v>0.255867948342171</v>
      </c>
      <c r="K64" s="2">
        <v>44328</v>
      </c>
      <c r="L64">
        <f t="shared" si="8"/>
        <v>0.208118798485115</v>
      </c>
    </row>
    <row r="65" spans="1:12">
      <c r="A65" s="2">
        <v>44348</v>
      </c>
      <c r="B65">
        <f>L70</f>
        <v>0.280075050543113</v>
      </c>
      <c r="K65" s="2">
        <v>44332</v>
      </c>
      <c r="L65">
        <f t="shared" si="8"/>
        <v>0.222810844594978</v>
      </c>
    </row>
    <row r="66" spans="1:12">
      <c r="A66" s="2">
        <v>44355</v>
      </c>
      <c r="B66">
        <f t="shared" ref="B66:B72" si="9">L71</f>
        <v>0.29525828179614</v>
      </c>
      <c r="K66" s="2">
        <v>44334</v>
      </c>
      <c r="L66">
        <f t="shared" si="8"/>
        <v>0.23015686764991</v>
      </c>
    </row>
    <row r="67" spans="1:12">
      <c r="A67" s="2">
        <v>44362</v>
      </c>
      <c r="B67">
        <f t="shared" si="9"/>
        <v>0.310441513049168</v>
      </c>
      <c r="K67" s="2">
        <v>44341</v>
      </c>
      <c r="L67">
        <f t="shared" si="8"/>
        <v>0.255867948342171</v>
      </c>
    </row>
    <row r="68" spans="1:11">
      <c r="A68" s="2">
        <v>44377</v>
      </c>
      <c r="B68">
        <f t="shared" si="9"/>
        <v>0.342977008591369</v>
      </c>
      <c r="K68" s="2"/>
    </row>
    <row r="69" spans="1:12">
      <c r="A69" s="2">
        <v>44383</v>
      </c>
      <c r="B69">
        <f t="shared" si="9"/>
        <v>0.364326388094764</v>
      </c>
      <c r="K69" s="27">
        <v>44347</v>
      </c>
      <c r="L69" s="28">
        <f>$D$6</f>
        <v>0.277906017506966</v>
      </c>
    </row>
    <row r="70" spans="1:12">
      <c r="A70" s="2">
        <v>44409</v>
      </c>
      <c r="B70">
        <f t="shared" si="9"/>
        <v>0.456840365942811</v>
      </c>
      <c r="K70" s="2">
        <v>44348</v>
      </c>
      <c r="L70">
        <f>L69+($L$73-L69)*(K70-K69)/($K$73-K69)</f>
        <v>0.280075050543113</v>
      </c>
    </row>
    <row r="71" spans="1:12">
      <c r="A71" s="2">
        <v>44440</v>
      </c>
      <c r="B71">
        <f t="shared" si="9"/>
        <v>0.521911357027213</v>
      </c>
      <c r="K71" s="2">
        <v>44355</v>
      </c>
      <c r="L71">
        <f>L70+($L$73-L70)*(K71-K70)/($K$73-K70)</f>
        <v>0.29525828179614</v>
      </c>
    </row>
    <row r="72" spans="1:12">
      <c r="A72" s="2">
        <v>44470</v>
      </c>
      <c r="B72">
        <f t="shared" si="9"/>
        <v>0.635774714378656</v>
      </c>
      <c r="K72" s="2">
        <v>44362</v>
      </c>
      <c r="L72">
        <f>L71+($L$73-L71)*(K72-K71)/($K$73-K71)</f>
        <v>0.310441513049168</v>
      </c>
    </row>
    <row r="73" spans="1:12">
      <c r="A73" s="2">
        <v>44492</v>
      </c>
      <c r="B73">
        <f>L77</f>
        <v>0.635774714378656</v>
      </c>
      <c r="K73" s="2">
        <v>44377</v>
      </c>
      <c r="L73">
        <f>$D$7</f>
        <v>0.342977008591369</v>
      </c>
    </row>
    <row r="74" spans="1:12">
      <c r="A74" s="2">
        <v>44501</v>
      </c>
      <c r="B74">
        <f>L78</f>
        <v>0.635774714378656</v>
      </c>
      <c r="K74" s="2">
        <v>44383</v>
      </c>
      <c r="L74">
        <f>L73+($L$75-L73)*(K74-K73)/($K$75-K73)</f>
        <v>0.364326388094764</v>
      </c>
    </row>
    <row r="75" spans="1:12">
      <c r="A75" s="2">
        <v>44508</v>
      </c>
      <c r="B75">
        <f>L78</f>
        <v>0.635774714378656</v>
      </c>
      <c r="K75" s="2">
        <v>44409</v>
      </c>
      <c r="L75">
        <f>$D$8</f>
        <v>0.456840365942811</v>
      </c>
    </row>
    <row r="76" spans="1:12">
      <c r="A76" s="2">
        <v>44548</v>
      </c>
      <c r="B76">
        <f>L78</f>
        <v>0.635774714378656</v>
      </c>
      <c r="K76" s="2">
        <v>44440</v>
      </c>
      <c r="L76">
        <f>$D$9</f>
        <v>0.521911357027213</v>
      </c>
    </row>
    <row r="77" spans="1:12">
      <c r="A77" s="2">
        <v>44562</v>
      </c>
      <c r="B77">
        <f>L79</f>
        <v>0.635774714378656</v>
      </c>
      <c r="K77" s="2">
        <v>44470</v>
      </c>
      <c r="L77">
        <f>$D$10</f>
        <v>0.635774714378656</v>
      </c>
    </row>
    <row r="78" spans="11:12">
      <c r="K78" s="2">
        <v>44501</v>
      </c>
      <c r="L78">
        <f>$D$11</f>
        <v>0.635774714378656</v>
      </c>
    </row>
    <row r="79" spans="11:12">
      <c r="K79" s="2">
        <v>44562</v>
      </c>
      <c r="L79">
        <f>$D$11</f>
        <v>0.635774714378656</v>
      </c>
    </row>
    <row r="81" spans="11:13">
      <c r="K81" s="28" t="s">
        <v>140</v>
      </c>
      <c r="L81" s="28"/>
      <c r="M81" s="28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78"/>
  <sheetViews>
    <sheetView workbookViewId="0">
      <selection activeCell="C14" sqref="C14"/>
    </sheetView>
  </sheetViews>
  <sheetFormatPr defaultColWidth="8.7265625" defaultRowHeight="14" outlineLevelCol="1"/>
  <cols>
    <col min="1" max="1" width="13.7265625" customWidth="1"/>
  </cols>
  <sheetData>
    <row r="2" spans="1:2">
      <c r="A2" s="2">
        <v>43831</v>
      </c>
      <c r="B2">
        <v>0</v>
      </c>
    </row>
    <row r="3" spans="1:2">
      <c r="A3" s="2">
        <v>43902</v>
      </c>
      <c r="B3">
        <v>0</v>
      </c>
    </row>
    <row r="4" spans="1:2">
      <c r="A4" s="2">
        <v>43904</v>
      </c>
      <c r="B4">
        <v>0</v>
      </c>
    </row>
    <row r="5" spans="1:2">
      <c r="A5" s="2">
        <v>43907</v>
      </c>
      <c r="B5">
        <v>0</v>
      </c>
    </row>
    <row r="6" spans="1:2">
      <c r="A6" s="2">
        <v>43922</v>
      </c>
      <c r="B6">
        <v>0</v>
      </c>
    </row>
    <row r="7" spans="1:2">
      <c r="A7" s="2">
        <v>43952</v>
      </c>
      <c r="B7">
        <v>0</v>
      </c>
    </row>
    <row r="8" spans="1:2">
      <c r="A8" s="2">
        <v>43983</v>
      </c>
      <c r="B8">
        <v>0</v>
      </c>
    </row>
    <row r="9" spans="1:2">
      <c r="A9" s="2">
        <v>43984</v>
      </c>
      <c r="B9">
        <v>0</v>
      </c>
    </row>
    <row r="10" spans="1:2">
      <c r="A10" s="2">
        <v>44004</v>
      </c>
      <c r="B10">
        <v>0</v>
      </c>
    </row>
    <row r="11" spans="1:2">
      <c r="A11" s="2">
        <v>44013</v>
      </c>
      <c r="B11">
        <v>0</v>
      </c>
    </row>
    <row r="12" spans="1:2">
      <c r="A12" s="2">
        <v>44016</v>
      </c>
      <c r="B12">
        <v>0</v>
      </c>
    </row>
    <row r="13" spans="1:2">
      <c r="A13" s="2">
        <v>44032</v>
      </c>
      <c r="B13">
        <v>0</v>
      </c>
    </row>
    <row r="14" spans="1:2">
      <c r="A14" s="2">
        <v>44044</v>
      </c>
      <c r="B14">
        <v>0</v>
      </c>
    </row>
    <row r="15" spans="1:2">
      <c r="A15" s="2">
        <v>44070</v>
      </c>
      <c r="B15">
        <v>0</v>
      </c>
    </row>
    <row r="16" spans="1:2">
      <c r="A16" s="2">
        <v>44075</v>
      </c>
      <c r="B16">
        <v>0</v>
      </c>
    </row>
    <row r="17" spans="1:2">
      <c r="A17" s="2">
        <v>44105</v>
      </c>
      <c r="B17">
        <v>0</v>
      </c>
    </row>
    <row r="18" spans="1:2">
      <c r="A18" s="2">
        <v>44121</v>
      </c>
      <c r="B18">
        <v>0</v>
      </c>
    </row>
    <row r="19" spans="1:2">
      <c r="A19" s="2">
        <v>44126</v>
      </c>
      <c r="B19">
        <v>0</v>
      </c>
    </row>
    <row r="20" spans="1:2">
      <c r="A20" s="2">
        <v>44134</v>
      </c>
      <c r="B20">
        <v>0</v>
      </c>
    </row>
    <row r="21" spans="1:2">
      <c r="A21" s="2">
        <v>44136</v>
      </c>
      <c r="B21">
        <v>0</v>
      </c>
    </row>
    <row r="22" spans="1:2">
      <c r="A22" s="2">
        <v>44166</v>
      </c>
      <c r="B22">
        <v>0</v>
      </c>
    </row>
    <row r="23" spans="1:2">
      <c r="A23" s="2">
        <v>44180</v>
      </c>
      <c r="B23">
        <v>0</v>
      </c>
    </row>
    <row r="24" spans="1:2">
      <c r="A24" s="2">
        <v>44184</v>
      </c>
      <c r="B24">
        <v>0</v>
      </c>
    </row>
    <row r="25" spans="1:2">
      <c r="A25" s="2">
        <v>44197</v>
      </c>
      <c r="B25">
        <v>0</v>
      </c>
    </row>
    <row r="26" spans="1:2">
      <c r="A26" s="2">
        <v>44200</v>
      </c>
      <c r="B26">
        <v>0</v>
      </c>
    </row>
    <row r="27" spans="1:2">
      <c r="A27" s="2">
        <v>44201</v>
      </c>
      <c r="B27">
        <v>1</v>
      </c>
    </row>
    <row r="28" spans="1:2">
      <c r="A28" s="2">
        <v>44208</v>
      </c>
      <c r="B28">
        <v>1</v>
      </c>
    </row>
    <row r="29" spans="1:2">
      <c r="A29" s="2">
        <v>44212</v>
      </c>
      <c r="B29">
        <v>1</v>
      </c>
    </row>
    <row r="30" spans="1:2">
      <c r="A30" s="2">
        <v>44215</v>
      </c>
      <c r="B30">
        <v>1</v>
      </c>
    </row>
    <row r="31" spans="1:2">
      <c r="A31" s="2">
        <v>44222</v>
      </c>
      <c r="B31">
        <v>1</v>
      </c>
    </row>
    <row r="32" spans="1:2">
      <c r="A32" s="2">
        <v>44228</v>
      </c>
      <c r="B32">
        <v>1</v>
      </c>
    </row>
    <row r="33" spans="1:2">
      <c r="A33" s="2">
        <v>44229</v>
      </c>
      <c r="B33">
        <v>1</v>
      </c>
    </row>
    <row r="34" spans="1:2">
      <c r="A34" s="2">
        <v>44233</v>
      </c>
      <c r="B34">
        <v>1</v>
      </c>
    </row>
    <row r="35" spans="1:2">
      <c r="A35" s="2">
        <v>44235</v>
      </c>
      <c r="B35">
        <v>1</v>
      </c>
    </row>
    <row r="36" spans="1:2">
      <c r="A36" s="2">
        <v>44236</v>
      </c>
      <c r="B36">
        <v>1</v>
      </c>
    </row>
    <row r="37" spans="1:2">
      <c r="A37" s="2">
        <v>44240</v>
      </c>
      <c r="B37">
        <v>1</v>
      </c>
    </row>
    <row r="38" spans="1:2">
      <c r="A38" s="2">
        <v>44243</v>
      </c>
      <c r="B38">
        <v>1</v>
      </c>
    </row>
    <row r="39" spans="1:2">
      <c r="A39" s="2">
        <v>44249</v>
      </c>
      <c r="B39">
        <v>1</v>
      </c>
    </row>
    <row r="40" spans="1:2">
      <c r="A40" s="2">
        <v>44250</v>
      </c>
      <c r="B40">
        <v>1</v>
      </c>
    </row>
    <row r="41" spans="1:2">
      <c r="A41" s="2">
        <v>44256</v>
      </c>
      <c r="B41">
        <v>1</v>
      </c>
    </row>
    <row r="42" spans="1:2">
      <c r="A42" s="2">
        <v>44257</v>
      </c>
      <c r="B42">
        <v>1</v>
      </c>
    </row>
    <row r="43" spans="1:2">
      <c r="A43" s="2">
        <v>44262</v>
      </c>
      <c r="B43">
        <v>1</v>
      </c>
    </row>
    <row r="44" spans="1:2">
      <c r="A44" s="2">
        <v>44264</v>
      </c>
      <c r="B44">
        <v>1</v>
      </c>
    </row>
    <row r="45" spans="1:2">
      <c r="A45" s="2">
        <v>44271</v>
      </c>
      <c r="B45">
        <v>1</v>
      </c>
    </row>
    <row r="46" spans="1:2">
      <c r="A46" s="2">
        <v>44278</v>
      </c>
      <c r="B46">
        <v>1</v>
      </c>
    </row>
    <row r="47" spans="1:2">
      <c r="A47" s="2">
        <v>44285</v>
      </c>
      <c r="B47">
        <v>1</v>
      </c>
    </row>
    <row r="48" spans="1:2">
      <c r="A48" s="2">
        <v>44287</v>
      </c>
      <c r="B48">
        <v>1</v>
      </c>
    </row>
    <row r="49" spans="1:2">
      <c r="A49" s="2">
        <v>44290</v>
      </c>
      <c r="B49">
        <v>1</v>
      </c>
    </row>
    <row r="50" spans="1:2">
      <c r="A50" s="2">
        <v>44292</v>
      </c>
      <c r="B50">
        <v>1</v>
      </c>
    </row>
    <row r="51" spans="1:2">
      <c r="A51" s="2">
        <v>44296</v>
      </c>
      <c r="B51">
        <v>1</v>
      </c>
    </row>
    <row r="52" spans="1:2">
      <c r="A52" s="2">
        <v>44299</v>
      </c>
      <c r="B52">
        <v>1</v>
      </c>
    </row>
    <row r="53" spans="1:2">
      <c r="A53" s="2">
        <v>44303</v>
      </c>
      <c r="B53">
        <v>1</v>
      </c>
    </row>
    <row r="54" spans="1:2">
      <c r="A54" s="2">
        <v>44306</v>
      </c>
      <c r="B54">
        <v>1</v>
      </c>
    </row>
    <row r="55" spans="1:2">
      <c r="A55" s="2">
        <v>44312</v>
      </c>
      <c r="B55">
        <v>1</v>
      </c>
    </row>
    <row r="56" spans="1:2">
      <c r="A56" s="2">
        <v>44313</v>
      </c>
      <c r="B56">
        <v>1</v>
      </c>
    </row>
    <row r="57" spans="1:2">
      <c r="A57" s="2">
        <v>44317</v>
      </c>
      <c r="B57">
        <v>1</v>
      </c>
    </row>
    <row r="58" spans="1:2">
      <c r="A58" s="2">
        <v>44319</v>
      </c>
      <c r="B58">
        <v>1</v>
      </c>
    </row>
    <row r="59" spans="1:2">
      <c r="A59" s="2">
        <v>44320</v>
      </c>
      <c r="B59">
        <v>1</v>
      </c>
    </row>
    <row r="60" spans="1:2">
      <c r="A60" s="2">
        <v>44325</v>
      </c>
      <c r="B60">
        <v>1</v>
      </c>
    </row>
    <row r="61" spans="1:2">
      <c r="A61" s="2">
        <v>44327</v>
      </c>
      <c r="B61">
        <v>1</v>
      </c>
    </row>
    <row r="62" spans="1:2">
      <c r="A62" s="2">
        <v>44328</v>
      </c>
      <c r="B62">
        <v>1</v>
      </c>
    </row>
    <row r="63" spans="1:2">
      <c r="A63" s="2">
        <v>44332</v>
      </c>
      <c r="B63">
        <v>1</v>
      </c>
    </row>
    <row r="64" spans="1:2">
      <c r="A64" s="2">
        <v>44334</v>
      </c>
      <c r="B64">
        <v>1</v>
      </c>
    </row>
    <row r="65" spans="1:2">
      <c r="A65" s="2">
        <v>44341</v>
      </c>
      <c r="B65">
        <v>1</v>
      </c>
    </row>
    <row r="66" spans="1:2">
      <c r="A66" s="2">
        <v>44348</v>
      </c>
      <c r="B66">
        <v>1</v>
      </c>
    </row>
    <row r="67" spans="1:2">
      <c r="A67" s="2">
        <v>44355</v>
      </c>
      <c r="B67">
        <v>1</v>
      </c>
    </row>
    <row r="68" spans="1:2">
      <c r="A68" s="2">
        <v>44362</v>
      </c>
      <c r="B68">
        <v>1</v>
      </c>
    </row>
    <row r="69" spans="1:2">
      <c r="A69" s="2">
        <v>44377</v>
      </c>
      <c r="B69">
        <v>1</v>
      </c>
    </row>
    <row r="70" spans="1:2">
      <c r="A70" s="2">
        <v>44383</v>
      </c>
      <c r="B70">
        <v>1</v>
      </c>
    </row>
    <row r="71" spans="1:2">
      <c r="A71" s="2">
        <v>44409</v>
      </c>
      <c r="B71">
        <v>1</v>
      </c>
    </row>
    <row r="72" spans="1:2">
      <c r="A72" s="2">
        <v>44440</v>
      </c>
      <c r="B72">
        <v>1</v>
      </c>
    </row>
    <row r="73" spans="1:2">
      <c r="A73" s="2">
        <v>44470</v>
      </c>
      <c r="B73">
        <v>1</v>
      </c>
    </row>
    <row r="74" spans="1:2">
      <c r="A74" s="2">
        <v>44492</v>
      </c>
      <c r="B74">
        <v>1</v>
      </c>
    </row>
    <row r="75" spans="1:2">
      <c r="A75" s="2">
        <v>44501</v>
      </c>
      <c r="B75">
        <v>0</v>
      </c>
    </row>
    <row r="76" spans="1:2">
      <c r="A76" s="2">
        <v>44508</v>
      </c>
      <c r="B76">
        <v>0</v>
      </c>
    </row>
    <row r="77" spans="1:2">
      <c r="A77" s="2">
        <v>44548</v>
      </c>
      <c r="B77">
        <v>0</v>
      </c>
    </row>
    <row r="78" spans="1:2">
      <c r="A78" s="2">
        <v>44562</v>
      </c>
      <c r="B78">
        <v>0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8"/>
  <sheetViews>
    <sheetView tabSelected="1" workbookViewId="0">
      <pane ySplit="1" topLeftCell="A24" activePane="bottomLeft" state="frozen"/>
      <selection/>
      <selection pane="bottomLeft" activeCell="E57" sqref="E57"/>
    </sheetView>
  </sheetViews>
  <sheetFormatPr defaultColWidth="9.1796875" defaultRowHeight="14"/>
  <cols>
    <col min="1" max="1" width="14.453125" style="18" customWidth="1"/>
    <col min="2" max="16384" width="9.1796875" style="18"/>
  </cols>
  <sheetData>
    <row r="1" spans="1:17">
      <c r="A1" s="19" t="s">
        <v>141</v>
      </c>
      <c r="B1" s="18" t="s">
        <v>142</v>
      </c>
      <c r="F1" s="22" t="s">
        <v>143</v>
      </c>
      <c r="G1" s="22" t="s">
        <v>144</v>
      </c>
      <c r="H1" s="22" t="s">
        <v>145</v>
      </c>
      <c r="I1" s="22" t="s">
        <v>146</v>
      </c>
      <c r="J1" s="22" t="s">
        <v>147</v>
      </c>
      <c r="K1" s="22" t="s">
        <v>148</v>
      </c>
      <c r="L1" s="22" t="s">
        <v>149</v>
      </c>
      <c r="M1" s="22" t="s">
        <v>150</v>
      </c>
      <c r="N1" s="22" t="s">
        <v>151</v>
      </c>
      <c r="O1" s="22" t="s">
        <v>152</v>
      </c>
      <c r="P1" s="22" t="s">
        <v>153</v>
      </c>
      <c r="Q1" s="22">
        <v>75</v>
      </c>
    </row>
    <row r="2" spans="1:1">
      <c r="A2" s="19">
        <v>43831</v>
      </c>
    </row>
    <row r="3" spans="1:1">
      <c r="A3" s="19">
        <v>43902</v>
      </c>
    </row>
    <row r="4" spans="1:1">
      <c r="A4" s="19">
        <v>43904</v>
      </c>
    </row>
    <row r="5" spans="1:1">
      <c r="A5" s="19">
        <v>43907</v>
      </c>
    </row>
    <row r="6" spans="1:1">
      <c r="A6" s="19">
        <v>43922</v>
      </c>
    </row>
    <row r="7" spans="1:1">
      <c r="A7" s="19">
        <v>43952</v>
      </c>
    </row>
    <row r="8" spans="1:1">
      <c r="A8" s="19">
        <v>43983</v>
      </c>
    </row>
    <row r="9" spans="1:1">
      <c r="A9" s="19">
        <v>43984</v>
      </c>
    </row>
    <row r="10" spans="1:1">
      <c r="A10" s="19">
        <v>44004</v>
      </c>
    </row>
    <row r="11" spans="1:1">
      <c r="A11" s="19">
        <v>44013</v>
      </c>
    </row>
    <row r="12" spans="1:1">
      <c r="A12" s="19">
        <v>44016</v>
      </c>
    </row>
    <row r="13" spans="1:1">
      <c r="A13" s="19">
        <v>44032</v>
      </c>
    </row>
    <row r="14" spans="1:1">
      <c r="A14" s="19">
        <v>44044</v>
      </c>
    </row>
    <row r="15" spans="1:1">
      <c r="A15" s="19">
        <v>44070</v>
      </c>
    </row>
    <row r="16" spans="1:1">
      <c r="A16" s="19">
        <v>44075</v>
      </c>
    </row>
    <row r="17" spans="1:1">
      <c r="A17" s="19">
        <v>44105</v>
      </c>
    </row>
    <row r="18" spans="1:1">
      <c r="A18" s="19">
        <v>44121</v>
      </c>
    </row>
    <row r="19" spans="1:1">
      <c r="A19" s="19">
        <v>44126</v>
      </c>
    </row>
    <row r="20" spans="1:1">
      <c r="A20" s="19">
        <v>44134</v>
      </c>
    </row>
    <row r="21" spans="1:1">
      <c r="A21" s="19">
        <v>44136</v>
      </c>
    </row>
    <row r="22" spans="1:1">
      <c r="A22" s="19">
        <v>44166</v>
      </c>
    </row>
    <row r="23" spans="1:1">
      <c r="A23" s="19">
        <v>44180</v>
      </c>
    </row>
    <row r="24" spans="1:1">
      <c r="A24" s="19">
        <v>44184</v>
      </c>
    </row>
    <row r="25" spans="1:1">
      <c r="A25" s="19">
        <v>44197</v>
      </c>
    </row>
    <row r="26" spans="1:1">
      <c r="A26" s="19">
        <v>44200</v>
      </c>
    </row>
    <row r="27" spans="1:17">
      <c r="A27" s="19">
        <v>44201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23">
        <v>11</v>
      </c>
      <c r="M27" s="24">
        <v>12</v>
      </c>
      <c r="N27" s="23">
        <v>13</v>
      </c>
      <c r="O27" s="24">
        <v>14</v>
      </c>
      <c r="P27" s="23">
        <v>15</v>
      </c>
      <c r="Q27" s="24">
        <v>16</v>
      </c>
    </row>
    <row r="28" spans="1:17">
      <c r="A28" s="19">
        <v>44208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24">
        <v>11</v>
      </c>
      <c r="M28" s="24">
        <v>12</v>
      </c>
      <c r="N28" s="24">
        <v>13</v>
      </c>
      <c r="O28" s="24">
        <v>14</v>
      </c>
      <c r="P28" s="24">
        <v>15</v>
      </c>
      <c r="Q28" s="24">
        <v>16</v>
      </c>
    </row>
    <row r="29" spans="1:17">
      <c r="A29" s="19">
        <v>44212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24">
        <v>11</v>
      </c>
      <c r="M29" s="24">
        <v>12</v>
      </c>
      <c r="N29" s="24">
        <v>13</v>
      </c>
      <c r="O29" s="24">
        <v>14</v>
      </c>
      <c r="P29" s="24">
        <v>15</v>
      </c>
      <c r="Q29" s="24">
        <v>16</v>
      </c>
    </row>
    <row r="30" spans="1:17">
      <c r="A30" s="19">
        <v>44215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24">
        <v>11</v>
      </c>
      <c r="M30" s="24">
        <v>12</v>
      </c>
      <c r="N30" s="24">
        <v>13</v>
      </c>
      <c r="O30" s="24">
        <v>14</v>
      </c>
      <c r="P30" s="24">
        <v>15</v>
      </c>
      <c r="Q30" s="24">
        <v>16</v>
      </c>
    </row>
    <row r="31" spans="1:17">
      <c r="A31" s="19">
        <v>44222</v>
      </c>
      <c r="B31" s="18">
        <v>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24">
        <v>11</v>
      </c>
      <c r="M31" s="24">
        <v>12</v>
      </c>
      <c r="N31" s="23">
        <v>13</v>
      </c>
      <c r="O31" s="24">
        <v>14</v>
      </c>
      <c r="P31" s="23">
        <v>15</v>
      </c>
      <c r="Q31" s="24">
        <v>16</v>
      </c>
    </row>
    <row r="32" spans="1:17">
      <c r="A32" s="19">
        <v>44228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23">
        <v>11</v>
      </c>
      <c r="M32" s="24">
        <v>12</v>
      </c>
      <c r="N32" s="24">
        <v>13</v>
      </c>
      <c r="O32" s="24">
        <v>14</v>
      </c>
      <c r="P32" s="24">
        <v>15</v>
      </c>
      <c r="Q32" s="24">
        <v>16</v>
      </c>
    </row>
    <row r="33" spans="1:17">
      <c r="A33" s="19">
        <v>44229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24">
        <v>11</v>
      </c>
      <c r="M33" s="24">
        <v>12</v>
      </c>
      <c r="N33" s="24">
        <v>13</v>
      </c>
      <c r="O33" s="24">
        <v>14</v>
      </c>
      <c r="P33" s="24">
        <v>15</v>
      </c>
      <c r="Q33" s="24">
        <v>16</v>
      </c>
    </row>
    <row r="34" spans="1:17">
      <c r="A34" s="19">
        <v>44233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24">
        <v>11</v>
      </c>
      <c r="M34" s="24">
        <v>12</v>
      </c>
      <c r="N34" s="24">
        <v>13</v>
      </c>
      <c r="O34" s="24">
        <v>14</v>
      </c>
      <c r="P34" s="24">
        <v>15</v>
      </c>
      <c r="Q34" s="24">
        <v>16</v>
      </c>
    </row>
    <row r="35" spans="1:17">
      <c r="A35" s="19">
        <v>44235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24">
        <v>11</v>
      </c>
      <c r="M35" s="24">
        <v>12</v>
      </c>
      <c r="N35" s="23">
        <v>13</v>
      </c>
      <c r="O35" s="24">
        <v>14</v>
      </c>
      <c r="P35" s="23">
        <v>15</v>
      </c>
      <c r="Q35" s="24">
        <v>16</v>
      </c>
    </row>
    <row r="36" spans="1:17">
      <c r="A36" s="19">
        <v>44236</v>
      </c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24">
        <v>11</v>
      </c>
      <c r="M36" s="24">
        <v>12</v>
      </c>
      <c r="N36" s="24">
        <v>13</v>
      </c>
      <c r="O36" s="24">
        <v>14</v>
      </c>
      <c r="P36" s="24">
        <v>15</v>
      </c>
      <c r="Q36" s="24">
        <v>16</v>
      </c>
    </row>
    <row r="37" spans="1:17">
      <c r="A37" s="19">
        <v>44240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23">
        <v>11</v>
      </c>
      <c r="M37" s="24">
        <v>12</v>
      </c>
      <c r="N37" s="24">
        <v>13</v>
      </c>
      <c r="O37" s="24">
        <v>14</v>
      </c>
      <c r="P37" s="24">
        <v>15</v>
      </c>
      <c r="Q37" s="24">
        <v>16</v>
      </c>
    </row>
    <row r="38" spans="1:17">
      <c r="A38" s="19">
        <v>44243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24">
        <v>11</v>
      </c>
      <c r="M38" s="24">
        <v>12</v>
      </c>
      <c r="N38" s="24">
        <v>13</v>
      </c>
      <c r="O38" s="24">
        <v>14</v>
      </c>
      <c r="P38" s="24">
        <v>15</v>
      </c>
      <c r="Q38" s="24">
        <v>16</v>
      </c>
    </row>
    <row r="39" spans="1:17">
      <c r="A39" s="19">
        <v>44249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24">
        <v>11</v>
      </c>
      <c r="M39" s="24">
        <v>12</v>
      </c>
      <c r="N39" s="23">
        <v>13</v>
      </c>
      <c r="O39" s="24">
        <v>14</v>
      </c>
      <c r="P39" s="23">
        <v>15</v>
      </c>
      <c r="Q39" s="24">
        <v>16</v>
      </c>
    </row>
    <row r="40" spans="1:17">
      <c r="A40" s="19">
        <v>44250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11</v>
      </c>
      <c r="M40" s="18">
        <v>12</v>
      </c>
      <c r="N40" s="18">
        <v>13</v>
      </c>
      <c r="O40" s="18">
        <v>14</v>
      </c>
      <c r="P40" s="18">
        <v>15</v>
      </c>
      <c r="Q40" s="18">
        <v>16</v>
      </c>
    </row>
    <row r="41" s="17" customFormat="1" spans="1:17">
      <c r="A41" s="20">
        <v>44256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11</v>
      </c>
      <c r="M41" s="21">
        <v>12</v>
      </c>
      <c r="N41" s="21">
        <v>13</v>
      </c>
      <c r="O41" s="21">
        <v>14</v>
      </c>
      <c r="P41" s="21">
        <v>15</v>
      </c>
      <c r="Q41" s="21">
        <v>16</v>
      </c>
    </row>
    <row r="42" spans="1:17">
      <c r="A42" s="19">
        <v>44257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23">
        <v>11</v>
      </c>
      <c r="M42" s="18">
        <v>12</v>
      </c>
      <c r="N42" s="18">
        <v>13</v>
      </c>
      <c r="O42" s="18">
        <v>14</v>
      </c>
      <c r="P42" s="18">
        <v>15</v>
      </c>
      <c r="Q42" s="18">
        <v>16</v>
      </c>
    </row>
    <row r="43" spans="1:17">
      <c r="A43" s="19">
        <v>44262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11</v>
      </c>
      <c r="M43" s="18">
        <v>12</v>
      </c>
      <c r="N43" s="18">
        <v>13</v>
      </c>
      <c r="O43" s="18">
        <v>14</v>
      </c>
      <c r="P43" s="18">
        <v>15</v>
      </c>
      <c r="Q43" s="18">
        <v>16</v>
      </c>
    </row>
    <row r="44" spans="1:17">
      <c r="A44" s="19">
        <v>44264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11</v>
      </c>
      <c r="M44" s="18">
        <v>12</v>
      </c>
      <c r="N44" s="18">
        <v>13</v>
      </c>
      <c r="O44" s="18">
        <v>14</v>
      </c>
      <c r="P44" s="18">
        <v>15</v>
      </c>
      <c r="Q44" s="18">
        <v>16</v>
      </c>
    </row>
    <row r="45" spans="1:17">
      <c r="A45" s="19">
        <v>44271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11</v>
      </c>
      <c r="M45" s="18">
        <v>12</v>
      </c>
      <c r="N45" s="18">
        <v>13</v>
      </c>
      <c r="O45" s="18">
        <v>14</v>
      </c>
      <c r="P45" s="18">
        <v>15</v>
      </c>
      <c r="Q45" s="18">
        <v>16</v>
      </c>
    </row>
    <row r="46" spans="1:17">
      <c r="A46" s="19">
        <v>44278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11</v>
      </c>
      <c r="M46" s="18">
        <v>12</v>
      </c>
      <c r="N46" s="18">
        <v>13</v>
      </c>
      <c r="O46" s="18">
        <v>14</v>
      </c>
      <c r="P46" s="18">
        <v>15</v>
      </c>
      <c r="Q46" s="18">
        <v>16</v>
      </c>
    </row>
    <row r="47" spans="1:17">
      <c r="A47" s="19">
        <v>44285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23">
        <v>11</v>
      </c>
      <c r="M47" s="18">
        <v>12</v>
      </c>
      <c r="N47" s="18">
        <v>13</v>
      </c>
      <c r="O47" s="18">
        <v>14</v>
      </c>
      <c r="P47" s="18">
        <v>15</v>
      </c>
      <c r="Q47" s="18">
        <v>16</v>
      </c>
    </row>
    <row r="48" spans="1:17">
      <c r="A48" s="19">
        <v>44287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11</v>
      </c>
      <c r="M48" s="18">
        <v>12</v>
      </c>
      <c r="N48" s="18">
        <v>13</v>
      </c>
      <c r="O48" s="18">
        <v>14</v>
      </c>
      <c r="P48" s="18">
        <v>15</v>
      </c>
      <c r="Q48" s="18">
        <v>16</v>
      </c>
    </row>
    <row r="49" spans="1:17">
      <c r="A49" s="19">
        <v>44290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11</v>
      </c>
      <c r="M49" s="18">
        <v>12</v>
      </c>
      <c r="N49" s="18">
        <v>13</v>
      </c>
      <c r="O49" s="18">
        <v>14</v>
      </c>
      <c r="P49" s="18">
        <v>15</v>
      </c>
      <c r="Q49" s="18">
        <v>16</v>
      </c>
    </row>
    <row r="50" s="17" customFormat="1" spans="1:17">
      <c r="A50" s="20">
        <v>44292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11</v>
      </c>
      <c r="M50" s="21">
        <v>12</v>
      </c>
      <c r="N50" s="21">
        <v>13</v>
      </c>
      <c r="O50" s="21">
        <v>14</v>
      </c>
      <c r="P50" s="21">
        <v>15</v>
      </c>
      <c r="Q50" s="21">
        <v>16</v>
      </c>
    </row>
    <row r="51" spans="1:17">
      <c r="A51" s="19">
        <v>44296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11</v>
      </c>
      <c r="M51" s="18">
        <v>12</v>
      </c>
      <c r="N51" s="18">
        <v>13</v>
      </c>
      <c r="O51" s="18">
        <v>14</v>
      </c>
      <c r="P51" s="18">
        <v>15</v>
      </c>
      <c r="Q51" s="18">
        <v>16</v>
      </c>
    </row>
    <row r="52" spans="1:17">
      <c r="A52" s="19">
        <v>44299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11</v>
      </c>
      <c r="M52" s="18">
        <v>12</v>
      </c>
      <c r="N52" s="18">
        <v>13</v>
      </c>
      <c r="O52" s="18">
        <v>14</v>
      </c>
      <c r="P52" s="18">
        <v>15</v>
      </c>
      <c r="Q52" s="18">
        <v>16</v>
      </c>
    </row>
    <row r="53" spans="1:17">
      <c r="A53" s="19">
        <v>44303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11</v>
      </c>
      <c r="M53" s="18">
        <v>12</v>
      </c>
      <c r="N53" s="18">
        <v>13</v>
      </c>
      <c r="O53" s="18">
        <v>14</v>
      </c>
      <c r="P53" s="18">
        <v>15</v>
      </c>
      <c r="Q53" s="18">
        <v>16</v>
      </c>
    </row>
    <row r="54" spans="1:17">
      <c r="A54" s="19">
        <v>44306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11</v>
      </c>
      <c r="M54" s="18">
        <v>12</v>
      </c>
      <c r="N54" s="18">
        <v>13</v>
      </c>
      <c r="O54" s="18">
        <v>14</v>
      </c>
      <c r="P54" s="18">
        <v>15</v>
      </c>
      <c r="Q54" s="18">
        <v>16</v>
      </c>
    </row>
    <row r="55" spans="1:17">
      <c r="A55" s="19">
        <v>44312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11</v>
      </c>
      <c r="M55" s="18">
        <v>12</v>
      </c>
      <c r="N55" s="18">
        <v>13</v>
      </c>
      <c r="O55" s="18">
        <v>14</v>
      </c>
      <c r="P55" s="18">
        <v>15</v>
      </c>
      <c r="Q55" s="18">
        <v>16</v>
      </c>
    </row>
    <row r="56" spans="1:17">
      <c r="A56" s="19">
        <v>44313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11</v>
      </c>
      <c r="M56" s="18">
        <v>12</v>
      </c>
      <c r="N56" s="18">
        <v>13</v>
      </c>
      <c r="O56" s="18">
        <v>14</v>
      </c>
      <c r="P56" s="18">
        <v>15</v>
      </c>
      <c r="Q56" s="18">
        <v>16</v>
      </c>
    </row>
    <row r="57" spans="1:17">
      <c r="A57" s="19">
        <v>44317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11</v>
      </c>
      <c r="M57" s="18">
        <v>12</v>
      </c>
      <c r="N57" s="18">
        <v>13</v>
      </c>
      <c r="O57" s="18">
        <v>14</v>
      </c>
      <c r="P57" s="18">
        <v>15</v>
      </c>
      <c r="Q57" s="18">
        <v>16</v>
      </c>
    </row>
    <row r="58" s="17" customFormat="1" spans="1:17">
      <c r="A58" s="20">
        <v>44319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11</v>
      </c>
      <c r="M58" s="21">
        <v>12</v>
      </c>
      <c r="N58" s="21">
        <v>13</v>
      </c>
      <c r="O58" s="21">
        <v>14</v>
      </c>
      <c r="P58" s="21">
        <v>15</v>
      </c>
      <c r="Q58" s="21">
        <v>16</v>
      </c>
    </row>
    <row r="59" spans="1:17">
      <c r="A59" s="19">
        <v>44320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11</v>
      </c>
      <c r="M59" s="18">
        <v>12</v>
      </c>
      <c r="N59" s="18">
        <v>13</v>
      </c>
      <c r="O59" s="18">
        <v>14</v>
      </c>
      <c r="P59" s="18">
        <v>15</v>
      </c>
      <c r="Q59" s="18">
        <v>16</v>
      </c>
    </row>
    <row r="60" spans="1:17">
      <c r="A60" s="19">
        <v>44325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11</v>
      </c>
      <c r="M60" s="18">
        <v>12</v>
      </c>
      <c r="N60" s="18">
        <v>13</v>
      </c>
      <c r="O60" s="18">
        <v>14</v>
      </c>
      <c r="P60" s="18">
        <v>15</v>
      </c>
      <c r="Q60" s="18">
        <v>16</v>
      </c>
    </row>
    <row r="61" spans="1:17">
      <c r="A61" s="19">
        <v>44327</v>
      </c>
      <c r="B61" s="18">
        <v>0</v>
      </c>
      <c r="C61" s="18">
        <v>0</v>
      </c>
      <c r="D61" s="18">
        <v>0</v>
      </c>
      <c r="E61" s="18">
        <v>0</v>
      </c>
      <c r="F61" s="18">
        <v>5</v>
      </c>
      <c r="G61" s="18">
        <v>6</v>
      </c>
      <c r="H61" s="18">
        <v>7</v>
      </c>
      <c r="I61" s="18">
        <v>8</v>
      </c>
      <c r="J61" s="18">
        <v>9</v>
      </c>
      <c r="K61" s="18">
        <v>10</v>
      </c>
      <c r="L61" s="18">
        <v>11</v>
      </c>
      <c r="M61" s="18">
        <v>12</v>
      </c>
      <c r="N61" s="18">
        <v>13</v>
      </c>
      <c r="O61" s="18">
        <v>14</v>
      </c>
      <c r="P61" s="18">
        <v>15</v>
      </c>
      <c r="Q61" s="18">
        <v>16</v>
      </c>
    </row>
    <row r="62" spans="1:17">
      <c r="A62" s="19">
        <v>44328</v>
      </c>
      <c r="B62" s="18">
        <v>0</v>
      </c>
      <c r="C62" s="18">
        <v>0</v>
      </c>
      <c r="D62" s="18">
        <v>0</v>
      </c>
      <c r="E62" s="18">
        <v>0</v>
      </c>
      <c r="F62" s="18">
        <v>5</v>
      </c>
      <c r="G62" s="18">
        <v>6</v>
      </c>
      <c r="H62" s="18">
        <v>7</v>
      </c>
      <c r="I62" s="18">
        <v>8</v>
      </c>
      <c r="J62" s="18">
        <v>9</v>
      </c>
      <c r="K62" s="18">
        <v>10</v>
      </c>
      <c r="L62" s="18">
        <v>11</v>
      </c>
      <c r="M62" s="18">
        <v>12</v>
      </c>
      <c r="N62" s="18">
        <v>13</v>
      </c>
      <c r="O62" s="18">
        <v>14</v>
      </c>
      <c r="P62" s="18">
        <v>15</v>
      </c>
      <c r="Q62" s="18">
        <v>16</v>
      </c>
    </row>
    <row r="63" spans="1:17">
      <c r="A63" s="19">
        <v>44332</v>
      </c>
      <c r="B63" s="18">
        <v>0</v>
      </c>
      <c r="C63" s="18">
        <v>0</v>
      </c>
      <c r="D63" s="18">
        <v>0</v>
      </c>
      <c r="E63" s="18">
        <v>0</v>
      </c>
      <c r="F63" s="18">
        <v>5</v>
      </c>
      <c r="G63" s="18">
        <v>6</v>
      </c>
      <c r="H63" s="18">
        <v>7</v>
      </c>
      <c r="I63" s="18">
        <v>8</v>
      </c>
      <c r="J63" s="18">
        <v>9</v>
      </c>
      <c r="K63" s="18">
        <v>10</v>
      </c>
      <c r="L63" s="18">
        <v>11</v>
      </c>
      <c r="M63" s="18">
        <v>12</v>
      </c>
      <c r="N63" s="18">
        <v>13</v>
      </c>
      <c r="O63" s="18">
        <v>14</v>
      </c>
      <c r="P63" s="18">
        <v>15</v>
      </c>
      <c r="Q63" s="18">
        <v>16</v>
      </c>
    </row>
    <row r="64" spans="1:17">
      <c r="A64" s="19">
        <v>44334</v>
      </c>
      <c r="B64" s="18">
        <v>0</v>
      </c>
      <c r="C64" s="18">
        <v>0</v>
      </c>
      <c r="D64" s="18">
        <v>0</v>
      </c>
      <c r="E64" s="18">
        <v>0</v>
      </c>
      <c r="F64" s="18">
        <v>5</v>
      </c>
      <c r="G64" s="18">
        <v>6</v>
      </c>
      <c r="H64" s="18">
        <v>7</v>
      </c>
      <c r="I64" s="18">
        <v>8</v>
      </c>
      <c r="J64" s="18">
        <v>9</v>
      </c>
      <c r="K64" s="18">
        <v>10</v>
      </c>
      <c r="L64" s="18">
        <v>11</v>
      </c>
      <c r="M64" s="18">
        <v>12</v>
      </c>
      <c r="N64" s="18">
        <v>13</v>
      </c>
      <c r="O64" s="18">
        <v>14</v>
      </c>
      <c r="P64" s="18">
        <v>15</v>
      </c>
      <c r="Q64" s="18">
        <v>16</v>
      </c>
    </row>
    <row r="65" spans="1:17">
      <c r="A65" s="19">
        <v>44341</v>
      </c>
      <c r="B65" s="18">
        <v>0</v>
      </c>
      <c r="C65" s="18">
        <v>0</v>
      </c>
      <c r="D65" s="18">
        <v>0</v>
      </c>
      <c r="E65" s="18">
        <v>0</v>
      </c>
      <c r="F65" s="18">
        <v>5</v>
      </c>
      <c r="G65" s="18">
        <v>6</v>
      </c>
      <c r="H65" s="18">
        <v>7</v>
      </c>
      <c r="I65" s="18">
        <v>8</v>
      </c>
      <c r="J65" s="18">
        <v>9</v>
      </c>
      <c r="K65" s="18">
        <v>10</v>
      </c>
      <c r="L65" s="18">
        <v>11</v>
      </c>
      <c r="M65" s="18">
        <v>12</v>
      </c>
      <c r="N65" s="18">
        <v>13</v>
      </c>
      <c r="O65" s="18">
        <v>14</v>
      </c>
      <c r="P65" s="18">
        <v>15</v>
      </c>
      <c r="Q65" s="18">
        <v>16</v>
      </c>
    </row>
    <row r="66" s="17" customFormat="1" spans="1:17">
      <c r="A66" s="20">
        <v>44348</v>
      </c>
      <c r="B66" s="21">
        <v>0</v>
      </c>
      <c r="C66" s="21">
        <v>0</v>
      </c>
      <c r="D66" s="21">
        <v>0</v>
      </c>
      <c r="E66" s="21">
        <v>0</v>
      </c>
      <c r="F66" s="21">
        <v>5</v>
      </c>
      <c r="G66" s="21">
        <v>6</v>
      </c>
      <c r="H66" s="21">
        <v>7</v>
      </c>
      <c r="I66" s="21">
        <v>8</v>
      </c>
      <c r="J66" s="21">
        <v>9</v>
      </c>
      <c r="K66" s="21">
        <v>10</v>
      </c>
      <c r="L66" s="21">
        <v>11</v>
      </c>
      <c r="M66" s="21">
        <v>12</v>
      </c>
      <c r="N66" s="21">
        <v>13</v>
      </c>
      <c r="O66" s="21">
        <v>14</v>
      </c>
      <c r="P66" s="21">
        <v>15</v>
      </c>
      <c r="Q66" s="21">
        <v>16</v>
      </c>
    </row>
    <row r="67" spans="1:17">
      <c r="A67" s="19">
        <v>44355</v>
      </c>
      <c r="B67" s="18">
        <v>0</v>
      </c>
      <c r="C67" s="18">
        <v>0</v>
      </c>
      <c r="D67" s="18">
        <v>0</v>
      </c>
      <c r="E67" s="18">
        <v>0</v>
      </c>
      <c r="F67" s="18">
        <v>5</v>
      </c>
      <c r="G67" s="18">
        <v>6</v>
      </c>
      <c r="H67" s="18">
        <v>7</v>
      </c>
      <c r="I67" s="18">
        <v>8</v>
      </c>
      <c r="J67" s="18">
        <v>9</v>
      </c>
      <c r="K67" s="18">
        <v>10</v>
      </c>
      <c r="L67" s="18">
        <v>11</v>
      </c>
      <c r="M67" s="18">
        <v>12</v>
      </c>
      <c r="N67" s="18">
        <v>13</v>
      </c>
      <c r="O67" s="18">
        <v>14</v>
      </c>
      <c r="P67" s="18">
        <v>15</v>
      </c>
      <c r="Q67" s="18">
        <v>16</v>
      </c>
    </row>
    <row r="68" spans="1:17">
      <c r="A68" s="19">
        <v>44362</v>
      </c>
      <c r="B68" s="18">
        <v>0</v>
      </c>
      <c r="C68" s="18">
        <v>0</v>
      </c>
      <c r="D68" s="18">
        <v>3</v>
      </c>
      <c r="E68" s="18">
        <v>4</v>
      </c>
      <c r="F68" s="18">
        <v>5</v>
      </c>
      <c r="G68" s="18">
        <v>6</v>
      </c>
      <c r="H68" s="18">
        <v>7</v>
      </c>
      <c r="I68" s="18">
        <v>8</v>
      </c>
      <c r="J68" s="18">
        <v>9</v>
      </c>
      <c r="K68" s="18">
        <v>10</v>
      </c>
      <c r="L68" s="18">
        <v>11</v>
      </c>
      <c r="M68" s="18">
        <v>12</v>
      </c>
      <c r="N68" s="18">
        <v>13</v>
      </c>
      <c r="O68" s="18">
        <v>14</v>
      </c>
      <c r="P68" s="18">
        <v>15</v>
      </c>
      <c r="Q68" s="18">
        <v>16</v>
      </c>
    </row>
    <row r="69" spans="1:17">
      <c r="A69" s="19">
        <v>44377</v>
      </c>
      <c r="B69" s="18">
        <v>0</v>
      </c>
      <c r="C69" s="18">
        <v>0</v>
      </c>
      <c r="D69" s="18">
        <v>3</v>
      </c>
      <c r="E69" s="18">
        <v>4</v>
      </c>
      <c r="F69" s="18">
        <v>5</v>
      </c>
      <c r="G69" s="18">
        <v>6</v>
      </c>
      <c r="H69" s="18">
        <v>7</v>
      </c>
      <c r="I69" s="18">
        <v>8</v>
      </c>
      <c r="J69" s="18">
        <v>9</v>
      </c>
      <c r="K69" s="18">
        <v>10</v>
      </c>
      <c r="L69" s="18">
        <v>11</v>
      </c>
      <c r="M69" s="18">
        <v>12</v>
      </c>
      <c r="N69" s="18">
        <v>13</v>
      </c>
      <c r="O69" s="18">
        <v>14</v>
      </c>
      <c r="P69" s="18">
        <v>15</v>
      </c>
      <c r="Q69" s="18">
        <v>16</v>
      </c>
    </row>
    <row r="70" spans="1:17">
      <c r="A70" s="19">
        <v>44383</v>
      </c>
      <c r="B70" s="18">
        <v>0</v>
      </c>
      <c r="C70" s="18">
        <v>0</v>
      </c>
      <c r="D70" s="18">
        <v>3</v>
      </c>
      <c r="E70" s="18">
        <v>4</v>
      </c>
      <c r="F70" s="18">
        <v>5</v>
      </c>
      <c r="G70" s="18">
        <v>6</v>
      </c>
      <c r="H70" s="18">
        <v>7</v>
      </c>
      <c r="I70" s="18">
        <v>8</v>
      </c>
      <c r="J70" s="18">
        <v>9</v>
      </c>
      <c r="K70" s="18">
        <v>10</v>
      </c>
      <c r="L70" s="18">
        <v>11</v>
      </c>
      <c r="M70" s="18">
        <v>12</v>
      </c>
      <c r="N70" s="18">
        <v>13</v>
      </c>
      <c r="O70" s="18">
        <v>14</v>
      </c>
      <c r="P70" s="18">
        <v>15</v>
      </c>
      <c r="Q70" s="18">
        <v>16</v>
      </c>
    </row>
    <row r="71" spans="1:17">
      <c r="A71" s="19">
        <v>44409</v>
      </c>
      <c r="B71" s="18">
        <v>0</v>
      </c>
      <c r="C71" s="18">
        <v>0</v>
      </c>
      <c r="D71" s="18">
        <v>3</v>
      </c>
      <c r="E71" s="18">
        <v>4</v>
      </c>
      <c r="F71" s="18">
        <v>5</v>
      </c>
      <c r="G71" s="18">
        <v>6</v>
      </c>
      <c r="H71" s="18">
        <v>7</v>
      </c>
      <c r="I71" s="18">
        <v>8</v>
      </c>
      <c r="J71" s="18">
        <v>9</v>
      </c>
      <c r="K71" s="18">
        <v>10</v>
      </c>
      <c r="L71" s="18">
        <v>11</v>
      </c>
      <c r="M71" s="18">
        <v>12</v>
      </c>
      <c r="N71" s="18">
        <v>13</v>
      </c>
      <c r="O71" s="18">
        <v>14</v>
      </c>
      <c r="P71" s="18">
        <v>15</v>
      </c>
      <c r="Q71" s="18">
        <v>16</v>
      </c>
    </row>
    <row r="72" spans="1:17">
      <c r="A72" s="19">
        <v>44440</v>
      </c>
      <c r="B72" s="18">
        <v>0</v>
      </c>
      <c r="C72" s="18">
        <v>0</v>
      </c>
      <c r="D72" s="18">
        <v>3</v>
      </c>
      <c r="E72" s="18">
        <v>4</v>
      </c>
      <c r="F72" s="18">
        <v>5</v>
      </c>
      <c r="G72" s="18">
        <v>6</v>
      </c>
      <c r="H72" s="18">
        <v>7</v>
      </c>
      <c r="I72" s="18">
        <v>8</v>
      </c>
      <c r="J72" s="18">
        <v>9</v>
      </c>
      <c r="K72" s="18">
        <v>10</v>
      </c>
      <c r="L72" s="18">
        <v>11</v>
      </c>
      <c r="M72" s="18">
        <v>12</v>
      </c>
      <c r="N72" s="18">
        <v>13</v>
      </c>
      <c r="O72" s="18">
        <v>14</v>
      </c>
      <c r="P72" s="18">
        <v>15</v>
      </c>
      <c r="Q72" s="18">
        <v>16</v>
      </c>
    </row>
    <row r="73" spans="1:17">
      <c r="A73" s="19">
        <v>44470</v>
      </c>
      <c r="B73" s="18">
        <v>0</v>
      </c>
      <c r="C73" s="18">
        <v>0</v>
      </c>
      <c r="D73" s="18">
        <v>3</v>
      </c>
      <c r="E73" s="18">
        <v>4</v>
      </c>
      <c r="F73" s="18">
        <v>5</v>
      </c>
      <c r="G73" s="18">
        <v>6</v>
      </c>
      <c r="H73" s="18">
        <v>7</v>
      </c>
      <c r="I73" s="18">
        <v>8</v>
      </c>
      <c r="J73" s="18">
        <v>9</v>
      </c>
      <c r="K73" s="18">
        <v>10</v>
      </c>
      <c r="L73" s="18">
        <v>11</v>
      </c>
      <c r="M73" s="18">
        <v>12</v>
      </c>
      <c r="N73" s="18">
        <v>13</v>
      </c>
      <c r="O73" s="18">
        <v>14</v>
      </c>
      <c r="P73" s="18">
        <v>15</v>
      </c>
      <c r="Q73" s="18">
        <v>16</v>
      </c>
    </row>
    <row r="74" spans="1:17">
      <c r="A74" s="19">
        <v>44492</v>
      </c>
      <c r="B74" s="18">
        <v>0</v>
      </c>
      <c r="C74" s="18">
        <v>0</v>
      </c>
      <c r="D74" s="18">
        <v>3</v>
      </c>
      <c r="E74" s="18">
        <v>4</v>
      </c>
      <c r="F74" s="18">
        <v>5</v>
      </c>
      <c r="G74" s="18">
        <v>6</v>
      </c>
      <c r="H74" s="18">
        <v>7</v>
      </c>
      <c r="I74" s="18">
        <v>8</v>
      </c>
      <c r="J74" s="18">
        <v>9</v>
      </c>
      <c r="K74" s="18">
        <v>10</v>
      </c>
      <c r="L74" s="18">
        <v>11</v>
      </c>
      <c r="M74" s="18">
        <v>12</v>
      </c>
      <c r="N74" s="18">
        <v>13</v>
      </c>
      <c r="O74" s="18">
        <v>14</v>
      </c>
      <c r="P74" s="18">
        <v>15</v>
      </c>
      <c r="Q74" s="18">
        <v>16</v>
      </c>
    </row>
    <row r="75" spans="1:17">
      <c r="A75" s="19">
        <v>44501</v>
      </c>
      <c r="B75" s="18">
        <v>0</v>
      </c>
      <c r="C75" s="18">
        <v>0</v>
      </c>
      <c r="D75" s="18">
        <v>3</v>
      </c>
      <c r="E75" s="18">
        <v>4</v>
      </c>
      <c r="F75" s="18">
        <v>5</v>
      </c>
      <c r="G75" s="18">
        <v>6</v>
      </c>
      <c r="H75" s="18">
        <v>7</v>
      </c>
      <c r="I75" s="18">
        <v>8</v>
      </c>
      <c r="J75" s="18">
        <v>9</v>
      </c>
      <c r="K75" s="18">
        <v>10</v>
      </c>
      <c r="L75" s="18">
        <v>11</v>
      </c>
      <c r="M75" s="18">
        <v>12</v>
      </c>
      <c r="N75" s="18">
        <v>13</v>
      </c>
      <c r="O75" s="18">
        <v>14</v>
      </c>
      <c r="P75" s="18">
        <v>15</v>
      </c>
      <c r="Q75" s="18">
        <v>16</v>
      </c>
    </row>
    <row r="76" spans="1:17">
      <c r="A76" s="19">
        <v>44508</v>
      </c>
      <c r="B76" s="18">
        <v>0</v>
      </c>
      <c r="C76" s="18">
        <v>0</v>
      </c>
      <c r="D76" s="18">
        <v>3</v>
      </c>
      <c r="E76" s="18">
        <v>4</v>
      </c>
      <c r="F76" s="18">
        <v>5</v>
      </c>
      <c r="G76" s="18">
        <v>6</v>
      </c>
      <c r="H76" s="18">
        <v>7</v>
      </c>
      <c r="I76" s="18">
        <v>8</v>
      </c>
      <c r="J76" s="18">
        <v>9</v>
      </c>
      <c r="K76" s="18">
        <v>10</v>
      </c>
      <c r="L76" s="18">
        <v>11</v>
      </c>
      <c r="M76" s="18">
        <v>12</v>
      </c>
      <c r="N76" s="18">
        <v>13</v>
      </c>
      <c r="O76" s="18">
        <v>14</v>
      </c>
      <c r="P76" s="18">
        <v>15</v>
      </c>
      <c r="Q76" s="18">
        <v>16</v>
      </c>
    </row>
    <row r="77" spans="1:17">
      <c r="A77" s="19">
        <v>44548</v>
      </c>
      <c r="B77" s="18">
        <v>0</v>
      </c>
      <c r="C77" s="18">
        <v>0</v>
      </c>
      <c r="D77" s="18">
        <v>3</v>
      </c>
      <c r="E77" s="18">
        <v>4</v>
      </c>
      <c r="F77" s="18">
        <v>5</v>
      </c>
      <c r="G77" s="18">
        <v>6</v>
      </c>
      <c r="H77" s="18">
        <v>7</v>
      </c>
      <c r="I77" s="18">
        <v>8</v>
      </c>
      <c r="J77" s="18">
        <v>9</v>
      </c>
      <c r="K77" s="18">
        <v>10</v>
      </c>
      <c r="L77" s="18">
        <v>11</v>
      </c>
      <c r="M77" s="18">
        <v>12</v>
      </c>
      <c r="N77" s="18">
        <v>13</v>
      </c>
      <c r="O77" s="18">
        <v>14</v>
      </c>
      <c r="P77" s="18">
        <v>15</v>
      </c>
      <c r="Q77" s="18">
        <v>16</v>
      </c>
    </row>
    <row r="78" spans="1:17">
      <c r="A78" s="19">
        <v>44562</v>
      </c>
      <c r="B78" s="18">
        <v>0</v>
      </c>
      <c r="C78" s="18">
        <v>0</v>
      </c>
      <c r="D78" s="18">
        <v>3</v>
      </c>
      <c r="E78" s="18">
        <v>4</v>
      </c>
      <c r="F78" s="18">
        <v>5</v>
      </c>
      <c r="G78" s="18">
        <v>6</v>
      </c>
      <c r="H78" s="18">
        <v>7</v>
      </c>
      <c r="I78" s="18">
        <v>8</v>
      </c>
      <c r="J78" s="18">
        <v>9</v>
      </c>
      <c r="K78" s="18">
        <v>10</v>
      </c>
      <c r="L78" s="18">
        <v>11</v>
      </c>
      <c r="M78" s="18">
        <v>12</v>
      </c>
      <c r="N78" s="18">
        <v>13</v>
      </c>
      <c r="O78" s="18">
        <v>14</v>
      </c>
      <c r="P78" s="18">
        <v>15</v>
      </c>
      <c r="Q78" s="18">
        <v>16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I15" sqref="I15"/>
    </sheetView>
  </sheetViews>
  <sheetFormatPr defaultColWidth="9" defaultRowHeight="14" outlineLevelCol="2"/>
  <cols>
    <col min="1" max="1" width="11" customWidth="1"/>
  </cols>
  <sheetData>
    <row r="1" spans="1:2">
      <c r="A1" t="s">
        <v>154</v>
      </c>
      <c r="B1" t="s">
        <v>155</v>
      </c>
    </row>
    <row r="2" spans="1:3">
      <c r="A2">
        <v>1</v>
      </c>
      <c r="B2" t="s">
        <v>156</v>
      </c>
      <c r="C2">
        <v>1</v>
      </c>
    </row>
    <row r="3" spans="1:3">
      <c r="A3">
        <v>2</v>
      </c>
      <c r="B3" t="s">
        <v>156</v>
      </c>
      <c r="C3">
        <v>1</v>
      </c>
    </row>
    <row r="4" spans="1:3">
      <c r="A4">
        <v>3</v>
      </c>
      <c r="B4" t="s">
        <v>156</v>
      </c>
      <c r="C4">
        <v>1</v>
      </c>
    </row>
    <row r="5" spans="1:3">
      <c r="A5">
        <v>4</v>
      </c>
      <c r="B5" t="s">
        <v>156</v>
      </c>
      <c r="C5">
        <v>1</v>
      </c>
    </row>
    <row r="6" spans="1:3">
      <c r="A6">
        <v>5</v>
      </c>
      <c r="B6" t="s">
        <v>157</v>
      </c>
      <c r="C6">
        <v>1</v>
      </c>
    </row>
    <row r="7" spans="1:3">
      <c r="A7">
        <v>6</v>
      </c>
      <c r="B7" t="s">
        <v>157</v>
      </c>
      <c r="C7">
        <v>1</v>
      </c>
    </row>
    <row r="8" spans="1:3">
      <c r="A8">
        <v>7</v>
      </c>
      <c r="B8" t="s">
        <v>157</v>
      </c>
      <c r="C8">
        <v>1</v>
      </c>
    </row>
    <row r="9" spans="1:3">
      <c r="A9">
        <v>8</v>
      </c>
      <c r="B9" t="s">
        <v>157</v>
      </c>
      <c r="C9">
        <v>1</v>
      </c>
    </row>
    <row r="10" spans="1:3">
      <c r="A10">
        <v>9</v>
      </c>
      <c r="B10" t="s">
        <v>157</v>
      </c>
      <c r="C10">
        <v>1</v>
      </c>
    </row>
    <row r="11" spans="1:3">
      <c r="A11">
        <v>10</v>
      </c>
      <c r="B11" t="s">
        <v>158</v>
      </c>
      <c r="C11">
        <v>1</v>
      </c>
    </row>
    <row r="12" spans="1:3">
      <c r="A12">
        <v>11</v>
      </c>
      <c r="B12" t="s">
        <v>158</v>
      </c>
      <c r="C12">
        <v>1</v>
      </c>
    </row>
    <row r="13" spans="1:3">
      <c r="A13">
        <v>12</v>
      </c>
      <c r="B13" t="s">
        <v>158</v>
      </c>
      <c r="C13">
        <v>1</v>
      </c>
    </row>
    <row r="14" spans="1:3">
      <c r="A14">
        <v>13</v>
      </c>
      <c r="B14" t="s">
        <v>158</v>
      </c>
      <c r="C14">
        <v>1</v>
      </c>
    </row>
    <row r="15" spans="1:3">
      <c r="A15">
        <v>14</v>
      </c>
      <c r="B15" t="s">
        <v>159</v>
      </c>
      <c r="C15">
        <v>1</v>
      </c>
    </row>
    <row r="16" spans="1:3">
      <c r="A16">
        <v>15</v>
      </c>
      <c r="B16" t="s">
        <v>159</v>
      </c>
      <c r="C16">
        <v>1</v>
      </c>
    </row>
    <row r="17" spans="1:3">
      <c r="A17">
        <v>16</v>
      </c>
      <c r="B17" t="s">
        <v>160</v>
      </c>
      <c r="C17">
        <v>1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C4" sqref="C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161</v>
      </c>
    </row>
    <row r="2" spans="1:1">
      <c r="A2" t="s">
        <v>162</v>
      </c>
    </row>
    <row r="3" spans="1:5">
      <c r="A3">
        <v>1</v>
      </c>
      <c r="B3">
        <v>2</v>
      </c>
      <c r="C3" s="9">
        <v>3</v>
      </c>
      <c r="D3" s="9">
        <v>4</v>
      </c>
      <c r="E3" s="9">
        <v>5</v>
      </c>
    </row>
    <row r="4" spans="1:5">
      <c r="A4">
        <v>0.8944</v>
      </c>
      <c r="B4">
        <v>0.9487</v>
      </c>
      <c r="C4" s="9">
        <v>1</v>
      </c>
      <c r="D4" s="9">
        <v>0.8</v>
      </c>
      <c r="E4" s="9">
        <v>0.8</v>
      </c>
    </row>
    <row r="6" spans="1:1">
      <c r="A6" s="9" t="s">
        <v>163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C4" sqref="C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164</v>
      </c>
    </row>
    <row r="2" spans="1:1">
      <c r="A2" t="s">
        <v>162</v>
      </c>
    </row>
    <row r="3" spans="1:5">
      <c r="A3">
        <v>1</v>
      </c>
      <c r="B3">
        <v>2</v>
      </c>
      <c r="C3" s="15">
        <v>3</v>
      </c>
      <c r="D3" s="15">
        <v>4</v>
      </c>
      <c r="E3" s="15">
        <v>5</v>
      </c>
    </row>
    <row r="4" spans="1:10">
      <c r="A4">
        <f>0.5/rho!A4</f>
        <v>0.559033989266547</v>
      </c>
      <c r="B4">
        <f>0.7/rho!B4</f>
        <v>0.737851797196163</v>
      </c>
      <c r="C4" s="15">
        <v>1</v>
      </c>
      <c r="D4" s="15">
        <v>0.5</v>
      </c>
      <c r="E4" s="15">
        <v>0.5</v>
      </c>
      <c r="F4" s="16"/>
      <c r="G4" s="16"/>
      <c r="H4" s="16"/>
      <c r="I4" s="16"/>
      <c r="J4" s="16"/>
    </row>
    <row r="6" spans="1:1">
      <c r="A6" s="9" t="s">
        <v>163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D4" sqref="D4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165</v>
      </c>
    </row>
    <row r="2" spans="2:2">
      <c r="B2" t="s">
        <v>162</v>
      </c>
    </row>
    <row r="3" spans="1:6">
      <c r="A3" t="s">
        <v>166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1</v>
      </c>
      <c r="E4">
        <v>0.7</v>
      </c>
      <c r="F4">
        <v>0.7</v>
      </c>
    </row>
    <row r="5" spans="1:6">
      <c r="A5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</row>
    <row r="7" spans="1:1">
      <c r="A7" s="9" t="s">
        <v>167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C23" sqref="C23"/>
    </sheetView>
  </sheetViews>
  <sheetFormatPr defaultColWidth="8.7265625" defaultRowHeight="14" outlineLevelCol="2"/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14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1"/>
  <sheetViews>
    <sheetView topLeftCell="A30" workbookViewId="0">
      <selection activeCell="G70" sqref="G70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" customWidth="1"/>
  </cols>
  <sheetData>
    <row r="1" spans="1:7">
      <c r="A1" t="s">
        <v>168</v>
      </c>
      <c r="B1" t="s">
        <v>169</v>
      </c>
      <c r="D1" s="1" t="s">
        <v>170</v>
      </c>
      <c r="E1" t="s">
        <v>171</v>
      </c>
      <c r="F1" t="s">
        <v>172</v>
      </c>
      <c r="G1" t="s">
        <v>173</v>
      </c>
    </row>
    <row r="2" spans="1:7">
      <c r="A2" s="2">
        <v>43831</v>
      </c>
      <c r="B2" t="s">
        <v>174</v>
      </c>
      <c r="D2" s="1">
        <v>0</v>
      </c>
      <c r="G2">
        <v>0</v>
      </c>
    </row>
    <row r="3" spans="1:7">
      <c r="A3" s="2">
        <v>43902</v>
      </c>
      <c r="B3" t="s">
        <v>174</v>
      </c>
      <c r="D3" s="1">
        <v>0</v>
      </c>
      <c r="G3">
        <v>0</v>
      </c>
    </row>
    <row r="4" spans="1:7">
      <c r="A4" s="2">
        <v>43904</v>
      </c>
      <c r="B4" t="s">
        <v>174</v>
      </c>
      <c r="D4" s="1">
        <v>0</v>
      </c>
      <c r="G4">
        <v>0</v>
      </c>
    </row>
    <row r="5" spans="1:7">
      <c r="A5" s="2">
        <v>43907</v>
      </c>
      <c r="B5" t="s">
        <v>174</v>
      </c>
      <c r="D5" s="1">
        <v>0</v>
      </c>
      <c r="G5">
        <v>0</v>
      </c>
    </row>
    <row r="6" spans="1:7">
      <c r="A6" s="2">
        <v>43922</v>
      </c>
      <c r="B6" t="s">
        <v>174</v>
      </c>
      <c r="D6" s="1">
        <v>0</v>
      </c>
      <c r="G6">
        <v>0</v>
      </c>
    </row>
    <row r="7" spans="1:7">
      <c r="A7" s="2">
        <v>43952</v>
      </c>
      <c r="B7" t="s">
        <v>174</v>
      </c>
      <c r="D7" s="1">
        <v>0</v>
      </c>
      <c r="G7">
        <v>0</v>
      </c>
    </row>
    <row r="8" spans="1:7">
      <c r="A8" s="2">
        <v>43983</v>
      </c>
      <c r="B8" t="s">
        <v>174</v>
      </c>
      <c r="D8" s="1">
        <v>0</v>
      </c>
      <c r="G8">
        <v>0</v>
      </c>
    </row>
    <row r="9" spans="1:7">
      <c r="A9" s="2">
        <v>43984</v>
      </c>
      <c r="B9" t="s">
        <v>174</v>
      </c>
      <c r="D9" s="1">
        <v>0</v>
      </c>
      <c r="G9">
        <v>0</v>
      </c>
    </row>
    <row r="10" spans="1:7">
      <c r="A10" s="2">
        <v>44004</v>
      </c>
      <c r="B10" t="s">
        <v>174</v>
      </c>
      <c r="D10" s="1">
        <v>0</v>
      </c>
      <c r="G10">
        <v>0</v>
      </c>
    </row>
    <row r="11" spans="1:7">
      <c r="A11" s="2">
        <v>44013</v>
      </c>
      <c r="B11" t="s">
        <v>174</v>
      </c>
      <c r="D11" s="1">
        <v>0</v>
      </c>
      <c r="G11">
        <v>0</v>
      </c>
    </row>
    <row r="12" spans="1:7">
      <c r="A12" s="2">
        <v>44016</v>
      </c>
      <c r="B12" t="s">
        <v>174</v>
      </c>
      <c r="D12" s="1">
        <v>0</v>
      </c>
      <c r="G12">
        <v>0</v>
      </c>
    </row>
    <row r="13" spans="1:7">
      <c r="A13" s="2">
        <v>44032</v>
      </c>
      <c r="B13" t="s">
        <v>174</v>
      </c>
      <c r="D13" s="1">
        <v>0</v>
      </c>
      <c r="G13">
        <v>0</v>
      </c>
    </row>
    <row r="14" spans="1:7">
      <c r="A14" s="2">
        <v>44044</v>
      </c>
      <c r="B14" t="s">
        <v>174</v>
      </c>
      <c r="D14" s="1">
        <v>0</v>
      </c>
      <c r="G14">
        <v>0</v>
      </c>
    </row>
    <row r="15" spans="1:7">
      <c r="A15" s="2">
        <v>44070</v>
      </c>
      <c r="B15" t="s">
        <v>174</v>
      </c>
      <c r="D15" s="1">
        <v>0</v>
      </c>
      <c r="G15">
        <v>0</v>
      </c>
    </row>
    <row r="16" spans="1:7">
      <c r="A16" s="2">
        <v>44075</v>
      </c>
      <c r="B16" t="s">
        <v>174</v>
      </c>
      <c r="D16" s="1">
        <v>0</v>
      </c>
      <c r="G16">
        <v>0</v>
      </c>
    </row>
    <row r="17" spans="1:7">
      <c r="A17" s="2">
        <v>44105</v>
      </c>
      <c r="B17" t="s">
        <v>174</v>
      </c>
      <c r="D17" s="1">
        <v>0</v>
      </c>
      <c r="G17">
        <v>0</v>
      </c>
    </row>
    <row r="18" spans="1:7">
      <c r="A18" s="2">
        <v>44121</v>
      </c>
      <c r="B18" t="s">
        <v>174</v>
      </c>
      <c r="D18" s="1">
        <v>0</v>
      </c>
      <c r="F18" s="10"/>
      <c r="G18">
        <v>0</v>
      </c>
    </row>
    <row r="19" spans="1:7">
      <c r="A19" s="2">
        <v>44126</v>
      </c>
      <c r="B19" t="s">
        <v>174</v>
      </c>
      <c r="D19" s="1">
        <v>0</v>
      </c>
      <c r="F19" s="10"/>
      <c r="G19">
        <v>0</v>
      </c>
    </row>
    <row r="20" spans="1:7">
      <c r="A20" s="2">
        <v>44134</v>
      </c>
      <c r="B20" t="s">
        <v>174</v>
      </c>
      <c r="D20" s="1">
        <v>0</v>
      </c>
      <c r="F20" s="10"/>
      <c r="G20">
        <v>0</v>
      </c>
    </row>
    <row r="21" spans="1:7">
      <c r="A21" s="2">
        <v>44136</v>
      </c>
      <c r="B21" t="s">
        <v>174</v>
      </c>
      <c r="D21" s="1">
        <v>0</v>
      </c>
      <c r="F21" s="10"/>
      <c r="G21">
        <v>0</v>
      </c>
    </row>
    <row r="22" spans="1:7">
      <c r="A22" s="2">
        <v>44166</v>
      </c>
      <c r="B22" t="s">
        <v>174</v>
      </c>
      <c r="D22" s="1">
        <v>0</v>
      </c>
      <c r="F22" s="10"/>
      <c r="G22">
        <v>0</v>
      </c>
    </row>
    <row r="23" spans="1:7">
      <c r="A23" s="2">
        <v>44180</v>
      </c>
      <c r="B23" t="s">
        <v>174</v>
      </c>
      <c r="D23" s="1">
        <v>0</v>
      </c>
      <c r="F23" s="10"/>
      <c r="G23">
        <v>0</v>
      </c>
    </row>
    <row r="24" spans="1:7">
      <c r="A24" s="2">
        <v>44184</v>
      </c>
      <c r="B24" t="s">
        <v>174</v>
      </c>
      <c r="D24" s="1">
        <v>0</v>
      </c>
      <c r="E24">
        <f>($B$31-$B$27)/21</f>
        <v>0.676190476190476</v>
      </c>
      <c r="F24" s="10">
        <f t="shared" ref="F24:F26" si="0">-DATEDIF(A24,$A$27,"d")</f>
        <v>-17</v>
      </c>
      <c r="G24">
        <v>0</v>
      </c>
    </row>
    <row r="25" spans="1:7">
      <c r="A25" s="2">
        <v>44197</v>
      </c>
      <c r="B25" t="s">
        <v>174</v>
      </c>
      <c r="D25" s="1">
        <f>$E$26*$F25+$B$27</f>
        <v>0.595238095238095</v>
      </c>
      <c r="E25">
        <f>($B$31-$B$27)/21</f>
        <v>0.676190476190476</v>
      </c>
      <c r="F25" s="10">
        <f t="shared" si="0"/>
        <v>-4</v>
      </c>
      <c r="G25">
        <v>0</v>
      </c>
    </row>
    <row r="26" spans="1:7">
      <c r="A26" s="2">
        <v>44200</v>
      </c>
      <c r="B26" t="s">
        <v>174</v>
      </c>
      <c r="D26" s="1">
        <f>$E$26*$F26+$B$27</f>
        <v>2.62380952380952</v>
      </c>
      <c r="E26">
        <f>($B$31-$B$27)/21</f>
        <v>0.676190476190476</v>
      </c>
      <c r="F26" s="10">
        <f t="shared" si="0"/>
        <v>-1</v>
      </c>
      <c r="G26">
        <v>0</v>
      </c>
    </row>
    <row r="27" spans="1:7">
      <c r="A27" s="2">
        <v>44201</v>
      </c>
      <c r="B27">
        <v>3.3</v>
      </c>
      <c r="C27" s="3" t="s">
        <v>175</v>
      </c>
      <c r="D27" s="4">
        <f>E27*F27+$B$27</f>
        <v>3.3</v>
      </c>
      <c r="E27" s="11">
        <f t="shared" ref="E27:E31" si="1">($B$31-$B$27)/21</f>
        <v>0.676190476190476</v>
      </c>
      <c r="F27" s="12">
        <f>-DATEDIF($A$27,A27,"d")</f>
        <v>0</v>
      </c>
      <c r="G27">
        <v>0</v>
      </c>
    </row>
    <row r="28" spans="1:7">
      <c r="A28" s="2">
        <v>44208</v>
      </c>
      <c r="B28" t="s">
        <v>174</v>
      </c>
      <c r="D28" s="1">
        <f t="shared" ref="D28:D31" si="2">E28*F28+$B$27</f>
        <v>8.03333333333333</v>
      </c>
      <c r="E28">
        <f t="shared" si="1"/>
        <v>0.676190476190476</v>
      </c>
      <c r="F28" s="10">
        <f t="shared" ref="F28:F31" si="3">DATEDIF($A$27,A28,"d")</f>
        <v>7</v>
      </c>
      <c r="G28">
        <v>0</v>
      </c>
    </row>
    <row r="29" spans="1:7">
      <c r="A29" s="2">
        <v>44212</v>
      </c>
      <c r="B29" t="s">
        <v>174</v>
      </c>
      <c r="D29" s="1">
        <f t="shared" si="2"/>
        <v>10.7380952380952</v>
      </c>
      <c r="E29">
        <f t="shared" si="1"/>
        <v>0.676190476190476</v>
      </c>
      <c r="F29" s="10">
        <f t="shared" si="3"/>
        <v>11</v>
      </c>
      <c r="G29">
        <v>0</v>
      </c>
    </row>
    <row r="30" spans="1:7">
      <c r="A30" s="2">
        <v>44215</v>
      </c>
      <c r="B30" t="s">
        <v>174</v>
      </c>
      <c r="D30" s="1">
        <f t="shared" si="2"/>
        <v>12.7666666666667</v>
      </c>
      <c r="E30">
        <f t="shared" si="1"/>
        <v>0.676190476190476</v>
      </c>
      <c r="F30" s="10">
        <f t="shared" si="3"/>
        <v>14</v>
      </c>
      <c r="G30">
        <v>0</v>
      </c>
    </row>
    <row r="31" spans="1:7">
      <c r="A31" s="2">
        <v>44222</v>
      </c>
      <c r="B31">
        <v>17.5</v>
      </c>
      <c r="C31" s="3" t="s">
        <v>175</v>
      </c>
      <c r="D31" s="4">
        <f t="shared" si="2"/>
        <v>17.5</v>
      </c>
      <c r="E31" s="11">
        <f t="shared" si="1"/>
        <v>0.676190476190476</v>
      </c>
      <c r="F31" s="12">
        <f t="shared" si="3"/>
        <v>21</v>
      </c>
      <c r="G31">
        <v>0</v>
      </c>
    </row>
    <row r="32" spans="1:7">
      <c r="A32" s="2">
        <v>44228</v>
      </c>
      <c r="B32" t="s">
        <v>174</v>
      </c>
      <c r="C32" s="3"/>
      <c r="D32" s="1">
        <f>E32*F32+$D$31</f>
        <v>28.6666666666667</v>
      </c>
      <c r="E32">
        <f>($B$37-$B$31)/$F$37</f>
        <v>1.86111111111111</v>
      </c>
      <c r="F32" s="10">
        <f>DATEDIF($A$31,A32,"d")</f>
        <v>6</v>
      </c>
      <c r="G32">
        <v>0</v>
      </c>
    </row>
    <row r="33" spans="1:7">
      <c r="A33" s="2">
        <v>44229</v>
      </c>
      <c r="B33" t="s">
        <v>174</v>
      </c>
      <c r="D33" s="1">
        <f>E33*F33+$D$31</f>
        <v>30.5277777777778</v>
      </c>
      <c r="E33">
        <f>($B$37-$B$31)/$F$37</f>
        <v>1.86111111111111</v>
      </c>
      <c r="F33" s="10">
        <f>DATEDIF($A$31,A33,"d")</f>
        <v>7</v>
      </c>
      <c r="G33">
        <v>0</v>
      </c>
    </row>
    <row r="34" spans="1:7">
      <c r="A34" s="2">
        <v>44233</v>
      </c>
      <c r="B34" t="s">
        <v>174</v>
      </c>
      <c r="D34" s="1">
        <f t="shared" ref="D34:D37" si="4">E34*F34+$D$31</f>
        <v>37.9722222222222</v>
      </c>
      <c r="E34">
        <f t="shared" ref="E34:E37" si="5">($B$37-$B$31)/$F$37</f>
        <v>1.86111111111111</v>
      </c>
      <c r="F34" s="10">
        <f t="shared" ref="F34:F37" si="6">DATEDIF($A$31,A34,"d")</f>
        <v>11</v>
      </c>
      <c r="G34">
        <v>0</v>
      </c>
    </row>
    <row r="35" spans="1:7">
      <c r="A35" s="2">
        <v>44235</v>
      </c>
      <c r="B35" t="s">
        <v>174</v>
      </c>
      <c r="D35" s="1">
        <f t="shared" si="4"/>
        <v>41.6944444444444</v>
      </c>
      <c r="E35">
        <f t="shared" si="5"/>
        <v>1.86111111111111</v>
      </c>
      <c r="F35" s="10">
        <f t="shared" si="6"/>
        <v>13</v>
      </c>
      <c r="G35">
        <v>0</v>
      </c>
    </row>
    <row r="36" spans="1:7">
      <c r="A36" s="2">
        <v>44236</v>
      </c>
      <c r="B36" t="s">
        <v>174</v>
      </c>
      <c r="D36" s="1">
        <f t="shared" si="4"/>
        <v>43.5555555555556</v>
      </c>
      <c r="E36">
        <f t="shared" si="5"/>
        <v>1.86111111111111</v>
      </c>
      <c r="F36" s="10">
        <f t="shared" si="6"/>
        <v>14</v>
      </c>
      <c r="G36">
        <v>0</v>
      </c>
    </row>
    <row r="37" spans="1:7">
      <c r="A37" s="2">
        <v>44240</v>
      </c>
      <c r="B37" s="5">
        <v>51</v>
      </c>
      <c r="C37" s="3" t="s">
        <v>176</v>
      </c>
      <c r="D37" s="4">
        <f t="shared" si="4"/>
        <v>51</v>
      </c>
      <c r="E37" s="11">
        <f t="shared" si="5"/>
        <v>1.86111111111111</v>
      </c>
      <c r="F37" s="12">
        <f t="shared" si="6"/>
        <v>18</v>
      </c>
      <c r="G37">
        <v>0</v>
      </c>
    </row>
    <row r="38" spans="1:7">
      <c r="A38" s="2">
        <v>44243</v>
      </c>
      <c r="B38" s="6">
        <v>53.8</v>
      </c>
      <c r="D38" s="1">
        <f>B38</f>
        <v>53.8</v>
      </c>
      <c r="G38">
        <v>0</v>
      </c>
    </row>
    <row r="39" spans="1:7">
      <c r="A39" s="2">
        <v>44249</v>
      </c>
      <c r="B39" s="6">
        <v>59.3</v>
      </c>
      <c r="D39" s="1">
        <f t="shared" ref="D39:D78" si="7">B39</f>
        <v>59.3</v>
      </c>
      <c r="G39">
        <v>0</v>
      </c>
    </row>
    <row r="40" spans="1:7">
      <c r="A40" s="2">
        <v>44250</v>
      </c>
      <c r="B40" s="6">
        <v>64.5</v>
      </c>
      <c r="D40" s="1">
        <f t="shared" si="7"/>
        <v>64.5</v>
      </c>
      <c r="G40">
        <v>0</v>
      </c>
    </row>
    <row r="41" spans="1:7">
      <c r="A41" s="2">
        <v>44256</v>
      </c>
      <c r="B41" s="6">
        <v>68.7</v>
      </c>
      <c r="D41" s="1">
        <f t="shared" si="7"/>
        <v>68.7</v>
      </c>
      <c r="G41">
        <v>0</v>
      </c>
    </row>
    <row r="42" spans="1:7">
      <c r="A42" s="2">
        <v>44257</v>
      </c>
      <c r="B42" s="5">
        <v>72</v>
      </c>
      <c r="D42" s="1">
        <f t="shared" si="7"/>
        <v>72</v>
      </c>
      <c r="G42">
        <v>0</v>
      </c>
    </row>
    <row r="43" spans="1:7">
      <c r="A43" s="2">
        <v>44262</v>
      </c>
      <c r="B43" s="6">
        <v>75.1</v>
      </c>
      <c r="D43" s="1">
        <f t="shared" si="7"/>
        <v>75.1</v>
      </c>
      <c r="G43">
        <v>0</v>
      </c>
    </row>
    <row r="44" spans="1:7">
      <c r="A44" s="2">
        <v>44264</v>
      </c>
      <c r="B44" s="6">
        <v>77.9</v>
      </c>
      <c r="D44" s="1">
        <f t="shared" si="7"/>
        <v>77.9</v>
      </c>
      <c r="G44">
        <v>0</v>
      </c>
    </row>
    <row r="45" spans="1:7">
      <c r="A45" s="2">
        <v>44271</v>
      </c>
      <c r="B45" s="6">
        <v>81.1</v>
      </c>
      <c r="D45" s="1">
        <f t="shared" si="7"/>
        <v>81.1</v>
      </c>
      <c r="G45">
        <v>0</v>
      </c>
    </row>
    <row r="46" spans="1:7">
      <c r="A46" s="2">
        <v>44278</v>
      </c>
      <c r="B46" s="6">
        <v>84.5</v>
      </c>
      <c r="D46" s="1">
        <f t="shared" si="7"/>
        <v>84.5</v>
      </c>
      <c r="G46">
        <v>0</v>
      </c>
    </row>
    <row r="47" spans="1:7">
      <c r="A47" s="2">
        <v>44285</v>
      </c>
      <c r="B47" s="6">
        <v>85.7</v>
      </c>
      <c r="D47" s="1">
        <f t="shared" si="7"/>
        <v>85.7</v>
      </c>
      <c r="G47">
        <v>0</v>
      </c>
    </row>
    <row r="48" spans="1:7">
      <c r="A48" s="2">
        <v>44287</v>
      </c>
      <c r="B48" s="7">
        <v>85.7</v>
      </c>
      <c r="D48" s="8">
        <f t="shared" si="7"/>
        <v>85.7</v>
      </c>
      <c r="G48">
        <v>0</v>
      </c>
    </row>
    <row r="49" spans="1:7">
      <c r="A49" s="2">
        <v>44290</v>
      </c>
      <c r="B49" s="7">
        <v>85.7</v>
      </c>
      <c r="D49" s="8">
        <f t="shared" si="7"/>
        <v>85.7</v>
      </c>
      <c r="G49">
        <v>0</v>
      </c>
    </row>
    <row r="50" spans="1:7">
      <c r="A50" s="2">
        <v>44292</v>
      </c>
      <c r="B50" s="7">
        <v>85.7</v>
      </c>
      <c r="C50" s="9" t="s">
        <v>177</v>
      </c>
      <c r="D50" s="8">
        <f t="shared" si="7"/>
        <v>85.7</v>
      </c>
      <c r="G50">
        <v>0</v>
      </c>
    </row>
    <row r="51" spans="1:7">
      <c r="A51" s="2">
        <v>44296</v>
      </c>
      <c r="B51" s="7">
        <v>85.7</v>
      </c>
      <c r="D51" s="8">
        <f t="shared" si="7"/>
        <v>85.7</v>
      </c>
      <c r="G51">
        <v>0</v>
      </c>
    </row>
    <row r="52" spans="1:7">
      <c r="A52" s="2">
        <v>44299</v>
      </c>
      <c r="B52" s="7">
        <v>85.7</v>
      </c>
      <c r="D52" s="8">
        <f t="shared" si="7"/>
        <v>85.7</v>
      </c>
      <c r="G52">
        <v>0</v>
      </c>
    </row>
    <row r="53" spans="1:7">
      <c r="A53" s="2">
        <v>44303</v>
      </c>
      <c r="B53" s="7">
        <v>85.7</v>
      </c>
      <c r="D53" s="8">
        <f t="shared" si="7"/>
        <v>85.7</v>
      </c>
      <c r="G53">
        <v>0</v>
      </c>
    </row>
    <row r="54" spans="1:7">
      <c r="A54" s="2">
        <v>44306</v>
      </c>
      <c r="B54" s="7">
        <v>85.7</v>
      </c>
      <c r="D54" s="8">
        <f t="shared" si="7"/>
        <v>85.7</v>
      </c>
      <c r="G54">
        <v>0</v>
      </c>
    </row>
    <row r="55" spans="1:7">
      <c r="A55" s="2">
        <v>44312</v>
      </c>
      <c r="B55" s="7">
        <v>85.7</v>
      </c>
      <c r="D55" s="8">
        <f t="shared" si="7"/>
        <v>85.7</v>
      </c>
      <c r="G55">
        <v>0</v>
      </c>
    </row>
    <row r="56" spans="1:7">
      <c r="A56" s="2">
        <v>44313</v>
      </c>
      <c r="B56" s="7">
        <v>85.7</v>
      </c>
      <c r="D56" s="8">
        <f t="shared" si="7"/>
        <v>85.7</v>
      </c>
      <c r="G56">
        <v>0</v>
      </c>
    </row>
    <row r="57" spans="1:7">
      <c r="A57" s="2">
        <v>44317</v>
      </c>
      <c r="B57" s="7">
        <v>85.7</v>
      </c>
      <c r="D57" s="8">
        <f t="shared" si="7"/>
        <v>85.7</v>
      </c>
      <c r="G57">
        <v>0</v>
      </c>
    </row>
    <row r="58" spans="1:7">
      <c r="A58" s="2">
        <v>44319</v>
      </c>
      <c r="B58" s="7">
        <v>85.7</v>
      </c>
      <c r="D58" s="8">
        <f t="shared" si="7"/>
        <v>85.7</v>
      </c>
      <c r="G58">
        <v>0</v>
      </c>
    </row>
    <row r="59" spans="1:7">
      <c r="A59" s="2">
        <v>44320</v>
      </c>
      <c r="B59" s="7">
        <v>85.7</v>
      </c>
      <c r="D59" s="8">
        <f t="shared" si="7"/>
        <v>85.7</v>
      </c>
      <c r="G59">
        <v>0</v>
      </c>
    </row>
    <row r="60" spans="1:7">
      <c r="A60" s="2">
        <v>44325</v>
      </c>
      <c r="B60" s="7">
        <v>85.7</v>
      </c>
      <c r="D60" s="8">
        <f t="shared" si="7"/>
        <v>85.7</v>
      </c>
      <c r="G60">
        <v>0</v>
      </c>
    </row>
    <row r="61" spans="1:7">
      <c r="A61" s="2">
        <v>44327</v>
      </c>
      <c r="B61" s="7">
        <v>85.7</v>
      </c>
      <c r="D61" s="8">
        <f t="shared" si="7"/>
        <v>85.7</v>
      </c>
      <c r="G61">
        <v>0</v>
      </c>
    </row>
    <row r="62" spans="1:7">
      <c r="A62" s="2">
        <v>44328</v>
      </c>
      <c r="B62" s="7">
        <v>85.7</v>
      </c>
      <c r="D62" s="8">
        <f t="shared" si="7"/>
        <v>85.7</v>
      </c>
      <c r="G62">
        <v>0</v>
      </c>
    </row>
    <row r="63" spans="1:7">
      <c r="A63" s="2">
        <v>44332</v>
      </c>
      <c r="B63" s="7">
        <v>85.7</v>
      </c>
      <c r="D63" s="8">
        <f t="shared" si="7"/>
        <v>85.7</v>
      </c>
      <c r="G63">
        <v>0</v>
      </c>
    </row>
    <row r="64" spans="1:7">
      <c r="A64" s="2">
        <v>44334</v>
      </c>
      <c r="B64" s="7">
        <v>85.7</v>
      </c>
      <c r="D64" s="8">
        <f t="shared" si="7"/>
        <v>85.7</v>
      </c>
      <c r="G64">
        <v>0</v>
      </c>
    </row>
    <row r="65" spans="1:7">
      <c r="A65" s="2">
        <v>44341</v>
      </c>
      <c r="B65" s="7">
        <v>85.7</v>
      </c>
      <c r="D65" s="8">
        <f t="shared" si="7"/>
        <v>85.7</v>
      </c>
      <c r="G65">
        <v>0</v>
      </c>
    </row>
    <row r="66" spans="1:7">
      <c r="A66" s="2">
        <v>44348</v>
      </c>
      <c r="B66" s="7">
        <v>85.7</v>
      </c>
      <c r="D66" s="8">
        <f t="shared" si="7"/>
        <v>85.7</v>
      </c>
      <c r="G66">
        <v>0</v>
      </c>
    </row>
    <row r="67" spans="1:7">
      <c r="A67" s="2">
        <v>44355</v>
      </c>
      <c r="B67" s="7">
        <v>85.7</v>
      </c>
      <c r="D67" s="8">
        <f t="shared" si="7"/>
        <v>85.7</v>
      </c>
      <c r="G67">
        <v>0</v>
      </c>
    </row>
    <row r="68" spans="1:7">
      <c r="A68" s="2">
        <v>44362</v>
      </c>
      <c r="B68" s="7">
        <v>85.7</v>
      </c>
      <c r="D68" s="8">
        <f t="shared" si="7"/>
        <v>85.7</v>
      </c>
      <c r="G68">
        <v>0</v>
      </c>
    </row>
    <row r="69" spans="1:7">
      <c r="A69" s="2">
        <v>44377</v>
      </c>
      <c r="B69" s="7">
        <v>85.7</v>
      </c>
      <c r="D69" s="8">
        <f t="shared" si="7"/>
        <v>85.7</v>
      </c>
      <c r="G69">
        <v>0</v>
      </c>
    </row>
    <row r="70" spans="1:7">
      <c r="A70" s="2">
        <v>44383</v>
      </c>
      <c r="B70" s="7">
        <v>85.7</v>
      </c>
      <c r="D70" s="8">
        <f t="shared" si="7"/>
        <v>85.7</v>
      </c>
      <c r="G70">
        <v>0</v>
      </c>
    </row>
    <row r="71" spans="1:7">
      <c r="A71" s="2">
        <v>44409</v>
      </c>
      <c r="B71" s="7">
        <v>85.7</v>
      </c>
      <c r="D71" s="8">
        <f t="shared" ref="D71" si="8">B71</f>
        <v>85.7</v>
      </c>
      <c r="G71">
        <v>0</v>
      </c>
    </row>
    <row r="72" spans="1:7">
      <c r="A72" s="2">
        <v>44440</v>
      </c>
      <c r="B72" s="7">
        <v>85.7</v>
      </c>
      <c r="D72" s="8">
        <f t="shared" si="7"/>
        <v>85.7</v>
      </c>
      <c r="G72">
        <v>0</v>
      </c>
    </row>
    <row r="73" spans="1:7">
      <c r="A73" s="2">
        <v>44470</v>
      </c>
      <c r="B73" s="7">
        <v>85.7</v>
      </c>
      <c r="D73" s="8">
        <f t="shared" si="7"/>
        <v>85.7</v>
      </c>
      <c r="G73">
        <v>0</v>
      </c>
    </row>
    <row r="74" spans="1:7">
      <c r="A74" s="2">
        <v>44492</v>
      </c>
      <c r="B74" s="7">
        <v>85.7</v>
      </c>
      <c r="D74" s="8">
        <f t="shared" si="7"/>
        <v>85.7</v>
      </c>
      <c r="G74">
        <v>0</v>
      </c>
    </row>
    <row r="75" spans="1:7">
      <c r="A75" s="2">
        <v>44501</v>
      </c>
      <c r="B75" s="7">
        <v>85.7</v>
      </c>
      <c r="D75" s="8">
        <f t="shared" si="7"/>
        <v>85.7</v>
      </c>
      <c r="G75">
        <v>0</v>
      </c>
    </row>
    <row r="76" spans="1:7">
      <c r="A76" s="2">
        <v>44508</v>
      </c>
      <c r="B76" s="7">
        <v>85.7</v>
      </c>
      <c r="D76" s="8">
        <f t="shared" si="7"/>
        <v>85.7</v>
      </c>
      <c r="G76">
        <v>0</v>
      </c>
    </row>
    <row r="77" spans="1:7">
      <c r="A77" s="2">
        <v>44548</v>
      </c>
      <c r="B77" s="7">
        <v>85.7</v>
      </c>
      <c r="D77" s="8">
        <f t="shared" si="7"/>
        <v>85.7</v>
      </c>
      <c r="G77">
        <v>0</v>
      </c>
    </row>
    <row r="78" spans="1:7">
      <c r="A78" s="2">
        <v>44562</v>
      </c>
      <c r="B78" s="7">
        <v>85.7</v>
      </c>
      <c r="D78" s="8">
        <f t="shared" si="7"/>
        <v>85.7</v>
      </c>
      <c r="G78">
        <v>0</v>
      </c>
    </row>
    <row r="80" spans="1:1">
      <c r="A80" s="13" t="s">
        <v>108</v>
      </c>
    </row>
    <row r="81" spans="1:1">
      <c r="A81" s="3" t="s">
        <v>178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6" t="s">
        <v>16</v>
      </c>
      <c r="D1" s="66"/>
      <c r="E1" s="26" t="s">
        <v>17</v>
      </c>
    </row>
    <row r="2" spans="1:7">
      <c r="A2" s="67" t="s">
        <v>18</v>
      </c>
      <c r="B2" s="68" t="s">
        <v>19</v>
      </c>
      <c r="C2" s="68" t="s">
        <v>20</v>
      </c>
      <c r="D2" s="68" t="s">
        <v>21</v>
      </c>
      <c r="E2" s="68" t="s">
        <v>19</v>
      </c>
      <c r="F2" t="s">
        <v>20</v>
      </c>
      <c r="G2" t="s">
        <v>21</v>
      </c>
    </row>
    <row r="3" s="18" customFormat="1" spans="1:7">
      <c r="A3" s="69">
        <v>0</v>
      </c>
      <c r="B3" s="70">
        <v>1</v>
      </c>
      <c r="C3" s="70">
        <v>1</v>
      </c>
      <c r="D3" s="70">
        <v>1</v>
      </c>
      <c r="E3" s="77">
        <v>0.95</v>
      </c>
      <c r="F3" s="78" t="s">
        <v>22</v>
      </c>
      <c r="G3" s="78" t="s">
        <v>23</v>
      </c>
    </row>
    <row r="4" s="18" customFormat="1" spans="1:7">
      <c r="A4" s="71">
        <v>1</v>
      </c>
      <c r="B4" s="72">
        <v>1</v>
      </c>
      <c r="C4" s="72">
        <v>2</v>
      </c>
      <c r="D4" s="72">
        <v>2</v>
      </c>
      <c r="E4" s="79">
        <v>0.95</v>
      </c>
      <c r="F4" s="80">
        <v>0.75</v>
      </c>
      <c r="G4" s="81" t="s">
        <v>24</v>
      </c>
    </row>
    <row r="5" spans="1:7">
      <c r="A5" s="73">
        <v>2</v>
      </c>
      <c r="B5" s="74">
        <v>2</v>
      </c>
      <c r="C5" s="74">
        <v>3</v>
      </c>
      <c r="D5" s="74">
        <v>3</v>
      </c>
      <c r="E5" s="82" t="s">
        <v>25</v>
      </c>
      <c r="F5" s="83">
        <v>0.75</v>
      </c>
      <c r="G5" s="84" t="s">
        <v>26</v>
      </c>
    </row>
    <row r="6" spans="1:7">
      <c r="A6" s="73">
        <v>3</v>
      </c>
      <c r="B6" s="74">
        <v>3</v>
      </c>
      <c r="C6" s="74">
        <v>4</v>
      </c>
      <c r="D6" s="74">
        <v>4</v>
      </c>
      <c r="E6" s="82" t="s">
        <v>27</v>
      </c>
      <c r="F6" s="83">
        <v>0.25</v>
      </c>
      <c r="G6" s="83">
        <v>0.25</v>
      </c>
    </row>
    <row r="7" spans="1:7">
      <c r="A7" s="75">
        <v>100</v>
      </c>
      <c r="B7" s="76">
        <v>0</v>
      </c>
      <c r="C7" s="76">
        <v>0</v>
      </c>
      <c r="D7" s="76">
        <v>0</v>
      </c>
      <c r="E7" s="85">
        <v>0</v>
      </c>
      <c r="F7" s="85">
        <v>0</v>
      </c>
      <c r="G7" s="85">
        <v>0</v>
      </c>
    </row>
    <row r="8" spans="5:7">
      <c r="E8" s="86"/>
      <c r="F8" s="84"/>
      <c r="G8" s="84"/>
    </row>
    <row r="9" spans="5:7">
      <c r="E9" s="86"/>
      <c r="F9" s="84"/>
      <c r="G9" s="84"/>
    </row>
    <row r="10" spans="5:7">
      <c r="E10" s="86"/>
      <c r="F10" s="84"/>
      <c r="G10" s="84"/>
    </row>
    <row r="11" spans="5:7">
      <c r="E11" s="86"/>
      <c r="F11" s="84"/>
      <c r="G11" s="84"/>
    </row>
    <row r="12" spans="5:7">
      <c r="E12" s="86"/>
      <c r="F12" s="84"/>
      <c r="G12" s="84"/>
    </row>
    <row r="13" spans="5:7">
      <c r="E13" s="84"/>
      <c r="F13" s="84"/>
      <c r="G13" s="84"/>
    </row>
    <row r="14" spans="5:7">
      <c r="E14" s="84"/>
      <c r="F14" s="84"/>
      <c r="G14" s="84"/>
    </row>
    <row r="15" spans="5:7">
      <c r="E15" s="84"/>
      <c r="F15" s="84"/>
      <c r="G15" s="84"/>
    </row>
    <row r="16" spans="5:7">
      <c r="E16" s="84"/>
      <c r="F16" s="84"/>
      <c r="G16" s="84"/>
    </row>
    <row r="17" spans="5:7">
      <c r="E17" s="84"/>
      <c r="F17" s="84"/>
      <c r="G17" s="84"/>
    </row>
    <row r="18" spans="5:7">
      <c r="E18" s="84"/>
      <c r="F18" s="84"/>
      <c r="G18" s="84"/>
    </row>
    <row r="19" spans="5:7">
      <c r="E19" s="84"/>
      <c r="F19" s="84"/>
      <c r="G19" s="84"/>
    </row>
    <row r="20" spans="5:7">
      <c r="E20" s="84"/>
      <c r="F20" s="84"/>
      <c r="G20" s="84"/>
    </row>
    <row r="21" spans="5:5">
      <c r="E21" s="84"/>
    </row>
    <row r="22" spans="5:5">
      <c r="E22" s="84"/>
    </row>
    <row r="23" spans="5:5">
      <c r="E23" s="84"/>
    </row>
    <row r="24" spans="5:5">
      <c r="E24" s="84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0" t="s">
        <v>36</v>
      </c>
      <c r="B2" s="2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0" t="s">
        <v>36</v>
      </c>
      <c r="B3" s="2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0" t="s">
        <v>36</v>
      </c>
      <c r="B4" s="2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0" t="s">
        <v>36</v>
      </c>
      <c r="B5" s="2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0" t="s">
        <v>36</v>
      </c>
      <c r="B6" s="2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0" t="s">
        <v>36</v>
      </c>
      <c r="B7" s="2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0" t="s">
        <v>36</v>
      </c>
      <c r="B8" s="2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0" t="s">
        <v>36</v>
      </c>
      <c r="B9" s="2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0" t="s">
        <v>36</v>
      </c>
      <c r="B10" s="2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0" t="s">
        <v>36</v>
      </c>
      <c r="B11" s="2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0" t="s">
        <v>36</v>
      </c>
      <c r="B12" s="2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0" t="s">
        <v>36</v>
      </c>
      <c r="B13" s="2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0" t="s">
        <v>36</v>
      </c>
      <c r="B14" s="2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0" t="s">
        <v>36</v>
      </c>
      <c r="B15" s="2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0" t="s">
        <v>36</v>
      </c>
      <c r="B16" s="2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0" t="s">
        <v>36</v>
      </c>
      <c r="B17" s="2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0" t="s">
        <v>36</v>
      </c>
      <c r="B18" s="2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0" t="s">
        <v>36</v>
      </c>
      <c r="B19" s="2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0" t="s">
        <v>36</v>
      </c>
      <c r="B20" s="2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0" t="s">
        <v>36</v>
      </c>
      <c r="B21" s="2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0" t="s">
        <v>36</v>
      </c>
      <c r="B22" s="2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0" t="s">
        <v>36</v>
      </c>
      <c r="B23" s="2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0" t="s">
        <v>36</v>
      </c>
      <c r="B24" s="2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0" t="s">
        <v>36</v>
      </c>
      <c r="B25" s="2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0" t="s">
        <v>36</v>
      </c>
      <c r="B26" s="2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0" t="s">
        <v>36</v>
      </c>
      <c r="B27" s="2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0" t="s">
        <v>36</v>
      </c>
      <c r="B28" s="2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0" t="s">
        <v>36</v>
      </c>
      <c r="B29" s="2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0" t="s">
        <v>36</v>
      </c>
      <c r="B30" s="2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0" t="s">
        <v>36</v>
      </c>
      <c r="B31" s="2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0" t="s">
        <v>36</v>
      </c>
      <c r="B32" s="2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0" t="s">
        <v>36</v>
      </c>
      <c r="B33" s="2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0" t="s">
        <v>36</v>
      </c>
      <c r="B34" s="2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0" t="s">
        <v>36</v>
      </c>
      <c r="B35" s="2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0" t="s">
        <v>36</v>
      </c>
      <c r="B36" s="2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0" t="s">
        <v>36</v>
      </c>
      <c r="B37" s="2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0" t="s">
        <v>36</v>
      </c>
      <c r="B38" s="2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0" t="s">
        <v>36</v>
      </c>
      <c r="B39" s="2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0" t="s">
        <v>36</v>
      </c>
      <c r="B40" s="2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0" t="s">
        <v>36</v>
      </c>
      <c r="B41" s="2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0" t="s">
        <v>36</v>
      </c>
      <c r="B42" s="2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0" t="s">
        <v>36</v>
      </c>
      <c r="B43" s="2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0" t="s">
        <v>36</v>
      </c>
      <c r="B44" s="2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0" t="s">
        <v>36</v>
      </c>
      <c r="B45" s="2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0" t="s">
        <v>36</v>
      </c>
      <c r="B46" s="2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0" t="s">
        <v>36</v>
      </c>
      <c r="B47" s="2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0" t="s">
        <v>36</v>
      </c>
      <c r="B48" s="2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0" t="s">
        <v>36</v>
      </c>
      <c r="B49" s="2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0" t="s">
        <v>36</v>
      </c>
      <c r="B50" s="2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0" t="s">
        <v>36</v>
      </c>
      <c r="B51" s="2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0" t="s">
        <v>36</v>
      </c>
      <c r="B52" s="2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0" t="s">
        <v>36</v>
      </c>
      <c r="B53" s="2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0" t="s">
        <v>36</v>
      </c>
      <c r="B54" s="2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0" t="s">
        <v>36</v>
      </c>
      <c r="B55" s="2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0" t="s">
        <v>36</v>
      </c>
      <c r="B56" s="2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0" t="s">
        <v>36</v>
      </c>
      <c r="B57" s="2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0" t="s">
        <v>36</v>
      </c>
      <c r="B58" s="2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0" t="s">
        <v>36</v>
      </c>
      <c r="B59" s="2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0" t="s">
        <v>36</v>
      </c>
      <c r="B60" s="2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0" t="s">
        <v>36</v>
      </c>
      <c r="B61" s="2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0" t="s">
        <v>36</v>
      </c>
      <c r="B62" s="2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0" t="s">
        <v>36</v>
      </c>
      <c r="B63" s="2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0" t="s">
        <v>36</v>
      </c>
      <c r="B64" s="2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0" t="s">
        <v>36</v>
      </c>
      <c r="B65" s="2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0" t="s">
        <v>36</v>
      </c>
      <c r="B66" s="2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0" t="s">
        <v>36</v>
      </c>
      <c r="B67" s="2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0" t="s">
        <v>36</v>
      </c>
      <c r="B68" s="2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0" t="s">
        <v>36</v>
      </c>
      <c r="B69" s="2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0" t="s">
        <v>36</v>
      </c>
      <c r="B70" s="2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0" t="s">
        <v>36</v>
      </c>
      <c r="B71" s="2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0" t="s">
        <v>36</v>
      </c>
      <c r="B72" s="2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0" t="s">
        <v>36</v>
      </c>
      <c r="B73" s="2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0" t="s">
        <v>36</v>
      </c>
      <c r="B74" s="2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0" t="s">
        <v>36</v>
      </c>
      <c r="B75" s="2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0" t="s">
        <v>36</v>
      </c>
      <c r="B76" s="2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0" t="s">
        <v>36</v>
      </c>
      <c r="B77" s="2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0" t="s">
        <v>36</v>
      </c>
      <c r="B78" s="2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0" t="s">
        <v>36</v>
      </c>
      <c r="B79" s="2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0" t="s">
        <v>36</v>
      </c>
      <c r="B80" s="2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0" t="s">
        <v>36</v>
      </c>
      <c r="B81" s="2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0" t="s">
        <v>36</v>
      </c>
      <c r="B82" s="2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0" t="s">
        <v>36</v>
      </c>
      <c r="B83" s="2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0" t="s">
        <v>36</v>
      </c>
      <c r="B84" s="2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0" t="s">
        <v>36</v>
      </c>
      <c r="B85" s="2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0" t="s">
        <v>36</v>
      </c>
      <c r="B86" s="2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0" t="s">
        <v>36</v>
      </c>
      <c r="B87" s="2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0" t="s">
        <v>36</v>
      </c>
      <c r="B88" s="2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0" t="s">
        <v>36</v>
      </c>
      <c r="B89" s="2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0" t="s">
        <v>36</v>
      </c>
      <c r="B90" s="2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0" t="s">
        <v>36</v>
      </c>
      <c r="B91" s="2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0" t="s">
        <v>36</v>
      </c>
      <c r="B92" s="2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0" t="s">
        <v>36</v>
      </c>
      <c r="B93" s="2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0" t="s">
        <v>36</v>
      </c>
      <c r="B94" s="2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topLeftCell="A17" workbookViewId="0">
      <selection activeCell="C39" sqref="C39"/>
    </sheetView>
  </sheetViews>
  <sheetFormatPr defaultColWidth="8.7265625" defaultRowHeight="14"/>
  <cols>
    <col min="1" max="2" width="15.8203125" customWidth="1"/>
    <col min="3" max="3" width="14.7265625" style="14" customWidth="1"/>
    <col min="4" max="7" width="23" customWidth="1"/>
    <col min="8" max="8" width="18.2734375" customWidth="1"/>
    <col min="9" max="9" width="15.453125" customWidth="1"/>
    <col min="10" max="10" width="24" customWidth="1"/>
    <col min="11" max="11" width="21.7265625" style="50" customWidth="1"/>
    <col min="12" max="12" width="16.546875" customWidth="1"/>
    <col min="13" max="13" width="18.273437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50" customWidth="1"/>
    <col min="20" max="20" width="25.8203125" customWidth="1"/>
    <col min="21" max="21" width="19.7265625" customWidth="1"/>
  </cols>
  <sheetData>
    <row r="1" spans="1:14">
      <c r="A1" s="26" t="s">
        <v>37</v>
      </c>
      <c r="B1" s="26"/>
      <c r="F1" s="56"/>
      <c r="G1" s="56"/>
      <c r="H1" s="56"/>
      <c r="I1" s="56"/>
      <c r="J1" s="56"/>
      <c r="K1" s="59"/>
      <c r="L1" s="52"/>
      <c r="M1" s="52"/>
      <c r="N1" s="62"/>
    </row>
    <row r="2" spans="1:14">
      <c r="A2" s="26" t="s">
        <v>38</v>
      </c>
      <c r="B2" s="26" t="s">
        <v>39</v>
      </c>
      <c r="C2" s="51" t="s">
        <v>40</v>
      </c>
      <c r="D2" s="26" t="s">
        <v>41</v>
      </c>
      <c r="E2" s="26" t="s">
        <v>42</v>
      </c>
      <c r="F2" s="56" t="s">
        <v>43</v>
      </c>
      <c r="G2" s="56" t="s">
        <v>44</v>
      </c>
      <c r="H2" s="56" t="s">
        <v>45</v>
      </c>
      <c r="I2" s="56" t="s">
        <v>46</v>
      </c>
      <c r="J2" s="56" t="s">
        <v>47</v>
      </c>
      <c r="K2" s="56" t="s">
        <v>48</v>
      </c>
      <c r="L2" s="56" t="s">
        <v>49</v>
      </c>
      <c r="M2" s="56" t="s">
        <v>50</v>
      </c>
      <c r="N2" s="63" t="s">
        <v>51</v>
      </c>
    </row>
    <row r="3" spans="1:14">
      <c r="A3" s="52" t="s">
        <v>52</v>
      </c>
      <c r="B3" t="s">
        <v>53</v>
      </c>
      <c r="C3" s="14" t="s">
        <v>54</v>
      </c>
      <c r="D3">
        <f>('vacsi-fra-2021-03-31-10h03'!$E$37+'vacsi-fra-2021-03-31-10h03'!$G$37)/1000000</f>
        <v>1.679218</v>
      </c>
      <c r="E3">
        <f>D3</f>
        <v>1.679218</v>
      </c>
      <c r="F3" s="57">
        <f>E3</f>
        <v>1.679218</v>
      </c>
      <c r="G3" s="57">
        <v>0.56</v>
      </c>
      <c r="H3" s="57">
        <f>(SUM('vacsi-fra-2021-03-31-10h03'!C2:C37))*$G$3/1000000</f>
        <v>0.90895728</v>
      </c>
      <c r="I3" s="57">
        <f>(SUM('vacsi-fra-2021-03-31-10h03'!D2:D37))/1000000</f>
        <v>0.05608</v>
      </c>
      <c r="J3" s="57">
        <f>SUM($H$3:H3)</f>
        <v>0.90895728</v>
      </c>
      <c r="K3" s="59">
        <f>SUM($H$3:H3)/(SUM($C$38:$C$38)/1000000)</f>
        <v>0.142614285068759</v>
      </c>
      <c r="L3" s="59">
        <f>J3/($D$39/1000000)</f>
        <v>0.0178300475333353</v>
      </c>
      <c r="M3" s="52"/>
      <c r="N3" s="64">
        <f>J3/($C$39/1000000)</f>
        <v>0.0135536398877348</v>
      </c>
    </row>
    <row r="4" spans="1:14">
      <c r="A4" s="52" t="s">
        <v>55</v>
      </c>
      <c r="B4" t="s">
        <v>53</v>
      </c>
      <c r="C4" s="14" t="s">
        <v>54</v>
      </c>
      <c r="D4">
        <f>('vacsi-fra-2021-03-31-10h03'!$E$65+'vacsi-fra-2021-03-31-10h03'!$G$65)/1000000</f>
        <v>4.687506</v>
      </c>
      <c r="E4">
        <f>D4-D3</f>
        <v>3.008288</v>
      </c>
      <c r="F4" s="57">
        <f t="shared" ref="F4:F11" si="0">E4</f>
        <v>3.008288</v>
      </c>
      <c r="G4" s="57">
        <v>0.54</v>
      </c>
      <c r="H4" s="57">
        <f>(SUM('vacsi-fra-2021-03-31-10h03'!C38:C65))*$G$4/1000000</f>
        <v>0.76700034</v>
      </c>
      <c r="I4" s="57">
        <f>(SUM('vacsi-fra-2021-03-31-10h03'!D38:D65))/1000000</f>
        <v>1.587917</v>
      </c>
      <c r="J4" s="57">
        <f>SUM($H$3:H4)</f>
        <v>1.67595762</v>
      </c>
      <c r="K4" s="59">
        <f>SUM($H$3:H4)/(SUM($C$38:$C$38)/1000000)</f>
        <v>0.26295569994427</v>
      </c>
      <c r="L4" s="59">
        <f t="shared" ref="L4:L13" si="1">J4/($D$39/1000000)</f>
        <v>0.0328754768633962</v>
      </c>
      <c r="M4" s="52"/>
      <c r="N4" s="64">
        <f t="shared" ref="N4:N13" si="2">J4/($C$39/1000000)</f>
        <v>0.0249905320617324</v>
      </c>
    </row>
    <row r="5" spans="1:24">
      <c r="A5" s="52" t="s">
        <v>56</v>
      </c>
      <c r="B5" s="53" t="s">
        <v>57</v>
      </c>
      <c r="C5" s="14" t="s">
        <v>58</v>
      </c>
      <c r="D5">
        <f>('vacsi-fra-2021-03-31-10h03'!$E$94+'vacsi-fra-2021-03-31-10h03'!$G$94)/1000000</f>
        <v>10.71425</v>
      </c>
      <c r="E5">
        <f>D5-D4</f>
        <v>6.026744</v>
      </c>
      <c r="F5" s="57">
        <f t="shared" si="0"/>
        <v>6.026744</v>
      </c>
      <c r="G5" s="57">
        <v>1</v>
      </c>
      <c r="H5" s="57">
        <f>(SUM('vacsi-fra-2021-03-31-10h03'!C66:C94))*$G$5/1000000</f>
        <v>4.961449</v>
      </c>
      <c r="I5" s="57">
        <f>(SUM('vacsi-fra-2021-03-31-10h03'!D66:D94))/1000000</f>
        <v>1.065295</v>
      </c>
      <c r="J5" s="57">
        <f>SUM($H$3:H5)</f>
        <v>6.63740662</v>
      </c>
      <c r="K5" s="59">
        <f>SUM($H$3:H5)/(SUM($C$35:$C$38)/1000000)</f>
        <v>0.37183850861389</v>
      </c>
      <c r="L5" s="59">
        <f t="shared" si="1"/>
        <v>0.13019894128872</v>
      </c>
      <c r="M5" s="52"/>
      <c r="N5" s="64">
        <f t="shared" si="2"/>
        <v>0.0989716690711218</v>
      </c>
      <c r="X5" s="14"/>
    </row>
    <row r="6" spans="1:24">
      <c r="A6" t="s">
        <v>59</v>
      </c>
      <c r="B6" t="s">
        <v>60</v>
      </c>
      <c r="C6" s="14" t="s">
        <v>61</v>
      </c>
      <c r="D6" s="54">
        <f>D5+12</f>
        <v>22.71425</v>
      </c>
      <c r="E6">
        <f t="shared" ref="E6:E11" si="3">D6-D5</f>
        <v>12</v>
      </c>
      <c r="F6" s="57">
        <f t="shared" si="0"/>
        <v>12</v>
      </c>
      <c r="G6" s="57">
        <v>0.62</v>
      </c>
      <c r="H6" s="57">
        <f>(F6-H5)*$G$6</f>
        <v>4.36390162</v>
      </c>
      <c r="I6" s="60">
        <f>H5</f>
        <v>4.961449</v>
      </c>
      <c r="J6" s="57">
        <f>SUM($H$3:H6)</f>
        <v>11.00130824</v>
      </c>
      <c r="K6" s="59">
        <f>SUM($H$3:H6)/(SUM($C$33:$C$38)/1000000)</f>
        <v>0.413034177967878</v>
      </c>
      <c r="L6" s="59">
        <f t="shared" si="1"/>
        <v>0.215800954746821</v>
      </c>
      <c r="M6" s="52" t="s">
        <v>62</v>
      </c>
      <c r="N6" s="64">
        <f t="shared" si="2"/>
        <v>0.164042660155524</v>
      </c>
      <c r="X6" s="14"/>
    </row>
    <row r="7" spans="1:24">
      <c r="A7" t="s">
        <v>63</v>
      </c>
      <c r="B7" t="s">
        <v>64</v>
      </c>
      <c r="C7" s="14" t="s">
        <v>65</v>
      </c>
      <c r="D7" s="54">
        <f t="shared" ref="D7:D11" si="4">D6+12</f>
        <v>34.71425</v>
      </c>
      <c r="E7">
        <f t="shared" si="3"/>
        <v>12</v>
      </c>
      <c r="F7" s="57">
        <f t="shared" si="0"/>
        <v>12</v>
      </c>
      <c r="G7" s="57">
        <v>1</v>
      </c>
      <c r="H7" s="57">
        <f>(F7-H6)*G7</f>
        <v>7.63609838</v>
      </c>
      <c r="I7" s="60">
        <f t="shared" ref="I7:I13" si="5">H6</f>
        <v>4.36390162</v>
      </c>
      <c r="J7" s="57">
        <f>SUM($H$3:H7)</f>
        <v>18.63740662</v>
      </c>
      <c r="K7" s="59">
        <f>SUM($H$3:H7)/(SUM($C$27:$C$38)/1000000)</f>
        <v>0.365590169356142</v>
      </c>
      <c r="L7" s="59">
        <f t="shared" si="1"/>
        <v>0.365590169356142</v>
      </c>
      <c r="M7" s="52"/>
      <c r="N7" s="64">
        <f t="shared" si="2"/>
        <v>0.277906017506966</v>
      </c>
      <c r="X7" s="14"/>
    </row>
    <row r="8" spans="1:24">
      <c r="A8" t="s">
        <v>66</v>
      </c>
      <c r="B8" t="s">
        <v>64</v>
      </c>
      <c r="C8" s="14" t="s">
        <v>65</v>
      </c>
      <c r="D8" s="54">
        <f t="shared" si="4"/>
        <v>46.71425</v>
      </c>
      <c r="E8">
        <f t="shared" si="3"/>
        <v>12</v>
      </c>
      <c r="F8" s="57">
        <f t="shared" si="0"/>
        <v>12</v>
      </c>
      <c r="G8" s="57">
        <v>1</v>
      </c>
      <c r="H8" s="57">
        <f t="shared" ref="H8:H11" si="6">(F8-H7)*G8</f>
        <v>4.36390162</v>
      </c>
      <c r="I8" s="60">
        <f t="shared" si="5"/>
        <v>7.63609838</v>
      </c>
      <c r="J8" s="57">
        <f>SUM($H$3:H8)</f>
        <v>23.00130824</v>
      </c>
      <c r="K8" s="59">
        <f>SUM($H$3:H8)/(SUM($C$27:$C$38)/1000000)</f>
        <v>0.451192182814243</v>
      </c>
      <c r="L8" s="59">
        <f t="shared" si="1"/>
        <v>0.451192182814243</v>
      </c>
      <c r="M8" s="52" t="s">
        <v>67</v>
      </c>
      <c r="N8" s="64">
        <f t="shared" si="2"/>
        <v>0.342977008591369</v>
      </c>
      <c r="X8" s="14"/>
    </row>
    <row r="9" spans="1:24">
      <c r="A9" s="52" t="s">
        <v>68</v>
      </c>
      <c r="B9" t="s">
        <v>64</v>
      </c>
      <c r="C9" s="14" t="s">
        <v>65</v>
      </c>
      <c r="D9" s="54">
        <f t="shared" si="4"/>
        <v>58.71425</v>
      </c>
      <c r="E9">
        <f t="shared" si="3"/>
        <v>12</v>
      </c>
      <c r="F9" s="57">
        <f t="shared" si="0"/>
        <v>12</v>
      </c>
      <c r="G9" s="57">
        <v>1</v>
      </c>
      <c r="H9" s="57">
        <f t="shared" si="6"/>
        <v>7.63609838</v>
      </c>
      <c r="I9" s="60">
        <f t="shared" si="5"/>
        <v>4.36390162</v>
      </c>
      <c r="J9" s="57">
        <f>SUM($H$3:H9)</f>
        <v>30.63740662</v>
      </c>
      <c r="K9" s="61">
        <f>SUM($H$3:H9)/(SUM($C$27:$C$38)/1000000)</f>
        <v>0.600981397423564</v>
      </c>
      <c r="L9" s="61">
        <f t="shared" si="1"/>
        <v>0.600981397423564</v>
      </c>
      <c r="M9" s="52" t="s">
        <v>69</v>
      </c>
      <c r="N9" s="64">
        <f t="shared" si="2"/>
        <v>0.456840365942811</v>
      </c>
      <c r="X9" s="14"/>
    </row>
    <row r="10" spans="1:24">
      <c r="A10" s="52" t="s">
        <v>70</v>
      </c>
      <c r="B10" t="s">
        <v>64</v>
      </c>
      <c r="C10" s="14" t="s">
        <v>65</v>
      </c>
      <c r="D10" s="54">
        <f t="shared" si="4"/>
        <v>70.71425</v>
      </c>
      <c r="E10">
        <f t="shared" si="3"/>
        <v>12</v>
      </c>
      <c r="F10" s="57">
        <f t="shared" si="0"/>
        <v>12</v>
      </c>
      <c r="G10" s="57">
        <v>1</v>
      </c>
      <c r="H10" s="57">
        <f t="shared" si="6"/>
        <v>4.36390161999999</v>
      </c>
      <c r="I10" s="60">
        <f t="shared" si="5"/>
        <v>7.63609838</v>
      </c>
      <c r="J10" s="57">
        <f>SUM($H$3:H10)</f>
        <v>35.00130824</v>
      </c>
      <c r="K10" s="61">
        <f>SUM($H$3:H10)/(SUM($C$27:$C$38)/1000000)</f>
        <v>0.686583410881666</v>
      </c>
      <c r="L10" s="61">
        <f t="shared" si="1"/>
        <v>0.686583410881666</v>
      </c>
      <c r="M10" s="52"/>
      <c r="N10" s="64">
        <f t="shared" si="2"/>
        <v>0.521911357027213</v>
      </c>
      <c r="X10" s="14"/>
    </row>
    <row r="11" spans="1:24">
      <c r="A11" s="52" t="s">
        <v>71</v>
      </c>
      <c r="B11" t="s">
        <v>64</v>
      </c>
      <c r="C11" s="14" t="s">
        <v>65</v>
      </c>
      <c r="D11" s="54">
        <f t="shared" si="4"/>
        <v>82.71425</v>
      </c>
      <c r="E11">
        <f t="shared" si="3"/>
        <v>12</v>
      </c>
      <c r="F11" s="57">
        <f t="shared" si="0"/>
        <v>12</v>
      </c>
      <c r="G11" s="57">
        <v>1</v>
      </c>
      <c r="H11" s="57">
        <f t="shared" si="6"/>
        <v>7.63609838000001</v>
      </c>
      <c r="I11" s="60">
        <f t="shared" si="5"/>
        <v>4.36390161999999</v>
      </c>
      <c r="J11" s="57">
        <f>SUM($H$3:H11)</f>
        <v>42.63740662</v>
      </c>
      <c r="K11" s="61">
        <f>SUM($H$3:H11)/(SUM($C$27:$C$38)/1000000)</f>
        <v>0.836372625490987</v>
      </c>
      <c r="L11" s="61">
        <f t="shared" si="1"/>
        <v>0.836372625490987</v>
      </c>
      <c r="M11" s="52" t="s">
        <v>72</v>
      </c>
      <c r="N11" s="65">
        <f t="shared" si="2"/>
        <v>0.635774714378656</v>
      </c>
      <c r="X11" s="14"/>
    </row>
    <row r="12" spans="1:24">
      <c r="A12" t="s">
        <v>73</v>
      </c>
      <c r="B12" t="s">
        <v>64</v>
      </c>
      <c r="C12" s="14" t="s">
        <v>65</v>
      </c>
      <c r="D12" s="54">
        <f>D11</f>
        <v>82.71425</v>
      </c>
      <c r="E12">
        <v>0</v>
      </c>
      <c r="F12" s="57">
        <v>0</v>
      </c>
      <c r="G12" s="57">
        <v>1</v>
      </c>
      <c r="H12" s="57">
        <v>0</v>
      </c>
      <c r="I12" s="60">
        <f t="shared" si="5"/>
        <v>7.63609838000001</v>
      </c>
      <c r="J12" s="57">
        <f>SUM($H$3:H12)</f>
        <v>42.63740662</v>
      </c>
      <c r="K12" s="61">
        <f>SUM($H$3:H12)/(SUM($C$27:$C$38)/1000000)</f>
        <v>0.836372625490987</v>
      </c>
      <c r="L12" s="61">
        <f t="shared" si="1"/>
        <v>0.836372625490987</v>
      </c>
      <c r="M12" s="52"/>
      <c r="N12" s="65">
        <f t="shared" si="2"/>
        <v>0.635774714378656</v>
      </c>
      <c r="X12" s="14"/>
    </row>
    <row r="13" spans="1:24">
      <c r="A13" t="s">
        <v>74</v>
      </c>
      <c r="B13" t="s">
        <v>64</v>
      </c>
      <c r="C13" s="14" t="s">
        <v>65</v>
      </c>
      <c r="D13" s="54">
        <f>D12</f>
        <v>82.71425</v>
      </c>
      <c r="E13">
        <v>0</v>
      </c>
      <c r="F13" s="57">
        <f>E13</f>
        <v>0</v>
      </c>
      <c r="G13" s="57">
        <v>1</v>
      </c>
      <c r="H13" s="57">
        <f>F13-H12</f>
        <v>0</v>
      </c>
      <c r="I13" s="60">
        <f t="shared" si="5"/>
        <v>0</v>
      </c>
      <c r="J13" s="57">
        <f>SUM($H$3:H13)</f>
        <v>42.63740662</v>
      </c>
      <c r="K13" s="61">
        <f>SUM($H$3:H13)/(SUM($C$27:$C$38)/1000000)</f>
        <v>0.836372625490987</v>
      </c>
      <c r="L13" s="61">
        <f t="shared" si="1"/>
        <v>0.836372625490987</v>
      </c>
      <c r="M13" s="52"/>
      <c r="N13" s="65">
        <f t="shared" si="2"/>
        <v>0.635774714378656</v>
      </c>
      <c r="X13" s="14"/>
    </row>
    <row r="14" spans="1:24">
      <c r="A14" s="26" t="s">
        <v>75</v>
      </c>
      <c r="B14" s="26"/>
      <c r="C14" s="51"/>
      <c r="F14" s="58">
        <f>SUM(F3:F13)</f>
        <v>82.71425</v>
      </c>
      <c r="G14" s="58"/>
      <c r="H14" s="35">
        <f>SUM(H3:H13)</f>
        <v>42.63740662</v>
      </c>
      <c r="I14" s="35">
        <f>SUM(I3:I13)</f>
        <v>43.670741</v>
      </c>
      <c r="J14" s="35"/>
      <c r="K14" s="26"/>
      <c r="X14" s="14"/>
    </row>
    <row r="15" spans="1:24">
      <c r="A15" s="26"/>
      <c r="B15" s="26"/>
      <c r="C15" s="51"/>
      <c r="F15" s="58"/>
      <c r="G15" s="58"/>
      <c r="H15" s="35"/>
      <c r="I15" s="35"/>
      <c r="J15" s="35"/>
      <c r="K15" s="26"/>
      <c r="X15" s="14"/>
    </row>
    <row r="16" spans="1:8">
      <c r="A16" t="s">
        <v>76</v>
      </c>
      <c r="H16" s="35"/>
    </row>
    <row r="17" spans="1:9">
      <c r="A17" s="55" t="s">
        <v>77</v>
      </c>
      <c r="I17" s="35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3">
      <c r="A30">
        <v>35</v>
      </c>
      <c r="B30">
        <v>39</v>
      </c>
      <c r="C30">
        <v>4231788</v>
      </c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26">
        <f>SUM(C23:C38)</f>
        <v>67063703</v>
      </c>
      <c r="D39" s="26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60" zoomScaleNormal="60" topLeftCell="A58" workbookViewId="0">
      <selection activeCell="M64" sqref="M64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6" t="s">
        <v>82</v>
      </c>
      <c r="T2" s="26" t="s">
        <v>83</v>
      </c>
      <c r="AL2" s="26" t="s">
        <v>84</v>
      </c>
    </row>
    <row r="3" spans="2:53">
      <c r="B3" s="47">
        <v>0</v>
      </c>
      <c r="C3" s="47">
        <v>5</v>
      </c>
      <c r="D3" s="47">
        <v>10</v>
      </c>
      <c r="E3" s="47">
        <v>15</v>
      </c>
      <c r="F3" s="47">
        <v>20</v>
      </c>
      <c r="G3" s="47">
        <v>25</v>
      </c>
      <c r="H3" s="47">
        <v>30</v>
      </c>
      <c r="I3" s="47">
        <v>35</v>
      </c>
      <c r="J3" s="47">
        <v>40</v>
      </c>
      <c r="K3" s="47">
        <v>45</v>
      </c>
      <c r="L3" s="47">
        <v>50</v>
      </c>
      <c r="M3" s="47">
        <v>55</v>
      </c>
      <c r="N3" s="47">
        <v>60</v>
      </c>
      <c r="O3" s="47">
        <v>65</v>
      </c>
      <c r="P3" s="47">
        <v>70</v>
      </c>
      <c r="Q3" s="47">
        <v>75</v>
      </c>
      <c r="R3" s="26"/>
      <c r="T3" s="47">
        <v>0</v>
      </c>
      <c r="U3" s="47">
        <v>5</v>
      </c>
      <c r="V3" s="47">
        <v>10</v>
      </c>
      <c r="W3" s="47">
        <v>15</v>
      </c>
      <c r="X3" s="47">
        <v>20</v>
      </c>
      <c r="Y3" s="47">
        <v>25</v>
      </c>
      <c r="Z3" s="47">
        <v>30</v>
      </c>
      <c r="AA3" s="47">
        <v>35</v>
      </c>
      <c r="AB3" s="47">
        <v>40</v>
      </c>
      <c r="AC3" s="47">
        <v>45</v>
      </c>
      <c r="AD3" s="47">
        <v>50</v>
      </c>
      <c r="AE3" s="47">
        <v>55</v>
      </c>
      <c r="AF3" s="47">
        <v>60</v>
      </c>
      <c r="AG3" s="47">
        <v>65</v>
      </c>
      <c r="AH3" s="47">
        <v>70</v>
      </c>
      <c r="AI3" s="47">
        <v>75</v>
      </c>
      <c r="AL3" s="47">
        <v>0</v>
      </c>
      <c r="AM3" s="47">
        <v>5</v>
      </c>
      <c r="AN3" s="47">
        <v>10</v>
      </c>
      <c r="AO3" s="47">
        <v>15</v>
      </c>
      <c r="AP3" s="47">
        <v>20</v>
      </c>
      <c r="AQ3" s="47">
        <v>25</v>
      </c>
      <c r="AR3" s="47">
        <v>30</v>
      </c>
      <c r="AS3" s="47">
        <v>35</v>
      </c>
      <c r="AT3" s="47">
        <v>40</v>
      </c>
      <c r="AU3" s="47">
        <v>45</v>
      </c>
      <c r="AV3" s="47">
        <v>50</v>
      </c>
      <c r="AW3" s="47">
        <v>55</v>
      </c>
      <c r="AX3" s="47">
        <v>60</v>
      </c>
      <c r="AY3" s="47">
        <v>65</v>
      </c>
      <c r="AZ3" s="47">
        <v>70</v>
      </c>
      <c r="BA3" s="47">
        <v>75</v>
      </c>
    </row>
    <row r="4" spans="1:53">
      <c r="A4" s="48">
        <v>0</v>
      </c>
      <c r="B4" s="49">
        <v>0.2</v>
      </c>
      <c r="C4" s="49">
        <v>0.2</v>
      </c>
      <c r="D4" s="49">
        <v>0.2</v>
      </c>
      <c r="E4" s="49">
        <v>0.2</v>
      </c>
      <c r="F4" s="49">
        <v>0.2</v>
      </c>
      <c r="G4" s="49">
        <v>0.2</v>
      </c>
      <c r="H4" s="49">
        <v>0.2</v>
      </c>
      <c r="I4" s="49">
        <v>0.2</v>
      </c>
      <c r="J4" s="49">
        <v>0.2</v>
      </c>
      <c r="K4" s="49">
        <v>0.2</v>
      </c>
      <c r="L4" s="49">
        <v>0.2</v>
      </c>
      <c r="M4" s="49">
        <v>0.2</v>
      </c>
      <c r="N4" s="49">
        <v>0.2</v>
      </c>
      <c r="O4" s="49">
        <v>0.2</v>
      </c>
      <c r="P4" s="49">
        <v>0.2</v>
      </c>
      <c r="Q4" s="49">
        <v>0.2</v>
      </c>
      <c r="R4" s="1"/>
      <c r="S4" s="48">
        <v>0</v>
      </c>
      <c r="T4" s="1">
        <v>0.6</v>
      </c>
      <c r="U4" s="1">
        <v>0.6</v>
      </c>
      <c r="V4" s="1">
        <v>0.6</v>
      </c>
      <c r="W4" s="1">
        <v>0.6</v>
      </c>
      <c r="X4" s="1">
        <v>0.6</v>
      </c>
      <c r="Y4" s="1">
        <v>0.6</v>
      </c>
      <c r="Z4" s="1">
        <v>0.6</v>
      </c>
      <c r="AA4" s="1">
        <v>0.6</v>
      </c>
      <c r="AB4" s="1">
        <v>0.6</v>
      </c>
      <c r="AC4" s="1">
        <v>0.6</v>
      </c>
      <c r="AD4" s="1">
        <v>0.6</v>
      </c>
      <c r="AE4" s="1">
        <v>0.6</v>
      </c>
      <c r="AF4" s="1">
        <v>0.6</v>
      </c>
      <c r="AG4" s="1">
        <v>0.3</v>
      </c>
      <c r="AH4" s="1">
        <v>0.3</v>
      </c>
      <c r="AI4" s="1">
        <v>0.3</v>
      </c>
      <c r="AK4" s="48">
        <v>0</v>
      </c>
      <c r="AL4" s="1">
        <v>0.6</v>
      </c>
      <c r="AM4" s="1">
        <v>0.6</v>
      </c>
      <c r="AN4" s="1">
        <v>0.6</v>
      </c>
      <c r="AO4" s="1">
        <v>0.6</v>
      </c>
      <c r="AP4" s="1">
        <v>0.6</v>
      </c>
      <c r="AQ4" s="1">
        <v>0.6</v>
      </c>
      <c r="AR4" s="1">
        <v>0.6</v>
      </c>
      <c r="AS4" s="1">
        <v>0.6</v>
      </c>
      <c r="AT4" s="1">
        <v>0.6</v>
      </c>
      <c r="AU4" s="1">
        <v>0.6</v>
      </c>
      <c r="AV4" s="1">
        <v>0.6</v>
      </c>
      <c r="AW4" s="1">
        <v>0.6</v>
      </c>
      <c r="AX4" s="1">
        <v>0.6</v>
      </c>
      <c r="AY4" s="1">
        <v>0.6</v>
      </c>
      <c r="AZ4" s="1">
        <v>0.6</v>
      </c>
      <c r="BA4" s="1">
        <v>0.6</v>
      </c>
    </row>
    <row r="5" spans="1:53">
      <c r="A5" s="48">
        <v>5</v>
      </c>
      <c r="B5" s="49">
        <v>0.2</v>
      </c>
      <c r="C5" s="49">
        <v>0.2</v>
      </c>
      <c r="D5" s="49">
        <v>0.2</v>
      </c>
      <c r="E5" s="49">
        <v>0.2</v>
      </c>
      <c r="F5" s="49">
        <v>0.2</v>
      </c>
      <c r="G5" s="49">
        <v>0.2</v>
      </c>
      <c r="H5" s="49">
        <v>0.2</v>
      </c>
      <c r="I5" s="49">
        <v>0.2</v>
      </c>
      <c r="J5" s="49">
        <v>0.2</v>
      </c>
      <c r="K5" s="49">
        <v>0.2</v>
      </c>
      <c r="L5" s="49">
        <v>0.2</v>
      </c>
      <c r="M5" s="49">
        <v>0.2</v>
      </c>
      <c r="N5" s="49">
        <v>0.2</v>
      </c>
      <c r="O5" s="49">
        <v>0.2</v>
      </c>
      <c r="P5" s="49">
        <v>0.2</v>
      </c>
      <c r="Q5" s="49">
        <v>0.2</v>
      </c>
      <c r="R5" s="1"/>
      <c r="S5" s="48">
        <v>5</v>
      </c>
      <c r="T5" s="1">
        <v>0.6</v>
      </c>
      <c r="U5" s="1">
        <v>0.6</v>
      </c>
      <c r="V5" s="1">
        <v>0.6</v>
      </c>
      <c r="W5" s="1">
        <v>0.6</v>
      </c>
      <c r="X5" s="1">
        <v>0.6</v>
      </c>
      <c r="Y5" s="1">
        <v>0.6</v>
      </c>
      <c r="Z5" s="1">
        <v>0.6</v>
      </c>
      <c r="AA5" s="1">
        <v>0.6</v>
      </c>
      <c r="AB5" s="1">
        <v>0.6</v>
      </c>
      <c r="AC5" s="1">
        <v>0.6</v>
      </c>
      <c r="AD5" s="1">
        <v>0.6</v>
      </c>
      <c r="AE5" s="1">
        <v>0.6</v>
      </c>
      <c r="AF5" s="1">
        <v>0.6</v>
      </c>
      <c r="AG5" s="1">
        <v>0.3</v>
      </c>
      <c r="AH5" s="1">
        <v>0.3</v>
      </c>
      <c r="AI5" s="1">
        <v>0.3</v>
      </c>
      <c r="AK5" s="48">
        <v>5</v>
      </c>
      <c r="AL5" s="1">
        <v>0.6</v>
      </c>
      <c r="AM5" s="1">
        <v>0.6</v>
      </c>
      <c r="AN5" s="1">
        <v>0.6</v>
      </c>
      <c r="AO5" s="1">
        <v>0.6</v>
      </c>
      <c r="AP5" s="1">
        <v>0.6</v>
      </c>
      <c r="AQ5" s="1">
        <v>0.6</v>
      </c>
      <c r="AR5" s="1">
        <v>0.6</v>
      </c>
      <c r="AS5" s="1">
        <v>0.6</v>
      </c>
      <c r="AT5" s="1">
        <v>0.6</v>
      </c>
      <c r="AU5" s="1">
        <v>0.6</v>
      </c>
      <c r="AV5" s="1">
        <v>0.6</v>
      </c>
      <c r="AW5" s="1">
        <v>0.6</v>
      </c>
      <c r="AX5" s="1">
        <v>0.6</v>
      </c>
      <c r="AY5" s="1">
        <v>0.6</v>
      </c>
      <c r="AZ5" s="1">
        <v>0.6</v>
      </c>
      <c r="BA5" s="1">
        <v>0.6</v>
      </c>
    </row>
    <row r="6" spans="1:53">
      <c r="A6" s="48">
        <v>10</v>
      </c>
      <c r="B6" s="49">
        <v>0.2</v>
      </c>
      <c r="C6" s="49">
        <v>0.2</v>
      </c>
      <c r="D6" s="49">
        <v>0.2</v>
      </c>
      <c r="E6" s="49">
        <v>0.2</v>
      </c>
      <c r="F6" s="49">
        <v>0.2</v>
      </c>
      <c r="G6" s="49">
        <v>0.2</v>
      </c>
      <c r="H6" s="49">
        <v>0.2</v>
      </c>
      <c r="I6" s="49">
        <v>0.2</v>
      </c>
      <c r="J6" s="49">
        <v>0.2</v>
      </c>
      <c r="K6" s="49">
        <v>0.2</v>
      </c>
      <c r="L6" s="49">
        <v>0.2</v>
      </c>
      <c r="M6" s="49">
        <v>0.2</v>
      </c>
      <c r="N6" s="49">
        <v>0.2</v>
      </c>
      <c r="O6" s="49">
        <v>0.2</v>
      </c>
      <c r="P6" s="49">
        <v>0.2</v>
      </c>
      <c r="Q6" s="49">
        <v>0.2</v>
      </c>
      <c r="R6" s="1"/>
      <c r="S6" s="48">
        <v>10</v>
      </c>
      <c r="T6" s="1">
        <v>0.6</v>
      </c>
      <c r="U6" s="1">
        <v>0.6</v>
      </c>
      <c r="V6" s="1">
        <v>0.6</v>
      </c>
      <c r="W6" s="1">
        <v>0.6</v>
      </c>
      <c r="X6" s="1">
        <v>0.6</v>
      </c>
      <c r="Y6" s="1">
        <v>0.6</v>
      </c>
      <c r="Z6" s="1">
        <v>0.6</v>
      </c>
      <c r="AA6" s="1">
        <v>0.6</v>
      </c>
      <c r="AB6" s="1">
        <v>0.6</v>
      </c>
      <c r="AC6" s="1">
        <v>0.6</v>
      </c>
      <c r="AD6" s="1">
        <v>0.6</v>
      </c>
      <c r="AE6" s="1">
        <v>0.6</v>
      </c>
      <c r="AF6" s="1">
        <v>0.6</v>
      </c>
      <c r="AG6" s="1">
        <v>0.3</v>
      </c>
      <c r="AH6" s="1">
        <v>0.3</v>
      </c>
      <c r="AI6" s="1">
        <v>0.3</v>
      </c>
      <c r="AK6" s="48">
        <v>10</v>
      </c>
      <c r="AL6" s="1">
        <v>0.6</v>
      </c>
      <c r="AM6" s="1">
        <v>0.6</v>
      </c>
      <c r="AN6" s="1">
        <v>0.6</v>
      </c>
      <c r="AO6" s="1">
        <v>0.6</v>
      </c>
      <c r="AP6" s="1">
        <v>0.6</v>
      </c>
      <c r="AQ6" s="1">
        <v>0.6</v>
      </c>
      <c r="AR6" s="1">
        <v>0.6</v>
      </c>
      <c r="AS6" s="1">
        <v>0.6</v>
      </c>
      <c r="AT6" s="1">
        <v>0.6</v>
      </c>
      <c r="AU6" s="1">
        <v>0.6</v>
      </c>
      <c r="AV6" s="1">
        <v>0.6</v>
      </c>
      <c r="AW6" s="1">
        <v>0.6</v>
      </c>
      <c r="AX6" s="1">
        <v>0.6</v>
      </c>
      <c r="AY6" s="1">
        <v>0.6</v>
      </c>
      <c r="AZ6" s="1">
        <v>0.6</v>
      </c>
      <c r="BA6" s="1">
        <v>0.6</v>
      </c>
    </row>
    <row r="7" spans="1:53">
      <c r="A7" s="48">
        <v>15</v>
      </c>
      <c r="B7" s="49">
        <v>0.2</v>
      </c>
      <c r="C7" s="49">
        <v>0.2</v>
      </c>
      <c r="D7" s="49">
        <v>0.2</v>
      </c>
      <c r="E7" s="49">
        <v>0.2</v>
      </c>
      <c r="F7" s="49">
        <v>0.2</v>
      </c>
      <c r="G7" s="49">
        <v>0.2</v>
      </c>
      <c r="H7" s="49">
        <v>0.2</v>
      </c>
      <c r="I7" s="49">
        <v>0.2</v>
      </c>
      <c r="J7" s="49">
        <v>0.2</v>
      </c>
      <c r="K7" s="49">
        <v>0.2</v>
      </c>
      <c r="L7" s="49">
        <v>0.2</v>
      </c>
      <c r="M7" s="49">
        <v>0.2</v>
      </c>
      <c r="N7" s="49">
        <v>0.2</v>
      </c>
      <c r="O7" s="49">
        <v>0.2</v>
      </c>
      <c r="P7" s="49">
        <v>0.2</v>
      </c>
      <c r="Q7" s="49">
        <v>0.2</v>
      </c>
      <c r="R7" s="1"/>
      <c r="S7" s="48">
        <v>15</v>
      </c>
      <c r="T7" s="1">
        <v>0.6</v>
      </c>
      <c r="U7" s="1">
        <v>0.6</v>
      </c>
      <c r="V7" s="1">
        <v>0.6</v>
      </c>
      <c r="W7" s="1">
        <v>0.6</v>
      </c>
      <c r="X7" s="1">
        <v>0.6</v>
      </c>
      <c r="Y7" s="1">
        <v>0.6</v>
      </c>
      <c r="Z7" s="1">
        <v>0.6</v>
      </c>
      <c r="AA7" s="1">
        <v>0.6</v>
      </c>
      <c r="AB7" s="1">
        <v>0.6</v>
      </c>
      <c r="AC7" s="1">
        <v>0.6</v>
      </c>
      <c r="AD7" s="1">
        <v>0.6</v>
      </c>
      <c r="AE7" s="1">
        <v>0.6</v>
      </c>
      <c r="AF7" s="1">
        <v>0.6</v>
      </c>
      <c r="AG7" s="1">
        <v>0.3</v>
      </c>
      <c r="AH7" s="1">
        <v>0.3</v>
      </c>
      <c r="AI7" s="1">
        <v>0.3</v>
      </c>
      <c r="AK7" s="48">
        <v>15</v>
      </c>
      <c r="AL7" s="1">
        <v>0.6</v>
      </c>
      <c r="AM7" s="1">
        <v>0.6</v>
      </c>
      <c r="AN7" s="1">
        <v>0.6</v>
      </c>
      <c r="AO7" s="1">
        <v>0.6</v>
      </c>
      <c r="AP7" s="1">
        <v>0.6</v>
      </c>
      <c r="AQ7" s="1">
        <v>0.6</v>
      </c>
      <c r="AR7" s="1">
        <v>0.6</v>
      </c>
      <c r="AS7" s="1">
        <v>0.6</v>
      </c>
      <c r="AT7" s="1">
        <v>0.6</v>
      </c>
      <c r="AU7" s="1">
        <v>0.6</v>
      </c>
      <c r="AV7" s="1">
        <v>0.6</v>
      </c>
      <c r="AW7" s="1">
        <v>0.6</v>
      </c>
      <c r="AX7" s="1">
        <v>0.6</v>
      </c>
      <c r="AY7" s="1">
        <v>0.6</v>
      </c>
      <c r="AZ7" s="1">
        <v>0.6</v>
      </c>
      <c r="BA7" s="1">
        <v>0.6</v>
      </c>
    </row>
    <row r="8" spans="1:53">
      <c r="A8" s="48">
        <v>20</v>
      </c>
      <c r="B8" s="49">
        <v>0.2</v>
      </c>
      <c r="C8" s="49">
        <v>0.2</v>
      </c>
      <c r="D8" s="49">
        <v>0.2</v>
      </c>
      <c r="E8" s="49">
        <v>0.2</v>
      </c>
      <c r="F8" s="49">
        <v>0.2</v>
      </c>
      <c r="G8" s="49">
        <v>0.2</v>
      </c>
      <c r="H8" s="49">
        <v>0.2</v>
      </c>
      <c r="I8" s="49">
        <v>0.2</v>
      </c>
      <c r="J8" s="49">
        <v>0.2</v>
      </c>
      <c r="K8" s="49">
        <v>0.2</v>
      </c>
      <c r="L8" s="49">
        <v>0.2</v>
      </c>
      <c r="M8" s="49">
        <v>0.2</v>
      </c>
      <c r="N8" s="49">
        <v>0.2</v>
      </c>
      <c r="O8" s="49">
        <v>0.2</v>
      </c>
      <c r="P8" s="49">
        <v>0.2</v>
      </c>
      <c r="Q8" s="49">
        <v>0.2</v>
      </c>
      <c r="R8" s="1"/>
      <c r="S8" s="48">
        <v>20</v>
      </c>
      <c r="T8" s="1">
        <v>0.6</v>
      </c>
      <c r="U8" s="1">
        <v>0.6</v>
      </c>
      <c r="V8" s="1">
        <v>0.6</v>
      </c>
      <c r="W8" s="1">
        <v>0.6</v>
      </c>
      <c r="X8" s="1">
        <v>0.6</v>
      </c>
      <c r="Y8" s="1">
        <v>0.6</v>
      </c>
      <c r="Z8" s="1">
        <v>0.6</v>
      </c>
      <c r="AA8" s="1">
        <v>0.6</v>
      </c>
      <c r="AB8" s="1">
        <v>0.6</v>
      </c>
      <c r="AC8" s="1">
        <v>0.6</v>
      </c>
      <c r="AD8" s="1">
        <v>0.6</v>
      </c>
      <c r="AE8" s="1">
        <v>0.6</v>
      </c>
      <c r="AF8" s="1">
        <v>0.6</v>
      </c>
      <c r="AG8" s="1">
        <v>0.3</v>
      </c>
      <c r="AH8" s="1">
        <v>0.3</v>
      </c>
      <c r="AI8" s="1">
        <v>0.3</v>
      </c>
      <c r="AK8" s="48">
        <v>20</v>
      </c>
      <c r="AL8" s="1">
        <v>0.6</v>
      </c>
      <c r="AM8" s="1">
        <v>0.6</v>
      </c>
      <c r="AN8" s="1">
        <v>0.6</v>
      </c>
      <c r="AO8" s="1">
        <v>0.6</v>
      </c>
      <c r="AP8" s="1">
        <v>0.6</v>
      </c>
      <c r="AQ8" s="1">
        <v>0.6</v>
      </c>
      <c r="AR8" s="1">
        <v>0.6</v>
      </c>
      <c r="AS8" s="1">
        <v>0.6</v>
      </c>
      <c r="AT8" s="1">
        <v>0.6</v>
      </c>
      <c r="AU8" s="1">
        <v>0.6</v>
      </c>
      <c r="AV8" s="1">
        <v>0.6</v>
      </c>
      <c r="AW8" s="1">
        <v>0.6</v>
      </c>
      <c r="AX8" s="1">
        <v>0.6</v>
      </c>
      <c r="AY8" s="1">
        <v>0.6</v>
      </c>
      <c r="AZ8" s="1">
        <v>0.6</v>
      </c>
      <c r="BA8" s="1">
        <v>0.6</v>
      </c>
    </row>
    <row r="9" spans="1:53">
      <c r="A9" s="48">
        <v>25</v>
      </c>
      <c r="B9" s="49">
        <v>0.2</v>
      </c>
      <c r="C9" s="49">
        <v>0.2</v>
      </c>
      <c r="D9" s="49">
        <v>0.2</v>
      </c>
      <c r="E9" s="49">
        <v>0.2</v>
      </c>
      <c r="F9" s="49">
        <v>0.2</v>
      </c>
      <c r="G9" s="49">
        <v>0.2</v>
      </c>
      <c r="H9" s="49">
        <v>0.2</v>
      </c>
      <c r="I9" s="49">
        <v>0.2</v>
      </c>
      <c r="J9" s="49">
        <v>0.2</v>
      </c>
      <c r="K9" s="49">
        <v>0.2</v>
      </c>
      <c r="L9" s="49">
        <v>0.2</v>
      </c>
      <c r="M9" s="49">
        <v>0.2</v>
      </c>
      <c r="N9" s="49">
        <v>0.2</v>
      </c>
      <c r="O9" s="49">
        <v>0.2</v>
      </c>
      <c r="P9" s="49">
        <v>0.2</v>
      </c>
      <c r="Q9" s="49">
        <v>0.2</v>
      </c>
      <c r="R9" s="1"/>
      <c r="S9" s="48">
        <v>25</v>
      </c>
      <c r="T9" s="1">
        <v>0.6</v>
      </c>
      <c r="U9" s="1">
        <v>0.6</v>
      </c>
      <c r="V9" s="1">
        <v>0.6</v>
      </c>
      <c r="W9" s="1">
        <v>0.6</v>
      </c>
      <c r="X9" s="1">
        <v>0.6</v>
      </c>
      <c r="Y9" s="1">
        <v>0.6</v>
      </c>
      <c r="Z9" s="1">
        <v>0.6</v>
      </c>
      <c r="AA9" s="1">
        <v>0.6</v>
      </c>
      <c r="AB9" s="1">
        <v>0.6</v>
      </c>
      <c r="AC9" s="1">
        <v>0.6</v>
      </c>
      <c r="AD9" s="1">
        <v>0.6</v>
      </c>
      <c r="AE9" s="1">
        <v>0.6</v>
      </c>
      <c r="AF9" s="1">
        <v>0.6</v>
      </c>
      <c r="AG9" s="1">
        <v>0.3</v>
      </c>
      <c r="AH9" s="1">
        <v>0.3</v>
      </c>
      <c r="AI9" s="1">
        <v>0.3</v>
      </c>
      <c r="AK9" s="48">
        <v>25</v>
      </c>
      <c r="AL9" s="1">
        <v>0.6</v>
      </c>
      <c r="AM9" s="1">
        <v>0.6</v>
      </c>
      <c r="AN9" s="1">
        <v>0.6</v>
      </c>
      <c r="AO9" s="1">
        <v>0.6</v>
      </c>
      <c r="AP9" s="1">
        <v>0.6</v>
      </c>
      <c r="AQ9" s="1">
        <v>0.6</v>
      </c>
      <c r="AR9" s="1">
        <v>0.6</v>
      </c>
      <c r="AS9" s="1">
        <v>0.6</v>
      </c>
      <c r="AT9" s="1">
        <v>0.6</v>
      </c>
      <c r="AU9" s="1">
        <v>0.6</v>
      </c>
      <c r="AV9" s="1">
        <v>0.6</v>
      </c>
      <c r="AW9" s="1">
        <v>0.6</v>
      </c>
      <c r="AX9" s="1">
        <v>0.6</v>
      </c>
      <c r="AY9" s="1">
        <v>0.6</v>
      </c>
      <c r="AZ9" s="1">
        <v>0.6</v>
      </c>
      <c r="BA9" s="1">
        <v>0.6</v>
      </c>
    </row>
    <row r="10" spans="1:53">
      <c r="A10" s="48">
        <v>30</v>
      </c>
      <c r="B10" s="49">
        <v>0.2</v>
      </c>
      <c r="C10" s="49">
        <v>0.2</v>
      </c>
      <c r="D10" s="49">
        <v>0.2</v>
      </c>
      <c r="E10" s="49">
        <v>0.2</v>
      </c>
      <c r="F10" s="49">
        <v>0.2</v>
      </c>
      <c r="G10" s="49">
        <v>0.2</v>
      </c>
      <c r="H10" s="49">
        <v>0.2</v>
      </c>
      <c r="I10" s="49">
        <v>0.2</v>
      </c>
      <c r="J10" s="49">
        <v>0.2</v>
      </c>
      <c r="K10" s="49">
        <v>0.2</v>
      </c>
      <c r="L10" s="49">
        <v>0.2</v>
      </c>
      <c r="M10" s="49">
        <v>0.2</v>
      </c>
      <c r="N10" s="49">
        <v>0.2</v>
      </c>
      <c r="O10" s="49">
        <v>0.2</v>
      </c>
      <c r="P10" s="49">
        <v>0.2</v>
      </c>
      <c r="Q10" s="49">
        <v>0.2</v>
      </c>
      <c r="R10" s="1"/>
      <c r="S10" s="48">
        <v>30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  <c r="Z10" s="1">
        <v>0.6</v>
      </c>
      <c r="AA10" s="1">
        <v>0.6</v>
      </c>
      <c r="AB10" s="1">
        <v>0.6</v>
      </c>
      <c r="AC10" s="1">
        <v>0.6</v>
      </c>
      <c r="AD10" s="1">
        <v>0.6</v>
      </c>
      <c r="AE10" s="1">
        <v>0.6</v>
      </c>
      <c r="AF10" s="1">
        <v>0.6</v>
      </c>
      <c r="AG10" s="1">
        <v>0.3</v>
      </c>
      <c r="AH10" s="1">
        <v>0.3</v>
      </c>
      <c r="AI10" s="1">
        <v>0.3</v>
      </c>
      <c r="AK10" s="48">
        <v>30</v>
      </c>
      <c r="AL10" s="1">
        <v>0.6</v>
      </c>
      <c r="AM10" s="1">
        <v>0.6</v>
      </c>
      <c r="AN10" s="1">
        <v>0.6</v>
      </c>
      <c r="AO10" s="1">
        <v>0.6</v>
      </c>
      <c r="AP10" s="1">
        <v>0.6</v>
      </c>
      <c r="AQ10" s="1">
        <v>0.6</v>
      </c>
      <c r="AR10" s="1">
        <v>0.6</v>
      </c>
      <c r="AS10" s="1">
        <v>0.6</v>
      </c>
      <c r="AT10" s="1">
        <v>0.6</v>
      </c>
      <c r="AU10" s="1">
        <v>0.6</v>
      </c>
      <c r="AV10" s="1">
        <v>0.6</v>
      </c>
      <c r="AW10" s="1">
        <v>0.6</v>
      </c>
      <c r="AX10" s="1">
        <v>0.6</v>
      </c>
      <c r="AY10" s="1">
        <v>0.6</v>
      </c>
      <c r="AZ10" s="1">
        <v>0.6</v>
      </c>
      <c r="BA10" s="1">
        <v>0.6</v>
      </c>
    </row>
    <row r="11" spans="1:53">
      <c r="A11" s="48">
        <v>35</v>
      </c>
      <c r="B11" s="49">
        <v>0.2</v>
      </c>
      <c r="C11" s="49">
        <v>0.2</v>
      </c>
      <c r="D11" s="49">
        <v>0.2</v>
      </c>
      <c r="E11" s="49">
        <v>0.2</v>
      </c>
      <c r="F11" s="49">
        <v>0.2</v>
      </c>
      <c r="G11" s="49">
        <v>0.2</v>
      </c>
      <c r="H11" s="49">
        <v>0.2</v>
      </c>
      <c r="I11" s="49">
        <v>0.2</v>
      </c>
      <c r="J11" s="49">
        <v>0.2</v>
      </c>
      <c r="K11" s="49">
        <v>0.2</v>
      </c>
      <c r="L11" s="49">
        <v>0.2</v>
      </c>
      <c r="M11" s="49">
        <v>0.2</v>
      </c>
      <c r="N11" s="49">
        <v>0.2</v>
      </c>
      <c r="O11" s="49">
        <v>0.2</v>
      </c>
      <c r="P11" s="49">
        <v>0.2</v>
      </c>
      <c r="Q11" s="49">
        <v>0.2</v>
      </c>
      <c r="R11" s="1"/>
      <c r="S11" s="48">
        <v>35</v>
      </c>
      <c r="T11" s="1">
        <v>0.6</v>
      </c>
      <c r="U11" s="1">
        <v>0.6</v>
      </c>
      <c r="V11" s="1">
        <v>0.6</v>
      </c>
      <c r="W11" s="1">
        <v>0.6</v>
      </c>
      <c r="X11" s="1">
        <v>0.6</v>
      </c>
      <c r="Y11" s="1">
        <v>0.6</v>
      </c>
      <c r="Z11" s="1">
        <v>0.6</v>
      </c>
      <c r="AA11" s="1">
        <v>0.6</v>
      </c>
      <c r="AB11" s="1">
        <v>0.6</v>
      </c>
      <c r="AC11" s="1">
        <v>0.6</v>
      </c>
      <c r="AD11" s="1">
        <v>0.6</v>
      </c>
      <c r="AE11" s="1">
        <v>0.6</v>
      </c>
      <c r="AF11" s="1">
        <v>0.6</v>
      </c>
      <c r="AG11" s="1">
        <v>0.3</v>
      </c>
      <c r="AH11" s="1">
        <v>0.3</v>
      </c>
      <c r="AI11" s="1">
        <v>0.3</v>
      </c>
      <c r="AK11" s="48">
        <v>35</v>
      </c>
      <c r="AL11" s="1">
        <v>0.6</v>
      </c>
      <c r="AM11" s="1">
        <v>0.6</v>
      </c>
      <c r="AN11" s="1">
        <v>0.6</v>
      </c>
      <c r="AO11" s="1">
        <v>0.6</v>
      </c>
      <c r="AP11" s="1">
        <v>0.6</v>
      </c>
      <c r="AQ11" s="1">
        <v>0.6</v>
      </c>
      <c r="AR11" s="1">
        <v>0.6</v>
      </c>
      <c r="AS11" s="1">
        <v>0.6</v>
      </c>
      <c r="AT11" s="1">
        <v>0.6</v>
      </c>
      <c r="AU11" s="1">
        <v>0.6</v>
      </c>
      <c r="AV11" s="1">
        <v>0.6</v>
      </c>
      <c r="AW11" s="1">
        <v>0.6</v>
      </c>
      <c r="AX11" s="1">
        <v>0.6</v>
      </c>
      <c r="AY11" s="1">
        <v>0.6</v>
      </c>
      <c r="AZ11" s="1">
        <v>0.6</v>
      </c>
      <c r="BA11" s="1">
        <v>0.6</v>
      </c>
    </row>
    <row r="12" spans="1:53">
      <c r="A12" s="48">
        <v>40</v>
      </c>
      <c r="B12" s="49">
        <v>0.2</v>
      </c>
      <c r="C12" s="49">
        <v>0.2</v>
      </c>
      <c r="D12" s="49">
        <v>0.2</v>
      </c>
      <c r="E12" s="49">
        <v>0.2</v>
      </c>
      <c r="F12" s="49">
        <v>0.2</v>
      </c>
      <c r="G12" s="49">
        <v>0.2</v>
      </c>
      <c r="H12" s="49">
        <v>0.2</v>
      </c>
      <c r="I12" s="49">
        <v>0.2</v>
      </c>
      <c r="J12" s="49">
        <v>0.2</v>
      </c>
      <c r="K12" s="49">
        <v>0.2</v>
      </c>
      <c r="L12" s="49">
        <v>0.2</v>
      </c>
      <c r="M12" s="49">
        <v>0.2</v>
      </c>
      <c r="N12" s="49">
        <v>0.2</v>
      </c>
      <c r="O12" s="49">
        <v>0.2</v>
      </c>
      <c r="P12" s="49">
        <v>0.2</v>
      </c>
      <c r="Q12" s="49">
        <v>0.2</v>
      </c>
      <c r="R12" s="1"/>
      <c r="S12" s="48">
        <v>40</v>
      </c>
      <c r="T12" s="1">
        <v>0.6</v>
      </c>
      <c r="U12" s="1">
        <v>0.6</v>
      </c>
      <c r="V12" s="1">
        <v>0.6</v>
      </c>
      <c r="W12" s="1">
        <v>0.6</v>
      </c>
      <c r="X12" s="1">
        <v>0.6</v>
      </c>
      <c r="Y12" s="1">
        <v>0.6</v>
      </c>
      <c r="Z12" s="1">
        <v>0.6</v>
      </c>
      <c r="AA12" s="1">
        <v>0.6</v>
      </c>
      <c r="AB12" s="1">
        <v>0.6</v>
      </c>
      <c r="AC12" s="1">
        <v>0.6</v>
      </c>
      <c r="AD12" s="1">
        <v>0.6</v>
      </c>
      <c r="AE12" s="1">
        <v>0.6</v>
      </c>
      <c r="AF12" s="1">
        <v>0.6</v>
      </c>
      <c r="AG12" s="1">
        <v>0.3</v>
      </c>
      <c r="AH12" s="1">
        <v>0.3</v>
      </c>
      <c r="AI12" s="1">
        <v>0.3</v>
      </c>
      <c r="AK12" s="48">
        <v>40</v>
      </c>
      <c r="AL12" s="1">
        <v>0.6</v>
      </c>
      <c r="AM12" s="1">
        <v>0.6</v>
      </c>
      <c r="AN12" s="1">
        <v>0.6</v>
      </c>
      <c r="AO12" s="1">
        <v>0.6</v>
      </c>
      <c r="AP12" s="1">
        <v>0.6</v>
      </c>
      <c r="AQ12" s="1">
        <v>0.6</v>
      </c>
      <c r="AR12" s="1">
        <v>0.6</v>
      </c>
      <c r="AS12" s="1">
        <v>0.6</v>
      </c>
      <c r="AT12" s="1">
        <v>0.6</v>
      </c>
      <c r="AU12" s="1">
        <v>0.6</v>
      </c>
      <c r="AV12" s="1">
        <v>0.6</v>
      </c>
      <c r="AW12" s="1">
        <v>0.6</v>
      </c>
      <c r="AX12" s="1">
        <v>0.6</v>
      </c>
      <c r="AY12" s="1">
        <v>0.6</v>
      </c>
      <c r="AZ12" s="1">
        <v>0.6</v>
      </c>
      <c r="BA12" s="1">
        <v>0.6</v>
      </c>
    </row>
    <row r="13" spans="1:53">
      <c r="A13" s="48">
        <v>45</v>
      </c>
      <c r="B13" s="49">
        <v>0.2</v>
      </c>
      <c r="C13" s="49">
        <v>0.2</v>
      </c>
      <c r="D13" s="49">
        <v>0.2</v>
      </c>
      <c r="E13" s="49">
        <v>0.2</v>
      </c>
      <c r="F13" s="49">
        <v>0.2</v>
      </c>
      <c r="G13" s="49">
        <v>0.2</v>
      </c>
      <c r="H13" s="49">
        <v>0.2</v>
      </c>
      <c r="I13" s="49">
        <v>0.2</v>
      </c>
      <c r="J13" s="49">
        <v>0.2</v>
      </c>
      <c r="K13" s="49">
        <v>0.2</v>
      </c>
      <c r="L13" s="49">
        <v>0.2</v>
      </c>
      <c r="M13" s="49">
        <v>0.2</v>
      </c>
      <c r="N13" s="49">
        <v>0.2</v>
      </c>
      <c r="O13" s="49">
        <v>0.2</v>
      </c>
      <c r="P13" s="49">
        <v>0.2</v>
      </c>
      <c r="Q13" s="49">
        <v>0.2</v>
      </c>
      <c r="R13" s="1"/>
      <c r="S13" s="48">
        <v>45</v>
      </c>
      <c r="T13" s="1">
        <v>0.6</v>
      </c>
      <c r="U13" s="1">
        <v>0.6</v>
      </c>
      <c r="V13" s="1">
        <v>0.6</v>
      </c>
      <c r="W13" s="1">
        <v>0.6</v>
      </c>
      <c r="X13" s="1">
        <v>0.6</v>
      </c>
      <c r="Y13" s="1">
        <v>0.6</v>
      </c>
      <c r="Z13" s="1">
        <v>0.6</v>
      </c>
      <c r="AA13" s="1">
        <v>0.6</v>
      </c>
      <c r="AB13" s="1">
        <v>0.6</v>
      </c>
      <c r="AC13" s="1">
        <v>0.6</v>
      </c>
      <c r="AD13" s="1">
        <v>0.6</v>
      </c>
      <c r="AE13" s="1">
        <v>0.6</v>
      </c>
      <c r="AF13" s="1">
        <v>0.6</v>
      </c>
      <c r="AG13" s="1">
        <v>0.3</v>
      </c>
      <c r="AH13" s="1">
        <v>0.3</v>
      </c>
      <c r="AI13" s="1">
        <v>0.3</v>
      </c>
      <c r="AK13" s="48">
        <v>45</v>
      </c>
      <c r="AL13" s="1">
        <v>0.6</v>
      </c>
      <c r="AM13" s="1">
        <v>0.6</v>
      </c>
      <c r="AN13" s="1">
        <v>0.6</v>
      </c>
      <c r="AO13" s="1">
        <v>0.6</v>
      </c>
      <c r="AP13" s="1">
        <v>0.6</v>
      </c>
      <c r="AQ13" s="1">
        <v>0.6</v>
      </c>
      <c r="AR13" s="1">
        <v>0.6</v>
      </c>
      <c r="AS13" s="1">
        <v>0.6</v>
      </c>
      <c r="AT13" s="1">
        <v>0.6</v>
      </c>
      <c r="AU13" s="1">
        <v>0.6</v>
      </c>
      <c r="AV13" s="1">
        <v>0.6</v>
      </c>
      <c r="AW13" s="1">
        <v>0.6</v>
      </c>
      <c r="AX13" s="1">
        <v>0.6</v>
      </c>
      <c r="AY13" s="1">
        <v>0.6</v>
      </c>
      <c r="AZ13" s="1">
        <v>0.6</v>
      </c>
      <c r="BA13" s="1">
        <v>0.6</v>
      </c>
    </row>
    <row r="14" spans="1:53">
      <c r="A14" s="48">
        <v>50</v>
      </c>
      <c r="B14" s="49">
        <v>0.2</v>
      </c>
      <c r="C14" s="49">
        <v>0.2</v>
      </c>
      <c r="D14" s="49">
        <v>0.2</v>
      </c>
      <c r="E14" s="49">
        <v>0.2</v>
      </c>
      <c r="F14" s="49">
        <v>0.2</v>
      </c>
      <c r="G14" s="49">
        <v>0.2</v>
      </c>
      <c r="H14" s="49">
        <v>0.2</v>
      </c>
      <c r="I14" s="49">
        <v>0.2</v>
      </c>
      <c r="J14" s="49">
        <v>0.2</v>
      </c>
      <c r="K14" s="49">
        <v>0.2</v>
      </c>
      <c r="L14" s="49">
        <v>0.2</v>
      </c>
      <c r="M14" s="49">
        <v>0.2</v>
      </c>
      <c r="N14" s="49">
        <v>0.2</v>
      </c>
      <c r="O14" s="49">
        <v>0.2</v>
      </c>
      <c r="P14" s="49">
        <v>0.2</v>
      </c>
      <c r="Q14" s="49">
        <v>0.2</v>
      </c>
      <c r="R14" s="1"/>
      <c r="S14" s="48">
        <v>50</v>
      </c>
      <c r="T14" s="1">
        <v>0.6</v>
      </c>
      <c r="U14" s="1">
        <v>0.6</v>
      </c>
      <c r="V14" s="1">
        <v>0.6</v>
      </c>
      <c r="W14" s="1">
        <v>0.6</v>
      </c>
      <c r="X14" s="1">
        <v>0.6</v>
      </c>
      <c r="Y14" s="1">
        <v>0.6</v>
      </c>
      <c r="Z14" s="1">
        <v>0.6</v>
      </c>
      <c r="AA14" s="1">
        <v>0.6</v>
      </c>
      <c r="AB14" s="1">
        <v>0.6</v>
      </c>
      <c r="AC14" s="1">
        <v>0.6</v>
      </c>
      <c r="AD14" s="1">
        <v>0.6</v>
      </c>
      <c r="AE14" s="1">
        <v>0.6</v>
      </c>
      <c r="AF14" s="1">
        <v>0.6</v>
      </c>
      <c r="AG14" s="1">
        <v>0.3</v>
      </c>
      <c r="AH14" s="1">
        <v>0.3</v>
      </c>
      <c r="AI14" s="1">
        <v>0.3</v>
      </c>
      <c r="AK14" s="48">
        <v>50</v>
      </c>
      <c r="AL14" s="1">
        <v>0.6</v>
      </c>
      <c r="AM14" s="1">
        <v>0.6</v>
      </c>
      <c r="AN14" s="1">
        <v>0.6</v>
      </c>
      <c r="AO14" s="1">
        <v>0.6</v>
      </c>
      <c r="AP14" s="1">
        <v>0.6</v>
      </c>
      <c r="AQ14" s="1">
        <v>0.6</v>
      </c>
      <c r="AR14" s="1">
        <v>0.6</v>
      </c>
      <c r="AS14" s="1">
        <v>0.6</v>
      </c>
      <c r="AT14" s="1">
        <v>0.6</v>
      </c>
      <c r="AU14" s="1">
        <v>0.6</v>
      </c>
      <c r="AV14" s="1">
        <v>0.6</v>
      </c>
      <c r="AW14" s="1">
        <v>0.6</v>
      </c>
      <c r="AX14" s="1">
        <v>0.6</v>
      </c>
      <c r="AY14" s="1">
        <v>0.6</v>
      </c>
      <c r="AZ14" s="1">
        <v>0.6</v>
      </c>
      <c r="BA14" s="1">
        <v>0.6</v>
      </c>
    </row>
    <row r="15" spans="1:53">
      <c r="A15" s="48">
        <v>55</v>
      </c>
      <c r="B15" s="49">
        <v>0.2</v>
      </c>
      <c r="C15" s="49">
        <v>0.2</v>
      </c>
      <c r="D15" s="49">
        <v>0.2</v>
      </c>
      <c r="E15" s="49">
        <v>0.2</v>
      </c>
      <c r="F15" s="49">
        <v>0.2</v>
      </c>
      <c r="G15" s="49">
        <v>0.2</v>
      </c>
      <c r="H15" s="49">
        <v>0.2</v>
      </c>
      <c r="I15" s="49">
        <v>0.2</v>
      </c>
      <c r="J15" s="49">
        <v>0.2</v>
      </c>
      <c r="K15" s="49">
        <v>0.2</v>
      </c>
      <c r="L15" s="49">
        <v>0.2</v>
      </c>
      <c r="M15" s="49">
        <v>0.2</v>
      </c>
      <c r="N15" s="49">
        <v>0.2</v>
      </c>
      <c r="O15" s="49">
        <v>0.2</v>
      </c>
      <c r="P15" s="49">
        <v>0.2</v>
      </c>
      <c r="Q15" s="49">
        <v>0.2</v>
      </c>
      <c r="R15" s="1"/>
      <c r="S15" s="48">
        <v>55</v>
      </c>
      <c r="T15" s="1">
        <v>0.6</v>
      </c>
      <c r="U15" s="1">
        <v>0.6</v>
      </c>
      <c r="V15" s="1">
        <v>0.6</v>
      </c>
      <c r="W15" s="1">
        <v>0.6</v>
      </c>
      <c r="X15" s="1">
        <v>0.6</v>
      </c>
      <c r="Y15" s="1">
        <v>0.6</v>
      </c>
      <c r="Z15" s="1">
        <v>0.6</v>
      </c>
      <c r="AA15" s="1">
        <v>0.6</v>
      </c>
      <c r="AB15" s="1">
        <v>0.6</v>
      </c>
      <c r="AC15" s="1">
        <v>0.6</v>
      </c>
      <c r="AD15" s="1">
        <v>0.6</v>
      </c>
      <c r="AE15" s="1">
        <v>0.6</v>
      </c>
      <c r="AF15" s="1">
        <v>0.6</v>
      </c>
      <c r="AG15" s="1">
        <v>0.3</v>
      </c>
      <c r="AH15" s="1">
        <v>0.3</v>
      </c>
      <c r="AI15" s="1">
        <v>0.3</v>
      </c>
      <c r="AK15" s="48">
        <v>55</v>
      </c>
      <c r="AL15" s="1">
        <v>0.6</v>
      </c>
      <c r="AM15" s="1">
        <v>0.6</v>
      </c>
      <c r="AN15" s="1">
        <v>0.6</v>
      </c>
      <c r="AO15" s="1">
        <v>0.6</v>
      </c>
      <c r="AP15" s="1">
        <v>0.6</v>
      </c>
      <c r="AQ15" s="1">
        <v>0.6</v>
      </c>
      <c r="AR15" s="1">
        <v>0.6</v>
      </c>
      <c r="AS15" s="1">
        <v>0.6</v>
      </c>
      <c r="AT15" s="1">
        <v>0.6</v>
      </c>
      <c r="AU15" s="1">
        <v>0.6</v>
      </c>
      <c r="AV15" s="1">
        <v>0.6</v>
      </c>
      <c r="AW15" s="1">
        <v>0.6</v>
      </c>
      <c r="AX15" s="1">
        <v>0.6</v>
      </c>
      <c r="AY15" s="1">
        <v>0.6</v>
      </c>
      <c r="AZ15" s="1">
        <v>0.6</v>
      </c>
      <c r="BA15" s="1">
        <v>0.6</v>
      </c>
    </row>
    <row r="16" spans="1:53">
      <c r="A16" s="48">
        <v>60</v>
      </c>
      <c r="B16" s="49">
        <v>0.2</v>
      </c>
      <c r="C16" s="49">
        <v>0.2</v>
      </c>
      <c r="D16" s="49">
        <v>0.2</v>
      </c>
      <c r="E16" s="49">
        <v>0.2</v>
      </c>
      <c r="F16" s="49">
        <v>0.2</v>
      </c>
      <c r="G16" s="49">
        <v>0.2</v>
      </c>
      <c r="H16" s="49">
        <v>0.2</v>
      </c>
      <c r="I16" s="49">
        <v>0.2</v>
      </c>
      <c r="J16" s="49">
        <v>0.2</v>
      </c>
      <c r="K16" s="49">
        <v>0.2</v>
      </c>
      <c r="L16" s="49">
        <v>0.2</v>
      </c>
      <c r="M16" s="49">
        <v>0.2</v>
      </c>
      <c r="N16" s="49">
        <v>0.2</v>
      </c>
      <c r="O16" s="49">
        <v>0.2</v>
      </c>
      <c r="P16" s="49">
        <v>0.2</v>
      </c>
      <c r="Q16" s="49">
        <v>0.2</v>
      </c>
      <c r="R16" s="1"/>
      <c r="S16" s="48">
        <v>60</v>
      </c>
      <c r="T16" s="1">
        <v>0.6</v>
      </c>
      <c r="U16" s="1">
        <v>0.6</v>
      </c>
      <c r="V16" s="1">
        <v>0.6</v>
      </c>
      <c r="W16" s="1">
        <v>0.6</v>
      </c>
      <c r="X16" s="1">
        <v>0.6</v>
      </c>
      <c r="Y16" s="1">
        <v>0.6</v>
      </c>
      <c r="Z16" s="1">
        <v>0.6</v>
      </c>
      <c r="AA16" s="1">
        <v>0.6</v>
      </c>
      <c r="AB16" s="1">
        <v>0.6</v>
      </c>
      <c r="AC16" s="1">
        <v>0.6</v>
      </c>
      <c r="AD16" s="1">
        <v>0.6</v>
      </c>
      <c r="AE16" s="1">
        <v>0.6</v>
      </c>
      <c r="AF16" s="1">
        <v>0.6</v>
      </c>
      <c r="AG16" s="1">
        <v>0.3</v>
      </c>
      <c r="AH16" s="1">
        <v>0.3</v>
      </c>
      <c r="AI16" s="1">
        <v>0.3</v>
      </c>
      <c r="AK16" s="48">
        <v>60</v>
      </c>
      <c r="AL16" s="1">
        <v>0.6</v>
      </c>
      <c r="AM16" s="1">
        <v>0.6</v>
      </c>
      <c r="AN16" s="1">
        <v>0.6</v>
      </c>
      <c r="AO16" s="1">
        <v>0.6</v>
      </c>
      <c r="AP16" s="1">
        <v>0.6</v>
      </c>
      <c r="AQ16" s="1">
        <v>0.6</v>
      </c>
      <c r="AR16" s="1">
        <v>0.6</v>
      </c>
      <c r="AS16" s="1">
        <v>0.6</v>
      </c>
      <c r="AT16" s="1">
        <v>0.6</v>
      </c>
      <c r="AU16" s="1">
        <v>0.6</v>
      </c>
      <c r="AV16" s="1">
        <v>0.6</v>
      </c>
      <c r="AW16" s="1">
        <v>0.6</v>
      </c>
      <c r="AX16" s="1">
        <v>0.6</v>
      </c>
      <c r="AY16" s="1">
        <v>0.6</v>
      </c>
      <c r="AZ16" s="1">
        <v>0.6</v>
      </c>
      <c r="BA16" s="1">
        <v>0.6</v>
      </c>
    </row>
    <row r="17" spans="1:53">
      <c r="A17" s="48">
        <v>65</v>
      </c>
      <c r="B17" s="49">
        <v>0.2</v>
      </c>
      <c r="C17" s="49">
        <v>0.2</v>
      </c>
      <c r="D17" s="49">
        <v>0.2</v>
      </c>
      <c r="E17" s="49">
        <v>0.2</v>
      </c>
      <c r="F17" s="49">
        <v>0.2</v>
      </c>
      <c r="G17" s="49">
        <v>0.2</v>
      </c>
      <c r="H17" s="49">
        <v>0.2</v>
      </c>
      <c r="I17" s="49">
        <v>0.2</v>
      </c>
      <c r="J17" s="49">
        <v>0.2</v>
      </c>
      <c r="K17" s="49">
        <v>0.2</v>
      </c>
      <c r="L17" s="49">
        <v>0.2</v>
      </c>
      <c r="M17" s="49">
        <v>0.2</v>
      </c>
      <c r="N17" s="49">
        <v>0.2</v>
      </c>
      <c r="O17" s="49">
        <v>0.2</v>
      </c>
      <c r="P17" s="49">
        <v>0.2</v>
      </c>
      <c r="Q17" s="49">
        <v>0.2</v>
      </c>
      <c r="R17" s="1"/>
      <c r="S17" s="48">
        <v>65</v>
      </c>
      <c r="T17" s="1">
        <v>0.3</v>
      </c>
      <c r="U17" s="1">
        <v>0.3</v>
      </c>
      <c r="V17" s="1">
        <v>0.3</v>
      </c>
      <c r="W17" s="1">
        <v>0.3</v>
      </c>
      <c r="X17" s="1">
        <v>0.3</v>
      </c>
      <c r="Y17" s="1">
        <v>0.3</v>
      </c>
      <c r="Z17" s="1">
        <v>0.3</v>
      </c>
      <c r="AA17" s="1">
        <v>0.3</v>
      </c>
      <c r="AB17" s="1">
        <v>0.3</v>
      </c>
      <c r="AC17" s="1">
        <v>0.3</v>
      </c>
      <c r="AD17" s="1">
        <v>0.3</v>
      </c>
      <c r="AE17" s="1">
        <v>0.3</v>
      </c>
      <c r="AF17" s="1">
        <v>0.3</v>
      </c>
      <c r="AG17" s="1">
        <v>0.3</v>
      </c>
      <c r="AH17" s="1">
        <v>0.3</v>
      </c>
      <c r="AI17" s="1">
        <v>0.3</v>
      </c>
      <c r="AK17" s="48">
        <v>65</v>
      </c>
      <c r="AL17" s="1">
        <v>0.6</v>
      </c>
      <c r="AM17" s="1">
        <v>0.6</v>
      </c>
      <c r="AN17" s="1">
        <v>0.6</v>
      </c>
      <c r="AO17" s="1">
        <v>0.6</v>
      </c>
      <c r="AP17" s="1">
        <v>0.6</v>
      </c>
      <c r="AQ17" s="1">
        <v>0.6</v>
      </c>
      <c r="AR17" s="1">
        <v>0.6</v>
      </c>
      <c r="AS17" s="1">
        <v>0.6</v>
      </c>
      <c r="AT17" s="1">
        <v>0.6</v>
      </c>
      <c r="AU17" s="1">
        <v>0.6</v>
      </c>
      <c r="AV17" s="1">
        <v>0.6</v>
      </c>
      <c r="AW17" s="1">
        <v>0.6</v>
      </c>
      <c r="AX17" s="1">
        <v>0.6</v>
      </c>
      <c r="AY17" s="1">
        <v>0.6</v>
      </c>
      <c r="AZ17" s="1">
        <v>0.6</v>
      </c>
      <c r="BA17" s="1">
        <v>0.6</v>
      </c>
    </row>
    <row r="18" spans="1:53">
      <c r="A18" s="48">
        <v>70</v>
      </c>
      <c r="B18" s="49">
        <v>0.2</v>
      </c>
      <c r="C18" s="49">
        <v>0.2</v>
      </c>
      <c r="D18" s="49">
        <v>0.2</v>
      </c>
      <c r="E18" s="49">
        <v>0.2</v>
      </c>
      <c r="F18" s="49">
        <v>0.2</v>
      </c>
      <c r="G18" s="49">
        <v>0.2</v>
      </c>
      <c r="H18" s="49">
        <v>0.2</v>
      </c>
      <c r="I18" s="49">
        <v>0.2</v>
      </c>
      <c r="J18" s="49">
        <v>0.2</v>
      </c>
      <c r="K18" s="49">
        <v>0.2</v>
      </c>
      <c r="L18" s="49">
        <v>0.2</v>
      </c>
      <c r="M18" s="49">
        <v>0.2</v>
      </c>
      <c r="N18" s="49">
        <v>0.2</v>
      </c>
      <c r="O18" s="49">
        <v>0.2</v>
      </c>
      <c r="P18" s="49">
        <v>0.2</v>
      </c>
      <c r="Q18" s="49">
        <v>0.2</v>
      </c>
      <c r="R18" s="1"/>
      <c r="S18" s="48">
        <v>70</v>
      </c>
      <c r="T18" s="1">
        <v>0.3</v>
      </c>
      <c r="U18" s="1">
        <v>0.3</v>
      </c>
      <c r="V18" s="1">
        <v>0.3</v>
      </c>
      <c r="W18" s="1">
        <v>0.3</v>
      </c>
      <c r="X18" s="1">
        <v>0.3</v>
      </c>
      <c r="Y18" s="1">
        <v>0.3</v>
      </c>
      <c r="Z18" s="1">
        <v>0.3</v>
      </c>
      <c r="AA18" s="1">
        <v>0.3</v>
      </c>
      <c r="AB18" s="1">
        <v>0.3</v>
      </c>
      <c r="AC18" s="1">
        <v>0.3</v>
      </c>
      <c r="AD18" s="1">
        <v>0.3</v>
      </c>
      <c r="AE18" s="1">
        <v>0.3</v>
      </c>
      <c r="AF18" s="1">
        <v>0.3</v>
      </c>
      <c r="AG18" s="1">
        <v>0.3</v>
      </c>
      <c r="AH18" s="1">
        <v>0.3</v>
      </c>
      <c r="AI18" s="1">
        <v>0.3</v>
      </c>
      <c r="AK18" s="48">
        <v>70</v>
      </c>
      <c r="AL18" s="1">
        <v>0.6</v>
      </c>
      <c r="AM18" s="1">
        <v>0.6</v>
      </c>
      <c r="AN18" s="1">
        <v>0.6</v>
      </c>
      <c r="AO18" s="1">
        <v>0.6</v>
      </c>
      <c r="AP18" s="1">
        <v>0.6</v>
      </c>
      <c r="AQ18" s="1">
        <v>0.6</v>
      </c>
      <c r="AR18" s="1">
        <v>0.6</v>
      </c>
      <c r="AS18" s="1">
        <v>0.6</v>
      </c>
      <c r="AT18" s="1">
        <v>0.6</v>
      </c>
      <c r="AU18" s="1">
        <v>0.6</v>
      </c>
      <c r="AV18" s="1">
        <v>0.6</v>
      </c>
      <c r="AW18" s="1">
        <v>0.6</v>
      </c>
      <c r="AX18" s="1">
        <v>0.6</v>
      </c>
      <c r="AY18" s="1">
        <v>0.6</v>
      </c>
      <c r="AZ18" s="1">
        <v>0.6</v>
      </c>
      <c r="BA18" s="1">
        <v>0.6</v>
      </c>
    </row>
    <row r="19" spans="1:53">
      <c r="A19" s="48">
        <v>75</v>
      </c>
      <c r="B19" s="49">
        <v>0.2</v>
      </c>
      <c r="C19" s="49">
        <v>0.2</v>
      </c>
      <c r="D19" s="49">
        <v>0.2</v>
      </c>
      <c r="E19" s="49">
        <v>0.2</v>
      </c>
      <c r="F19" s="49">
        <v>0.2</v>
      </c>
      <c r="G19" s="49">
        <v>0.2</v>
      </c>
      <c r="H19" s="49">
        <v>0.2</v>
      </c>
      <c r="I19" s="49">
        <v>0.2</v>
      </c>
      <c r="J19" s="49">
        <v>0.2</v>
      </c>
      <c r="K19" s="49">
        <v>0.2</v>
      </c>
      <c r="L19" s="49">
        <v>0.2</v>
      </c>
      <c r="M19" s="49">
        <v>0.2</v>
      </c>
      <c r="N19" s="49">
        <v>0.2</v>
      </c>
      <c r="O19" s="49">
        <v>0.2</v>
      </c>
      <c r="P19" s="49">
        <v>0.2</v>
      </c>
      <c r="Q19" s="49">
        <v>0.2</v>
      </c>
      <c r="R19" s="1"/>
      <c r="S19" s="48">
        <v>75</v>
      </c>
      <c r="T19" s="1">
        <v>0.3</v>
      </c>
      <c r="U19" s="1">
        <v>0.3</v>
      </c>
      <c r="V19" s="1">
        <v>0.3</v>
      </c>
      <c r="W19" s="1">
        <v>0.3</v>
      </c>
      <c r="X19" s="1">
        <v>0.3</v>
      </c>
      <c r="Y19" s="1">
        <v>0.3</v>
      </c>
      <c r="Z19" s="1">
        <v>0.3</v>
      </c>
      <c r="AA19" s="1">
        <v>0.3</v>
      </c>
      <c r="AB19" s="1">
        <v>0.3</v>
      </c>
      <c r="AC19" s="1">
        <v>0.3</v>
      </c>
      <c r="AD19" s="1">
        <v>0.3</v>
      </c>
      <c r="AE19" s="1">
        <v>0.3</v>
      </c>
      <c r="AF19" s="1">
        <v>0.3</v>
      </c>
      <c r="AG19" s="1">
        <v>0.3</v>
      </c>
      <c r="AH19" s="1">
        <v>0.3</v>
      </c>
      <c r="AI19" s="1">
        <v>0.3</v>
      </c>
      <c r="AK19" s="48">
        <v>75</v>
      </c>
      <c r="AL19" s="1">
        <v>0.6</v>
      </c>
      <c r="AM19" s="1">
        <v>0.6</v>
      </c>
      <c r="AN19" s="1">
        <v>0.6</v>
      </c>
      <c r="AO19" s="1">
        <v>0.6</v>
      </c>
      <c r="AP19" s="1">
        <v>0.6</v>
      </c>
      <c r="AQ19" s="1">
        <v>0.6</v>
      </c>
      <c r="AR19" s="1">
        <v>0.6</v>
      </c>
      <c r="AS19" s="1">
        <v>0.6</v>
      </c>
      <c r="AT19" s="1">
        <v>0.6</v>
      </c>
      <c r="AU19" s="1">
        <v>0.6</v>
      </c>
      <c r="AV19" s="1">
        <v>0.6</v>
      </c>
      <c r="AW19" s="1">
        <v>0.6</v>
      </c>
      <c r="AX19" s="1">
        <v>0.6</v>
      </c>
      <c r="AY19" s="1">
        <v>0.6</v>
      </c>
      <c r="AZ19" s="1">
        <v>0.6</v>
      </c>
      <c r="BA19" s="1">
        <v>0.6</v>
      </c>
    </row>
    <row r="21" spans="2:38">
      <c r="B21" s="26" t="s">
        <v>85</v>
      </c>
      <c r="T21" s="26" t="s">
        <v>86</v>
      </c>
      <c r="AL21" s="26" t="s">
        <v>87</v>
      </c>
    </row>
    <row r="22" spans="2:53">
      <c r="B22" s="47">
        <v>0</v>
      </c>
      <c r="C22" s="47">
        <v>5</v>
      </c>
      <c r="D22" s="47">
        <v>10</v>
      </c>
      <c r="E22" s="47">
        <v>15</v>
      </c>
      <c r="F22" s="47">
        <v>20</v>
      </c>
      <c r="G22" s="47">
        <v>25</v>
      </c>
      <c r="H22" s="47">
        <v>30</v>
      </c>
      <c r="I22" s="47">
        <v>35</v>
      </c>
      <c r="J22" s="47">
        <v>40</v>
      </c>
      <c r="K22" s="47">
        <v>45</v>
      </c>
      <c r="L22" s="47">
        <v>50</v>
      </c>
      <c r="M22" s="47">
        <v>55</v>
      </c>
      <c r="N22" s="47">
        <v>60</v>
      </c>
      <c r="O22" s="47">
        <v>65</v>
      </c>
      <c r="P22" s="47">
        <v>70</v>
      </c>
      <c r="Q22" s="47">
        <v>75</v>
      </c>
      <c r="T22" s="47">
        <v>0</v>
      </c>
      <c r="U22" s="47">
        <v>5</v>
      </c>
      <c r="V22" s="47">
        <v>10</v>
      </c>
      <c r="W22" s="47">
        <v>15</v>
      </c>
      <c r="X22" s="47">
        <v>20</v>
      </c>
      <c r="Y22" s="47">
        <v>25</v>
      </c>
      <c r="Z22" s="47">
        <v>30</v>
      </c>
      <c r="AA22" s="47">
        <v>35</v>
      </c>
      <c r="AB22" s="47">
        <v>40</v>
      </c>
      <c r="AC22" s="47">
        <v>45</v>
      </c>
      <c r="AD22" s="47">
        <v>50</v>
      </c>
      <c r="AE22" s="47">
        <v>55</v>
      </c>
      <c r="AF22" s="47">
        <v>60</v>
      </c>
      <c r="AG22" s="47">
        <v>65</v>
      </c>
      <c r="AH22" s="47">
        <v>70</v>
      </c>
      <c r="AI22" s="47">
        <v>75</v>
      </c>
      <c r="AL22" s="47">
        <v>0</v>
      </c>
      <c r="AM22" s="47">
        <v>5</v>
      </c>
      <c r="AN22" s="47">
        <v>10</v>
      </c>
      <c r="AO22" s="47">
        <v>15</v>
      </c>
      <c r="AP22" s="47">
        <v>20</v>
      </c>
      <c r="AQ22" s="47">
        <v>25</v>
      </c>
      <c r="AR22" s="47">
        <v>30</v>
      </c>
      <c r="AS22" s="47">
        <v>35</v>
      </c>
      <c r="AT22" s="47">
        <v>40</v>
      </c>
      <c r="AU22" s="47">
        <v>45</v>
      </c>
      <c r="AV22" s="47">
        <v>50</v>
      </c>
      <c r="AW22" s="47">
        <v>55</v>
      </c>
      <c r="AX22" s="47">
        <v>60</v>
      </c>
      <c r="AY22" s="47">
        <v>65</v>
      </c>
      <c r="AZ22" s="47">
        <v>70</v>
      </c>
      <c r="BA22" s="47">
        <v>75</v>
      </c>
    </row>
    <row r="23" spans="1:53">
      <c r="A23" s="48">
        <v>0</v>
      </c>
      <c r="B23" s="49">
        <v>0.05</v>
      </c>
      <c r="C23" s="49">
        <v>0.05</v>
      </c>
      <c r="D23" s="49">
        <v>0.05</v>
      </c>
      <c r="E23" s="49">
        <v>0.05</v>
      </c>
      <c r="F23" s="49">
        <v>0.05</v>
      </c>
      <c r="G23" s="49">
        <v>0.05</v>
      </c>
      <c r="H23" s="49">
        <v>0.05</v>
      </c>
      <c r="I23" s="49">
        <v>0.05</v>
      </c>
      <c r="J23" s="49">
        <v>0.05</v>
      </c>
      <c r="K23" s="49">
        <v>0.05</v>
      </c>
      <c r="L23" s="49">
        <v>0.05</v>
      </c>
      <c r="M23" s="49">
        <v>0.05</v>
      </c>
      <c r="N23" s="49">
        <v>0.05</v>
      </c>
      <c r="O23" s="49">
        <v>0.05</v>
      </c>
      <c r="P23" s="49">
        <v>0.05</v>
      </c>
      <c r="Q23" s="49">
        <v>0.05</v>
      </c>
      <c r="S23" s="48">
        <v>0</v>
      </c>
      <c r="T23" s="1">
        <v>0.1</v>
      </c>
      <c r="U23" s="1">
        <v>0.1</v>
      </c>
      <c r="V23" s="1">
        <v>0.1</v>
      </c>
      <c r="W23" s="1">
        <v>0.1</v>
      </c>
      <c r="X23" s="1">
        <v>0.1</v>
      </c>
      <c r="Y23" s="1">
        <v>0.1</v>
      </c>
      <c r="Z23" s="1">
        <v>0.1</v>
      </c>
      <c r="AA23" s="1">
        <v>0.1</v>
      </c>
      <c r="AB23" s="1">
        <v>0.1</v>
      </c>
      <c r="AC23" s="1">
        <v>0.1</v>
      </c>
      <c r="AD23" s="1">
        <v>0.1</v>
      </c>
      <c r="AE23" s="1">
        <v>0.1</v>
      </c>
      <c r="AF23" s="1">
        <v>0.1</v>
      </c>
      <c r="AG23" s="1">
        <v>0.05</v>
      </c>
      <c r="AH23" s="1">
        <v>0.05</v>
      </c>
      <c r="AI23" s="1">
        <v>0.05</v>
      </c>
      <c r="AK23" s="48">
        <v>0</v>
      </c>
      <c r="AL23" s="1">
        <v>0.3</v>
      </c>
      <c r="AM23" s="1">
        <v>0.3</v>
      </c>
      <c r="AN23" s="1">
        <v>0.3</v>
      </c>
      <c r="AO23" s="1">
        <v>0.3</v>
      </c>
      <c r="AP23" s="1">
        <v>0.3</v>
      </c>
      <c r="AQ23" s="1">
        <v>0.3</v>
      </c>
      <c r="AR23" s="1">
        <v>0.3</v>
      </c>
      <c r="AS23" s="1">
        <v>0.3</v>
      </c>
      <c r="AT23" s="1">
        <v>0.3</v>
      </c>
      <c r="AU23" s="1">
        <v>0.3</v>
      </c>
      <c r="AV23" s="1">
        <v>0.3</v>
      </c>
      <c r="AW23" s="1">
        <v>0.3</v>
      </c>
      <c r="AX23" s="1">
        <v>0.3</v>
      </c>
      <c r="AY23" s="1">
        <v>0.3</v>
      </c>
      <c r="AZ23" s="1">
        <v>0.3</v>
      </c>
      <c r="BA23" s="1">
        <v>0.3</v>
      </c>
    </row>
    <row r="24" spans="1:53">
      <c r="A24" s="48">
        <v>5</v>
      </c>
      <c r="B24" s="49">
        <v>0.05</v>
      </c>
      <c r="C24" s="49">
        <v>0.05</v>
      </c>
      <c r="D24" s="49">
        <v>0.05</v>
      </c>
      <c r="E24" s="49">
        <v>0.05</v>
      </c>
      <c r="F24" s="49">
        <v>0.05</v>
      </c>
      <c r="G24" s="49">
        <v>0.05</v>
      </c>
      <c r="H24" s="49">
        <v>0.05</v>
      </c>
      <c r="I24" s="49">
        <v>0.05</v>
      </c>
      <c r="J24" s="49">
        <v>0.05</v>
      </c>
      <c r="K24" s="49">
        <v>0.05</v>
      </c>
      <c r="L24" s="49">
        <v>0.05</v>
      </c>
      <c r="M24" s="49">
        <v>0.05</v>
      </c>
      <c r="N24" s="49">
        <v>0.05</v>
      </c>
      <c r="O24" s="49">
        <v>0.05</v>
      </c>
      <c r="P24" s="49">
        <v>0.05</v>
      </c>
      <c r="Q24" s="49">
        <v>0.05</v>
      </c>
      <c r="S24" s="48">
        <v>5</v>
      </c>
      <c r="T24" s="1">
        <v>0.1</v>
      </c>
      <c r="U24" s="1">
        <v>0.1</v>
      </c>
      <c r="V24" s="1">
        <v>0.1</v>
      </c>
      <c r="W24" s="1">
        <v>0.1</v>
      </c>
      <c r="X24" s="1">
        <v>0.1</v>
      </c>
      <c r="Y24" s="1">
        <v>0.1</v>
      </c>
      <c r="Z24" s="1">
        <v>0.1</v>
      </c>
      <c r="AA24" s="1">
        <v>0.1</v>
      </c>
      <c r="AB24" s="1">
        <v>0.1</v>
      </c>
      <c r="AC24" s="1">
        <v>0.1</v>
      </c>
      <c r="AD24" s="1">
        <v>0.1</v>
      </c>
      <c r="AE24" s="1">
        <v>0.1</v>
      </c>
      <c r="AF24" s="1">
        <v>0.1</v>
      </c>
      <c r="AG24" s="1">
        <v>0.05</v>
      </c>
      <c r="AH24" s="1">
        <v>0.05</v>
      </c>
      <c r="AI24" s="1">
        <v>0.05</v>
      </c>
      <c r="AK24" s="48">
        <v>5</v>
      </c>
      <c r="AL24" s="1">
        <v>0.3</v>
      </c>
      <c r="AM24" s="1">
        <v>0.3</v>
      </c>
      <c r="AN24" s="1">
        <v>0.3</v>
      </c>
      <c r="AO24" s="1">
        <v>0.3</v>
      </c>
      <c r="AP24" s="1">
        <v>0.3</v>
      </c>
      <c r="AQ24" s="1">
        <v>0.3</v>
      </c>
      <c r="AR24" s="1">
        <v>0.3</v>
      </c>
      <c r="AS24" s="1">
        <v>0.3</v>
      </c>
      <c r="AT24" s="1">
        <v>0.3</v>
      </c>
      <c r="AU24" s="1">
        <v>0.3</v>
      </c>
      <c r="AV24" s="1">
        <v>0.3</v>
      </c>
      <c r="AW24" s="1">
        <v>0.3</v>
      </c>
      <c r="AX24" s="1">
        <v>0.3</v>
      </c>
      <c r="AY24" s="1">
        <v>0.3</v>
      </c>
      <c r="AZ24" s="1">
        <v>0.3</v>
      </c>
      <c r="BA24" s="1">
        <v>0.3</v>
      </c>
    </row>
    <row r="25" spans="1:53">
      <c r="A25" s="48">
        <v>10</v>
      </c>
      <c r="B25" s="49">
        <v>0.05</v>
      </c>
      <c r="C25" s="49">
        <v>0.05</v>
      </c>
      <c r="D25" s="49">
        <v>0.05</v>
      </c>
      <c r="E25" s="49">
        <v>0.05</v>
      </c>
      <c r="F25" s="49">
        <v>0.05</v>
      </c>
      <c r="G25" s="49">
        <v>0.05</v>
      </c>
      <c r="H25" s="49">
        <v>0.05</v>
      </c>
      <c r="I25" s="49">
        <v>0.05</v>
      </c>
      <c r="J25" s="49">
        <v>0.05</v>
      </c>
      <c r="K25" s="49">
        <v>0.05</v>
      </c>
      <c r="L25" s="49">
        <v>0.05</v>
      </c>
      <c r="M25" s="49">
        <v>0.05</v>
      </c>
      <c r="N25" s="49">
        <v>0.05</v>
      </c>
      <c r="O25" s="49">
        <v>0.05</v>
      </c>
      <c r="P25" s="49">
        <v>0.05</v>
      </c>
      <c r="Q25" s="49">
        <v>0.05</v>
      </c>
      <c r="S25" s="48">
        <v>10</v>
      </c>
      <c r="T25" s="1">
        <v>0.1</v>
      </c>
      <c r="U25" s="1">
        <v>0.1</v>
      </c>
      <c r="V25" s="1">
        <v>0.1</v>
      </c>
      <c r="W25" s="1">
        <v>0.1</v>
      </c>
      <c r="X25" s="1">
        <v>0.1</v>
      </c>
      <c r="Y25" s="1">
        <v>0.1</v>
      </c>
      <c r="Z25" s="1">
        <v>0.1</v>
      </c>
      <c r="AA25" s="1">
        <v>0.1</v>
      </c>
      <c r="AB25" s="1">
        <v>0.1</v>
      </c>
      <c r="AC25" s="1">
        <v>0.1</v>
      </c>
      <c r="AD25" s="1">
        <v>0.1</v>
      </c>
      <c r="AE25" s="1">
        <v>0.1</v>
      </c>
      <c r="AF25" s="1">
        <v>0.1</v>
      </c>
      <c r="AG25" s="1">
        <v>0.05</v>
      </c>
      <c r="AH25" s="1">
        <v>0.05</v>
      </c>
      <c r="AI25" s="1">
        <v>0.05</v>
      </c>
      <c r="AK25" s="48">
        <v>10</v>
      </c>
      <c r="AL25" s="1">
        <v>0.3</v>
      </c>
      <c r="AM25" s="1">
        <v>0.3</v>
      </c>
      <c r="AN25" s="1">
        <v>0.3</v>
      </c>
      <c r="AO25" s="1">
        <v>0.3</v>
      </c>
      <c r="AP25" s="1">
        <v>0.3</v>
      </c>
      <c r="AQ25" s="1">
        <v>0.3</v>
      </c>
      <c r="AR25" s="1">
        <v>0.3</v>
      </c>
      <c r="AS25" s="1">
        <v>0.3</v>
      </c>
      <c r="AT25" s="1">
        <v>0.3</v>
      </c>
      <c r="AU25" s="1">
        <v>0.3</v>
      </c>
      <c r="AV25" s="1">
        <v>0.3</v>
      </c>
      <c r="AW25" s="1">
        <v>0.3</v>
      </c>
      <c r="AX25" s="1">
        <v>0.3</v>
      </c>
      <c r="AY25" s="1">
        <v>0.3</v>
      </c>
      <c r="AZ25" s="1">
        <v>0.3</v>
      </c>
      <c r="BA25" s="1">
        <v>0.3</v>
      </c>
    </row>
    <row r="26" spans="1:53">
      <c r="A26" s="48">
        <v>15</v>
      </c>
      <c r="B26" s="49">
        <v>0.05</v>
      </c>
      <c r="C26" s="49">
        <v>0.05</v>
      </c>
      <c r="D26" s="49">
        <v>0.05</v>
      </c>
      <c r="E26" s="49">
        <v>0.05</v>
      </c>
      <c r="F26" s="49">
        <v>0.05</v>
      </c>
      <c r="G26" s="49">
        <v>0.05</v>
      </c>
      <c r="H26" s="49">
        <v>0.05</v>
      </c>
      <c r="I26" s="49">
        <v>0.05</v>
      </c>
      <c r="J26" s="49">
        <v>0.05</v>
      </c>
      <c r="K26" s="49">
        <v>0.05</v>
      </c>
      <c r="L26" s="49">
        <v>0.05</v>
      </c>
      <c r="M26" s="49">
        <v>0.05</v>
      </c>
      <c r="N26" s="49">
        <v>0.05</v>
      </c>
      <c r="O26" s="49">
        <v>0.05</v>
      </c>
      <c r="P26" s="49">
        <v>0.05</v>
      </c>
      <c r="Q26" s="49">
        <v>0.05</v>
      </c>
      <c r="S26" s="48">
        <v>15</v>
      </c>
      <c r="T26" s="1">
        <v>0.1</v>
      </c>
      <c r="U26" s="1">
        <v>0.1</v>
      </c>
      <c r="V26" s="1">
        <v>0.1</v>
      </c>
      <c r="W26" s="1">
        <v>0.1</v>
      </c>
      <c r="X26" s="1">
        <v>0.1</v>
      </c>
      <c r="Y26" s="1">
        <v>0.1</v>
      </c>
      <c r="Z26" s="1">
        <v>0.1</v>
      </c>
      <c r="AA26" s="1">
        <v>0.1</v>
      </c>
      <c r="AB26" s="1">
        <v>0.1</v>
      </c>
      <c r="AC26" s="1">
        <v>0.1</v>
      </c>
      <c r="AD26" s="1">
        <v>0.1</v>
      </c>
      <c r="AE26" s="1">
        <v>0.1</v>
      </c>
      <c r="AF26" s="1">
        <v>0.1</v>
      </c>
      <c r="AG26" s="1">
        <v>0.05</v>
      </c>
      <c r="AH26" s="1">
        <v>0.05</v>
      </c>
      <c r="AI26" s="1">
        <v>0.05</v>
      </c>
      <c r="AK26" s="48">
        <v>15</v>
      </c>
      <c r="AL26" s="1">
        <v>0.3</v>
      </c>
      <c r="AM26" s="1">
        <v>0.3</v>
      </c>
      <c r="AN26" s="1">
        <v>0.3</v>
      </c>
      <c r="AO26" s="1">
        <v>0.3</v>
      </c>
      <c r="AP26" s="1">
        <v>0.3</v>
      </c>
      <c r="AQ26" s="1">
        <v>0.3</v>
      </c>
      <c r="AR26" s="1">
        <v>0.3</v>
      </c>
      <c r="AS26" s="1">
        <v>0.3</v>
      </c>
      <c r="AT26" s="1">
        <v>0.3</v>
      </c>
      <c r="AU26" s="1">
        <v>0.3</v>
      </c>
      <c r="AV26" s="1">
        <v>0.3</v>
      </c>
      <c r="AW26" s="1">
        <v>0.3</v>
      </c>
      <c r="AX26" s="1">
        <v>0.3</v>
      </c>
      <c r="AY26" s="1">
        <v>0.3</v>
      </c>
      <c r="AZ26" s="1">
        <v>0.3</v>
      </c>
      <c r="BA26" s="1">
        <v>0.3</v>
      </c>
    </row>
    <row r="27" spans="1:53">
      <c r="A27" s="48">
        <v>20</v>
      </c>
      <c r="B27" s="49">
        <v>0.05</v>
      </c>
      <c r="C27" s="49">
        <v>0.05</v>
      </c>
      <c r="D27" s="49">
        <v>0.05</v>
      </c>
      <c r="E27" s="49">
        <v>0.05</v>
      </c>
      <c r="F27" s="49">
        <v>0.05</v>
      </c>
      <c r="G27" s="49">
        <v>0.05</v>
      </c>
      <c r="H27" s="49">
        <v>0.05</v>
      </c>
      <c r="I27" s="49">
        <v>0.05</v>
      </c>
      <c r="J27" s="49">
        <v>0.05</v>
      </c>
      <c r="K27" s="49">
        <v>0.05</v>
      </c>
      <c r="L27" s="49">
        <v>0.05</v>
      </c>
      <c r="M27" s="49">
        <v>0.05</v>
      </c>
      <c r="N27" s="49">
        <v>0.05</v>
      </c>
      <c r="O27" s="49">
        <v>0.05</v>
      </c>
      <c r="P27" s="49">
        <v>0.05</v>
      </c>
      <c r="Q27" s="49">
        <v>0.05</v>
      </c>
      <c r="S27" s="48">
        <v>20</v>
      </c>
      <c r="T27" s="1">
        <v>0.1</v>
      </c>
      <c r="U27" s="1">
        <v>0.1</v>
      </c>
      <c r="V27" s="1">
        <v>0.1</v>
      </c>
      <c r="W27" s="1">
        <v>0.1</v>
      </c>
      <c r="X27" s="1">
        <v>0.1</v>
      </c>
      <c r="Y27" s="1">
        <v>0.1</v>
      </c>
      <c r="Z27" s="1">
        <v>0.1</v>
      </c>
      <c r="AA27" s="1">
        <v>0.1</v>
      </c>
      <c r="AB27" s="1">
        <v>0.1</v>
      </c>
      <c r="AC27" s="1">
        <v>0.1</v>
      </c>
      <c r="AD27" s="1">
        <v>0.1</v>
      </c>
      <c r="AE27" s="1">
        <v>0.1</v>
      </c>
      <c r="AF27" s="1">
        <v>0.1</v>
      </c>
      <c r="AG27" s="1">
        <v>0.05</v>
      </c>
      <c r="AH27" s="1">
        <v>0.05</v>
      </c>
      <c r="AI27" s="1">
        <v>0.05</v>
      </c>
      <c r="AK27" s="48">
        <v>20</v>
      </c>
      <c r="AL27" s="1">
        <v>0.3</v>
      </c>
      <c r="AM27" s="1">
        <v>0.3</v>
      </c>
      <c r="AN27" s="1">
        <v>0.3</v>
      </c>
      <c r="AO27" s="1">
        <v>0.3</v>
      </c>
      <c r="AP27" s="1">
        <v>0.3</v>
      </c>
      <c r="AQ27" s="1">
        <v>0.3</v>
      </c>
      <c r="AR27" s="1">
        <v>0.3</v>
      </c>
      <c r="AS27" s="1">
        <v>0.3</v>
      </c>
      <c r="AT27" s="1">
        <v>0.3</v>
      </c>
      <c r="AU27" s="1">
        <v>0.3</v>
      </c>
      <c r="AV27" s="1">
        <v>0.3</v>
      </c>
      <c r="AW27" s="1">
        <v>0.3</v>
      </c>
      <c r="AX27" s="1">
        <v>0.3</v>
      </c>
      <c r="AY27" s="1">
        <v>0.3</v>
      </c>
      <c r="AZ27" s="1">
        <v>0.3</v>
      </c>
      <c r="BA27" s="1">
        <v>0.3</v>
      </c>
    </row>
    <row r="28" spans="1:53">
      <c r="A28" s="48">
        <v>25</v>
      </c>
      <c r="B28" s="49">
        <v>0.05</v>
      </c>
      <c r="C28" s="49">
        <v>0.05</v>
      </c>
      <c r="D28" s="49">
        <v>0.05</v>
      </c>
      <c r="E28" s="49">
        <v>0.05</v>
      </c>
      <c r="F28" s="49">
        <v>0.05</v>
      </c>
      <c r="G28" s="49">
        <v>0.05</v>
      </c>
      <c r="H28" s="49">
        <v>0.05</v>
      </c>
      <c r="I28" s="49">
        <v>0.05</v>
      </c>
      <c r="J28" s="49">
        <v>0.05</v>
      </c>
      <c r="K28" s="49">
        <v>0.05</v>
      </c>
      <c r="L28" s="49">
        <v>0.05</v>
      </c>
      <c r="M28" s="49">
        <v>0.05</v>
      </c>
      <c r="N28" s="49">
        <v>0.05</v>
      </c>
      <c r="O28" s="49">
        <v>0.05</v>
      </c>
      <c r="P28" s="49">
        <v>0.05</v>
      </c>
      <c r="Q28" s="49">
        <v>0.05</v>
      </c>
      <c r="S28" s="48">
        <v>25</v>
      </c>
      <c r="T28" s="1">
        <v>0.1</v>
      </c>
      <c r="U28" s="1">
        <v>0.1</v>
      </c>
      <c r="V28" s="1">
        <v>0.1</v>
      </c>
      <c r="W28" s="1">
        <v>0.1</v>
      </c>
      <c r="X28" s="1">
        <v>0.1</v>
      </c>
      <c r="Y28" s="1">
        <v>0.1</v>
      </c>
      <c r="Z28" s="1">
        <v>0.1</v>
      </c>
      <c r="AA28" s="1">
        <v>0.1</v>
      </c>
      <c r="AB28" s="1">
        <v>0.1</v>
      </c>
      <c r="AC28" s="1">
        <v>0.1</v>
      </c>
      <c r="AD28" s="1">
        <v>0.1</v>
      </c>
      <c r="AE28" s="1">
        <v>0.1</v>
      </c>
      <c r="AF28" s="1">
        <v>0.1</v>
      </c>
      <c r="AG28" s="1">
        <v>0.05</v>
      </c>
      <c r="AH28" s="1">
        <v>0.05</v>
      </c>
      <c r="AI28" s="1">
        <v>0.05</v>
      </c>
      <c r="AK28" s="48">
        <v>25</v>
      </c>
      <c r="AL28" s="1">
        <v>0.3</v>
      </c>
      <c r="AM28" s="1">
        <v>0.3</v>
      </c>
      <c r="AN28" s="1">
        <v>0.3</v>
      </c>
      <c r="AO28" s="1">
        <v>0.3</v>
      </c>
      <c r="AP28" s="1">
        <v>0.3</v>
      </c>
      <c r="AQ28" s="1">
        <v>0.3</v>
      </c>
      <c r="AR28" s="1">
        <v>0.3</v>
      </c>
      <c r="AS28" s="1">
        <v>0.3</v>
      </c>
      <c r="AT28" s="1">
        <v>0.3</v>
      </c>
      <c r="AU28" s="1">
        <v>0.3</v>
      </c>
      <c r="AV28" s="1">
        <v>0.3</v>
      </c>
      <c r="AW28" s="1">
        <v>0.3</v>
      </c>
      <c r="AX28" s="1">
        <v>0.3</v>
      </c>
      <c r="AY28" s="1">
        <v>0.3</v>
      </c>
      <c r="AZ28" s="1">
        <v>0.3</v>
      </c>
      <c r="BA28" s="1">
        <v>0.3</v>
      </c>
    </row>
    <row r="29" spans="1:53">
      <c r="A29" s="48">
        <v>30</v>
      </c>
      <c r="B29" s="49">
        <v>0.05</v>
      </c>
      <c r="C29" s="49">
        <v>0.05</v>
      </c>
      <c r="D29" s="49">
        <v>0.05</v>
      </c>
      <c r="E29" s="49">
        <v>0.05</v>
      </c>
      <c r="F29" s="49">
        <v>0.05</v>
      </c>
      <c r="G29" s="49">
        <v>0.05</v>
      </c>
      <c r="H29" s="49">
        <v>0.05</v>
      </c>
      <c r="I29" s="49">
        <v>0.05</v>
      </c>
      <c r="J29" s="49">
        <v>0.05</v>
      </c>
      <c r="K29" s="49">
        <v>0.05</v>
      </c>
      <c r="L29" s="49">
        <v>0.05</v>
      </c>
      <c r="M29" s="49">
        <v>0.05</v>
      </c>
      <c r="N29" s="49">
        <v>0.05</v>
      </c>
      <c r="O29" s="49">
        <v>0.05</v>
      </c>
      <c r="P29" s="49">
        <v>0.05</v>
      </c>
      <c r="Q29" s="49">
        <v>0.05</v>
      </c>
      <c r="S29" s="48">
        <v>30</v>
      </c>
      <c r="T29" s="1">
        <v>0.1</v>
      </c>
      <c r="U29" s="1">
        <v>0.1</v>
      </c>
      <c r="V29" s="1">
        <v>0.1</v>
      </c>
      <c r="W29" s="1">
        <v>0.1</v>
      </c>
      <c r="X29" s="1">
        <v>0.1</v>
      </c>
      <c r="Y29" s="1">
        <v>0.1</v>
      </c>
      <c r="Z29" s="1">
        <v>0.1</v>
      </c>
      <c r="AA29" s="1">
        <v>0.1</v>
      </c>
      <c r="AB29" s="1">
        <v>0.1</v>
      </c>
      <c r="AC29" s="1">
        <v>0.1</v>
      </c>
      <c r="AD29" s="1">
        <v>0.1</v>
      </c>
      <c r="AE29" s="1">
        <v>0.1</v>
      </c>
      <c r="AF29" s="1">
        <v>0.1</v>
      </c>
      <c r="AG29" s="1">
        <v>0.05</v>
      </c>
      <c r="AH29" s="1">
        <v>0.05</v>
      </c>
      <c r="AI29" s="1">
        <v>0.05</v>
      </c>
      <c r="AK29" s="48">
        <v>30</v>
      </c>
      <c r="AL29" s="1">
        <v>0.3</v>
      </c>
      <c r="AM29" s="1">
        <v>0.3</v>
      </c>
      <c r="AN29" s="1">
        <v>0.3</v>
      </c>
      <c r="AO29" s="1">
        <v>0.3</v>
      </c>
      <c r="AP29" s="1">
        <v>0.3</v>
      </c>
      <c r="AQ29" s="1">
        <v>0.3</v>
      </c>
      <c r="AR29" s="1">
        <v>0.3</v>
      </c>
      <c r="AS29" s="1">
        <v>0.3</v>
      </c>
      <c r="AT29" s="1">
        <v>0.3</v>
      </c>
      <c r="AU29" s="1">
        <v>0.3</v>
      </c>
      <c r="AV29" s="1">
        <v>0.3</v>
      </c>
      <c r="AW29" s="1">
        <v>0.3</v>
      </c>
      <c r="AX29" s="1">
        <v>0.3</v>
      </c>
      <c r="AY29" s="1">
        <v>0.3</v>
      </c>
      <c r="AZ29" s="1">
        <v>0.3</v>
      </c>
      <c r="BA29" s="1">
        <v>0.3</v>
      </c>
    </row>
    <row r="30" spans="1:53">
      <c r="A30" s="48">
        <v>35</v>
      </c>
      <c r="B30" s="49">
        <v>0.05</v>
      </c>
      <c r="C30" s="49">
        <v>0.05</v>
      </c>
      <c r="D30" s="49">
        <v>0.05</v>
      </c>
      <c r="E30" s="49">
        <v>0.05</v>
      </c>
      <c r="F30" s="49">
        <v>0.05</v>
      </c>
      <c r="G30" s="49">
        <v>0.05</v>
      </c>
      <c r="H30" s="49">
        <v>0.05</v>
      </c>
      <c r="I30" s="49">
        <v>0.05</v>
      </c>
      <c r="J30" s="49">
        <v>0.05</v>
      </c>
      <c r="K30" s="49">
        <v>0.05</v>
      </c>
      <c r="L30" s="49">
        <v>0.05</v>
      </c>
      <c r="M30" s="49">
        <v>0.05</v>
      </c>
      <c r="N30" s="49">
        <v>0.05</v>
      </c>
      <c r="O30" s="49">
        <v>0.05</v>
      </c>
      <c r="P30" s="49">
        <v>0.05</v>
      </c>
      <c r="Q30" s="49">
        <v>0.05</v>
      </c>
      <c r="S30" s="48">
        <v>35</v>
      </c>
      <c r="T30" s="1">
        <v>0.1</v>
      </c>
      <c r="U30" s="1">
        <v>0.1</v>
      </c>
      <c r="V30" s="1">
        <v>0.1</v>
      </c>
      <c r="W30" s="1">
        <v>0.1</v>
      </c>
      <c r="X30" s="1">
        <v>0.1</v>
      </c>
      <c r="Y30" s="1">
        <v>0.1</v>
      </c>
      <c r="Z30" s="1">
        <v>0.1</v>
      </c>
      <c r="AA30" s="1">
        <v>0.1</v>
      </c>
      <c r="AB30" s="1">
        <v>0.1</v>
      </c>
      <c r="AC30" s="1">
        <v>0.1</v>
      </c>
      <c r="AD30" s="1">
        <v>0.1</v>
      </c>
      <c r="AE30" s="1">
        <v>0.1</v>
      </c>
      <c r="AF30" s="1">
        <v>0.1</v>
      </c>
      <c r="AG30" s="1">
        <v>0.05</v>
      </c>
      <c r="AH30" s="1">
        <v>0.05</v>
      </c>
      <c r="AI30" s="1">
        <v>0.05</v>
      </c>
      <c r="AK30" s="48">
        <v>35</v>
      </c>
      <c r="AL30" s="1">
        <v>0.3</v>
      </c>
      <c r="AM30" s="1">
        <v>0.3</v>
      </c>
      <c r="AN30" s="1">
        <v>0.3</v>
      </c>
      <c r="AO30" s="1">
        <v>0.3</v>
      </c>
      <c r="AP30" s="1">
        <v>0.3</v>
      </c>
      <c r="AQ30" s="1">
        <v>0.3</v>
      </c>
      <c r="AR30" s="1">
        <v>0.3</v>
      </c>
      <c r="AS30" s="1">
        <v>0.3</v>
      </c>
      <c r="AT30" s="1">
        <v>0.3</v>
      </c>
      <c r="AU30" s="1">
        <v>0.3</v>
      </c>
      <c r="AV30" s="1">
        <v>0.3</v>
      </c>
      <c r="AW30" s="1">
        <v>0.3</v>
      </c>
      <c r="AX30" s="1">
        <v>0.3</v>
      </c>
      <c r="AY30" s="1">
        <v>0.3</v>
      </c>
      <c r="AZ30" s="1">
        <v>0.3</v>
      </c>
      <c r="BA30" s="1">
        <v>0.3</v>
      </c>
    </row>
    <row r="31" spans="1:53">
      <c r="A31" s="48">
        <v>40</v>
      </c>
      <c r="B31" s="49">
        <v>0.05</v>
      </c>
      <c r="C31" s="49">
        <v>0.05</v>
      </c>
      <c r="D31" s="49">
        <v>0.05</v>
      </c>
      <c r="E31" s="49">
        <v>0.05</v>
      </c>
      <c r="F31" s="49">
        <v>0.05</v>
      </c>
      <c r="G31" s="49">
        <v>0.05</v>
      </c>
      <c r="H31" s="49">
        <v>0.05</v>
      </c>
      <c r="I31" s="49">
        <v>0.05</v>
      </c>
      <c r="J31" s="49">
        <v>0.05</v>
      </c>
      <c r="K31" s="49">
        <v>0.05</v>
      </c>
      <c r="L31" s="49">
        <v>0.05</v>
      </c>
      <c r="M31" s="49">
        <v>0.05</v>
      </c>
      <c r="N31" s="49">
        <v>0.05</v>
      </c>
      <c r="O31" s="49">
        <v>0.05</v>
      </c>
      <c r="P31" s="49">
        <v>0.05</v>
      </c>
      <c r="Q31" s="49">
        <v>0.05</v>
      </c>
      <c r="S31" s="48">
        <v>40</v>
      </c>
      <c r="T31" s="1">
        <v>0.1</v>
      </c>
      <c r="U31" s="1">
        <v>0.1</v>
      </c>
      <c r="V31" s="1">
        <v>0.1</v>
      </c>
      <c r="W31" s="1">
        <v>0.1</v>
      </c>
      <c r="X31" s="1">
        <v>0.1</v>
      </c>
      <c r="Y31" s="1">
        <v>0.1</v>
      </c>
      <c r="Z31" s="1">
        <v>0.1</v>
      </c>
      <c r="AA31" s="1">
        <v>0.1</v>
      </c>
      <c r="AB31" s="1">
        <v>0.1</v>
      </c>
      <c r="AC31" s="1">
        <v>0.1</v>
      </c>
      <c r="AD31" s="1">
        <v>0.1</v>
      </c>
      <c r="AE31" s="1">
        <v>0.1</v>
      </c>
      <c r="AF31" s="1">
        <v>0.1</v>
      </c>
      <c r="AG31" s="1">
        <v>0.05</v>
      </c>
      <c r="AH31" s="1">
        <v>0.05</v>
      </c>
      <c r="AI31" s="1">
        <v>0.05</v>
      </c>
      <c r="AK31" s="48">
        <v>40</v>
      </c>
      <c r="AL31" s="1">
        <v>0.3</v>
      </c>
      <c r="AM31" s="1">
        <v>0.3</v>
      </c>
      <c r="AN31" s="1">
        <v>0.3</v>
      </c>
      <c r="AO31" s="1">
        <v>0.3</v>
      </c>
      <c r="AP31" s="1">
        <v>0.3</v>
      </c>
      <c r="AQ31" s="1">
        <v>0.3</v>
      </c>
      <c r="AR31" s="1">
        <v>0.3</v>
      </c>
      <c r="AS31" s="1">
        <v>0.3</v>
      </c>
      <c r="AT31" s="1">
        <v>0.3</v>
      </c>
      <c r="AU31" s="1">
        <v>0.3</v>
      </c>
      <c r="AV31" s="1">
        <v>0.3</v>
      </c>
      <c r="AW31" s="1">
        <v>0.3</v>
      </c>
      <c r="AX31" s="1">
        <v>0.3</v>
      </c>
      <c r="AY31" s="1">
        <v>0.3</v>
      </c>
      <c r="AZ31" s="1">
        <v>0.3</v>
      </c>
      <c r="BA31" s="1">
        <v>0.3</v>
      </c>
    </row>
    <row r="32" spans="1:53">
      <c r="A32" s="48">
        <v>45</v>
      </c>
      <c r="B32" s="49">
        <v>0.05</v>
      </c>
      <c r="C32" s="49">
        <v>0.05</v>
      </c>
      <c r="D32" s="49">
        <v>0.05</v>
      </c>
      <c r="E32" s="49">
        <v>0.05</v>
      </c>
      <c r="F32" s="49">
        <v>0.05</v>
      </c>
      <c r="G32" s="49">
        <v>0.05</v>
      </c>
      <c r="H32" s="49">
        <v>0.05</v>
      </c>
      <c r="I32" s="49">
        <v>0.05</v>
      </c>
      <c r="J32" s="49">
        <v>0.05</v>
      </c>
      <c r="K32" s="49">
        <v>0.05</v>
      </c>
      <c r="L32" s="49">
        <v>0.05</v>
      </c>
      <c r="M32" s="49">
        <v>0.05</v>
      </c>
      <c r="N32" s="49">
        <v>0.05</v>
      </c>
      <c r="O32" s="49">
        <v>0.05</v>
      </c>
      <c r="P32" s="49">
        <v>0.05</v>
      </c>
      <c r="Q32" s="49">
        <v>0.05</v>
      </c>
      <c r="S32" s="48">
        <v>45</v>
      </c>
      <c r="T32" s="1">
        <v>0.1</v>
      </c>
      <c r="U32" s="1">
        <v>0.1</v>
      </c>
      <c r="V32" s="1">
        <v>0.1</v>
      </c>
      <c r="W32" s="1">
        <v>0.1</v>
      </c>
      <c r="X32" s="1">
        <v>0.1</v>
      </c>
      <c r="Y32" s="1">
        <v>0.1</v>
      </c>
      <c r="Z32" s="1">
        <v>0.1</v>
      </c>
      <c r="AA32" s="1">
        <v>0.1</v>
      </c>
      <c r="AB32" s="1">
        <v>0.1</v>
      </c>
      <c r="AC32" s="1">
        <v>0.1</v>
      </c>
      <c r="AD32" s="1">
        <v>0.1</v>
      </c>
      <c r="AE32" s="1">
        <v>0.1</v>
      </c>
      <c r="AF32" s="1">
        <v>0.1</v>
      </c>
      <c r="AG32" s="1">
        <v>0.05</v>
      </c>
      <c r="AH32" s="1">
        <v>0.05</v>
      </c>
      <c r="AI32" s="1">
        <v>0.05</v>
      </c>
      <c r="AK32" s="48">
        <v>45</v>
      </c>
      <c r="AL32" s="1">
        <v>0.3</v>
      </c>
      <c r="AM32" s="1">
        <v>0.3</v>
      </c>
      <c r="AN32" s="1">
        <v>0.3</v>
      </c>
      <c r="AO32" s="1">
        <v>0.3</v>
      </c>
      <c r="AP32" s="1">
        <v>0.3</v>
      </c>
      <c r="AQ32" s="1">
        <v>0.3</v>
      </c>
      <c r="AR32" s="1">
        <v>0.3</v>
      </c>
      <c r="AS32" s="1">
        <v>0.3</v>
      </c>
      <c r="AT32" s="1">
        <v>0.3</v>
      </c>
      <c r="AU32" s="1">
        <v>0.3</v>
      </c>
      <c r="AV32" s="1">
        <v>0.3</v>
      </c>
      <c r="AW32" s="1">
        <v>0.3</v>
      </c>
      <c r="AX32" s="1">
        <v>0.3</v>
      </c>
      <c r="AY32" s="1">
        <v>0.3</v>
      </c>
      <c r="AZ32" s="1">
        <v>0.3</v>
      </c>
      <c r="BA32" s="1">
        <v>0.3</v>
      </c>
    </row>
    <row r="33" spans="1:53">
      <c r="A33" s="48">
        <v>50</v>
      </c>
      <c r="B33" s="49">
        <v>0.05</v>
      </c>
      <c r="C33" s="49">
        <v>0.05</v>
      </c>
      <c r="D33" s="49">
        <v>0.05</v>
      </c>
      <c r="E33" s="49">
        <v>0.05</v>
      </c>
      <c r="F33" s="49">
        <v>0.05</v>
      </c>
      <c r="G33" s="49">
        <v>0.05</v>
      </c>
      <c r="H33" s="49">
        <v>0.05</v>
      </c>
      <c r="I33" s="49">
        <v>0.05</v>
      </c>
      <c r="J33" s="49">
        <v>0.05</v>
      </c>
      <c r="K33" s="49">
        <v>0.05</v>
      </c>
      <c r="L33" s="49">
        <v>0.05</v>
      </c>
      <c r="M33" s="49">
        <v>0.05</v>
      </c>
      <c r="N33" s="49">
        <v>0.05</v>
      </c>
      <c r="O33" s="49">
        <v>0.05</v>
      </c>
      <c r="P33" s="49">
        <v>0.05</v>
      </c>
      <c r="Q33" s="49">
        <v>0.05</v>
      </c>
      <c r="S33" s="48">
        <v>50</v>
      </c>
      <c r="T33" s="1">
        <v>0.1</v>
      </c>
      <c r="U33" s="1">
        <v>0.1</v>
      </c>
      <c r="V33" s="1">
        <v>0.1</v>
      </c>
      <c r="W33" s="1">
        <v>0.1</v>
      </c>
      <c r="X33" s="1">
        <v>0.1</v>
      </c>
      <c r="Y33" s="1">
        <v>0.1</v>
      </c>
      <c r="Z33" s="1">
        <v>0.1</v>
      </c>
      <c r="AA33" s="1">
        <v>0.1</v>
      </c>
      <c r="AB33" s="1">
        <v>0.1</v>
      </c>
      <c r="AC33" s="1">
        <v>0.1</v>
      </c>
      <c r="AD33" s="1">
        <v>0.1</v>
      </c>
      <c r="AE33" s="1">
        <v>0.1</v>
      </c>
      <c r="AF33" s="1">
        <v>0.1</v>
      </c>
      <c r="AG33" s="1">
        <v>0.05</v>
      </c>
      <c r="AH33" s="1">
        <v>0.05</v>
      </c>
      <c r="AI33" s="1">
        <v>0.05</v>
      </c>
      <c r="AK33" s="48">
        <v>50</v>
      </c>
      <c r="AL33" s="1">
        <v>0.3</v>
      </c>
      <c r="AM33" s="1">
        <v>0.3</v>
      </c>
      <c r="AN33" s="1">
        <v>0.3</v>
      </c>
      <c r="AO33" s="1">
        <v>0.3</v>
      </c>
      <c r="AP33" s="1">
        <v>0.3</v>
      </c>
      <c r="AQ33" s="1">
        <v>0.3</v>
      </c>
      <c r="AR33" s="1">
        <v>0.3</v>
      </c>
      <c r="AS33" s="1">
        <v>0.3</v>
      </c>
      <c r="AT33" s="1">
        <v>0.3</v>
      </c>
      <c r="AU33" s="1">
        <v>0.3</v>
      </c>
      <c r="AV33" s="1">
        <v>0.3</v>
      </c>
      <c r="AW33" s="1">
        <v>0.3</v>
      </c>
      <c r="AX33" s="1">
        <v>0.3</v>
      </c>
      <c r="AY33" s="1">
        <v>0.3</v>
      </c>
      <c r="AZ33" s="1">
        <v>0.3</v>
      </c>
      <c r="BA33" s="1">
        <v>0.3</v>
      </c>
    </row>
    <row r="34" spans="1:53">
      <c r="A34" s="48">
        <v>55</v>
      </c>
      <c r="B34" s="49">
        <v>0.05</v>
      </c>
      <c r="C34" s="49">
        <v>0.05</v>
      </c>
      <c r="D34" s="49">
        <v>0.05</v>
      </c>
      <c r="E34" s="49">
        <v>0.05</v>
      </c>
      <c r="F34" s="49">
        <v>0.05</v>
      </c>
      <c r="G34" s="49">
        <v>0.05</v>
      </c>
      <c r="H34" s="49">
        <v>0.05</v>
      </c>
      <c r="I34" s="49">
        <v>0.05</v>
      </c>
      <c r="J34" s="49">
        <v>0.05</v>
      </c>
      <c r="K34" s="49">
        <v>0.05</v>
      </c>
      <c r="L34" s="49">
        <v>0.05</v>
      </c>
      <c r="M34" s="49">
        <v>0.05</v>
      </c>
      <c r="N34" s="49">
        <v>0.05</v>
      </c>
      <c r="O34" s="49">
        <v>0.05</v>
      </c>
      <c r="P34" s="49">
        <v>0.05</v>
      </c>
      <c r="Q34" s="49">
        <v>0.05</v>
      </c>
      <c r="S34" s="48">
        <v>55</v>
      </c>
      <c r="T34" s="1">
        <v>0.1</v>
      </c>
      <c r="U34" s="1">
        <v>0.1</v>
      </c>
      <c r="V34" s="1">
        <v>0.1</v>
      </c>
      <c r="W34" s="1">
        <v>0.1</v>
      </c>
      <c r="X34" s="1">
        <v>0.1</v>
      </c>
      <c r="Y34" s="1">
        <v>0.1</v>
      </c>
      <c r="Z34" s="1">
        <v>0.1</v>
      </c>
      <c r="AA34" s="1">
        <v>0.1</v>
      </c>
      <c r="AB34" s="1">
        <v>0.1</v>
      </c>
      <c r="AC34" s="1">
        <v>0.1</v>
      </c>
      <c r="AD34" s="1">
        <v>0.1</v>
      </c>
      <c r="AE34" s="1">
        <v>0.1</v>
      </c>
      <c r="AF34" s="1">
        <v>0.1</v>
      </c>
      <c r="AG34" s="1">
        <v>0.05</v>
      </c>
      <c r="AH34" s="1">
        <v>0.05</v>
      </c>
      <c r="AI34" s="1">
        <v>0.05</v>
      </c>
      <c r="AK34" s="48">
        <v>55</v>
      </c>
      <c r="AL34" s="1">
        <v>0.3</v>
      </c>
      <c r="AM34" s="1">
        <v>0.3</v>
      </c>
      <c r="AN34" s="1">
        <v>0.3</v>
      </c>
      <c r="AO34" s="1">
        <v>0.3</v>
      </c>
      <c r="AP34" s="1">
        <v>0.3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">
        <v>0.3</v>
      </c>
      <c r="AX34" s="1">
        <v>0.3</v>
      </c>
      <c r="AY34" s="1">
        <v>0.3</v>
      </c>
      <c r="AZ34" s="1">
        <v>0.3</v>
      </c>
      <c r="BA34" s="1">
        <v>0.3</v>
      </c>
    </row>
    <row r="35" spans="1:53">
      <c r="A35" s="48">
        <v>60</v>
      </c>
      <c r="B35" s="49">
        <v>0.05</v>
      </c>
      <c r="C35" s="49">
        <v>0.05</v>
      </c>
      <c r="D35" s="49">
        <v>0.05</v>
      </c>
      <c r="E35" s="49">
        <v>0.05</v>
      </c>
      <c r="F35" s="49">
        <v>0.05</v>
      </c>
      <c r="G35" s="49">
        <v>0.05</v>
      </c>
      <c r="H35" s="49">
        <v>0.05</v>
      </c>
      <c r="I35" s="49">
        <v>0.05</v>
      </c>
      <c r="J35" s="49">
        <v>0.05</v>
      </c>
      <c r="K35" s="49">
        <v>0.05</v>
      </c>
      <c r="L35" s="49">
        <v>0.05</v>
      </c>
      <c r="M35" s="49">
        <v>0.05</v>
      </c>
      <c r="N35" s="49">
        <v>0.05</v>
      </c>
      <c r="O35" s="49">
        <v>0.05</v>
      </c>
      <c r="P35" s="49">
        <v>0.05</v>
      </c>
      <c r="Q35" s="49">
        <v>0.05</v>
      </c>
      <c r="S35" s="48">
        <v>60</v>
      </c>
      <c r="T35" s="1">
        <v>0.1</v>
      </c>
      <c r="U35" s="1">
        <v>0.1</v>
      </c>
      <c r="V35" s="1">
        <v>0.1</v>
      </c>
      <c r="W35" s="1">
        <v>0.1</v>
      </c>
      <c r="X35" s="1">
        <v>0.1</v>
      </c>
      <c r="Y35" s="1">
        <v>0.1</v>
      </c>
      <c r="Z35" s="1">
        <v>0.1</v>
      </c>
      <c r="AA35" s="1">
        <v>0.1</v>
      </c>
      <c r="AB35" s="1">
        <v>0.1</v>
      </c>
      <c r="AC35" s="1">
        <v>0.1</v>
      </c>
      <c r="AD35" s="1">
        <v>0.1</v>
      </c>
      <c r="AE35" s="1">
        <v>0.1</v>
      </c>
      <c r="AF35" s="1">
        <v>0.1</v>
      </c>
      <c r="AG35" s="1">
        <v>0.05</v>
      </c>
      <c r="AH35" s="1">
        <v>0.05</v>
      </c>
      <c r="AI35" s="1">
        <v>0.05</v>
      </c>
      <c r="AK35" s="48">
        <v>60</v>
      </c>
      <c r="AL35" s="1">
        <v>0.3</v>
      </c>
      <c r="AM35" s="1">
        <v>0.3</v>
      </c>
      <c r="AN35" s="1">
        <v>0.3</v>
      </c>
      <c r="AO35" s="1">
        <v>0.3</v>
      </c>
      <c r="AP35" s="1">
        <v>0.3</v>
      </c>
      <c r="AQ35" s="1">
        <v>0.3</v>
      </c>
      <c r="AR35" s="1">
        <v>0.3</v>
      </c>
      <c r="AS35" s="1">
        <v>0.3</v>
      </c>
      <c r="AT35" s="1">
        <v>0.3</v>
      </c>
      <c r="AU35" s="1">
        <v>0.3</v>
      </c>
      <c r="AV35" s="1">
        <v>0.3</v>
      </c>
      <c r="AW35" s="1">
        <v>0.3</v>
      </c>
      <c r="AX35" s="1">
        <v>0.3</v>
      </c>
      <c r="AY35" s="1">
        <v>0.3</v>
      </c>
      <c r="AZ35" s="1">
        <v>0.3</v>
      </c>
      <c r="BA35" s="1">
        <v>0.3</v>
      </c>
    </row>
    <row r="36" spans="1:53">
      <c r="A36" s="48">
        <v>65</v>
      </c>
      <c r="B36" s="49">
        <v>0.05</v>
      </c>
      <c r="C36" s="49">
        <v>0.05</v>
      </c>
      <c r="D36" s="49">
        <v>0.05</v>
      </c>
      <c r="E36" s="49">
        <v>0.05</v>
      </c>
      <c r="F36" s="49">
        <v>0.05</v>
      </c>
      <c r="G36" s="49">
        <v>0.05</v>
      </c>
      <c r="H36" s="49">
        <v>0.05</v>
      </c>
      <c r="I36" s="49">
        <v>0.05</v>
      </c>
      <c r="J36" s="49">
        <v>0.05</v>
      </c>
      <c r="K36" s="49">
        <v>0.05</v>
      </c>
      <c r="L36" s="49">
        <v>0.05</v>
      </c>
      <c r="M36" s="49">
        <v>0.05</v>
      </c>
      <c r="N36" s="49">
        <v>0.05</v>
      </c>
      <c r="O36" s="49">
        <v>0.05</v>
      </c>
      <c r="P36" s="49">
        <v>0.05</v>
      </c>
      <c r="Q36" s="49">
        <v>0.05</v>
      </c>
      <c r="S36" s="48">
        <v>65</v>
      </c>
      <c r="T36" s="1">
        <v>0.05</v>
      </c>
      <c r="U36" s="1">
        <v>0.05</v>
      </c>
      <c r="V36" s="1">
        <v>0.05</v>
      </c>
      <c r="W36" s="1">
        <v>0.05</v>
      </c>
      <c r="X36" s="1">
        <v>0.05</v>
      </c>
      <c r="Y36" s="1">
        <v>0.05</v>
      </c>
      <c r="Z36" s="1">
        <v>0.05</v>
      </c>
      <c r="AA36" s="1">
        <v>0.05</v>
      </c>
      <c r="AB36" s="1">
        <v>0.05</v>
      </c>
      <c r="AC36" s="1">
        <v>0.05</v>
      </c>
      <c r="AD36" s="1">
        <v>0.05</v>
      </c>
      <c r="AE36" s="1">
        <v>0.05</v>
      </c>
      <c r="AF36" s="1">
        <v>0.05</v>
      </c>
      <c r="AG36" s="1">
        <v>0.05</v>
      </c>
      <c r="AH36" s="1">
        <v>0.05</v>
      </c>
      <c r="AI36" s="1">
        <v>0.05</v>
      </c>
      <c r="AK36" s="48">
        <v>65</v>
      </c>
      <c r="AL36" s="1">
        <v>0.3</v>
      </c>
      <c r="AM36" s="1">
        <v>0.3</v>
      </c>
      <c r="AN36" s="1">
        <v>0.3</v>
      </c>
      <c r="AO36" s="1">
        <v>0.3</v>
      </c>
      <c r="AP36" s="1">
        <v>0.3</v>
      </c>
      <c r="AQ36" s="1">
        <v>0.3</v>
      </c>
      <c r="AR36" s="1">
        <v>0.3</v>
      </c>
      <c r="AS36" s="1">
        <v>0.3</v>
      </c>
      <c r="AT36" s="1">
        <v>0.3</v>
      </c>
      <c r="AU36" s="1">
        <v>0.3</v>
      </c>
      <c r="AV36" s="1">
        <v>0.3</v>
      </c>
      <c r="AW36" s="1">
        <v>0.3</v>
      </c>
      <c r="AX36" s="1">
        <v>0.3</v>
      </c>
      <c r="AY36" s="1">
        <v>0.3</v>
      </c>
      <c r="AZ36" s="1">
        <v>0.3</v>
      </c>
      <c r="BA36" s="1">
        <v>0.3</v>
      </c>
    </row>
    <row r="37" spans="1:53">
      <c r="A37" s="48">
        <v>70</v>
      </c>
      <c r="B37" s="49">
        <v>0.05</v>
      </c>
      <c r="C37" s="49">
        <v>0.05</v>
      </c>
      <c r="D37" s="49">
        <v>0.05</v>
      </c>
      <c r="E37" s="49">
        <v>0.05</v>
      </c>
      <c r="F37" s="49">
        <v>0.05</v>
      </c>
      <c r="G37" s="49">
        <v>0.05</v>
      </c>
      <c r="H37" s="49">
        <v>0.05</v>
      </c>
      <c r="I37" s="49">
        <v>0.05</v>
      </c>
      <c r="J37" s="49">
        <v>0.05</v>
      </c>
      <c r="K37" s="49">
        <v>0.05</v>
      </c>
      <c r="L37" s="49">
        <v>0.05</v>
      </c>
      <c r="M37" s="49">
        <v>0.05</v>
      </c>
      <c r="N37" s="49">
        <v>0.05</v>
      </c>
      <c r="O37" s="49">
        <v>0.05</v>
      </c>
      <c r="P37" s="49">
        <v>0.05</v>
      </c>
      <c r="Q37" s="49">
        <v>0.05</v>
      </c>
      <c r="S37" s="48">
        <v>70</v>
      </c>
      <c r="T37" s="1">
        <v>0.05</v>
      </c>
      <c r="U37" s="1">
        <v>0.05</v>
      </c>
      <c r="V37" s="1">
        <v>0.05</v>
      </c>
      <c r="W37" s="1">
        <v>0.05</v>
      </c>
      <c r="X37" s="1">
        <v>0.05</v>
      </c>
      <c r="Y37" s="1">
        <v>0.05</v>
      </c>
      <c r="Z37" s="1">
        <v>0.05</v>
      </c>
      <c r="AA37" s="1">
        <v>0.05</v>
      </c>
      <c r="AB37" s="1">
        <v>0.05</v>
      </c>
      <c r="AC37" s="1">
        <v>0.05</v>
      </c>
      <c r="AD37" s="1">
        <v>0.05</v>
      </c>
      <c r="AE37" s="1">
        <v>0.05</v>
      </c>
      <c r="AF37" s="1">
        <v>0.05</v>
      </c>
      <c r="AG37" s="1">
        <v>0.05</v>
      </c>
      <c r="AH37" s="1">
        <v>0.05</v>
      </c>
      <c r="AI37" s="1">
        <v>0.05</v>
      </c>
      <c r="AK37" s="48">
        <v>70</v>
      </c>
      <c r="AL37" s="1">
        <v>0.3</v>
      </c>
      <c r="AM37" s="1">
        <v>0.3</v>
      </c>
      <c r="AN37" s="1">
        <v>0.3</v>
      </c>
      <c r="AO37" s="1">
        <v>0.3</v>
      </c>
      <c r="AP37" s="1">
        <v>0.3</v>
      </c>
      <c r="AQ37" s="1">
        <v>0.3</v>
      </c>
      <c r="AR37" s="1">
        <v>0.3</v>
      </c>
      <c r="AS37" s="1">
        <v>0.3</v>
      </c>
      <c r="AT37" s="1">
        <v>0.3</v>
      </c>
      <c r="AU37" s="1">
        <v>0.3</v>
      </c>
      <c r="AV37" s="1">
        <v>0.3</v>
      </c>
      <c r="AW37" s="1">
        <v>0.3</v>
      </c>
      <c r="AX37" s="1">
        <v>0.3</v>
      </c>
      <c r="AY37" s="1">
        <v>0.3</v>
      </c>
      <c r="AZ37" s="1">
        <v>0.3</v>
      </c>
      <c r="BA37" s="1">
        <v>0.3</v>
      </c>
    </row>
    <row r="38" spans="1:53">
      <c r="A38" s="48">
        <v>75</v>
      </c>
      <c r="B38" s="49">
        <v>0.05</v>
      </c>
      <c r="C38" s="49">
        <v>0.05</v>
      </c>
      <c r="D38" s="49">
        <v>0.05</v>
      </c>
      <c r="E38" s="49">
        <v>0.05</v>
      </c>
      <c r="F38" s="49">
        <v>0.05</v>
      </c>
      <c r="G38" s="49">
        <v>0.05</v>
      </c>
      <c r="H38" s="49">
        <v>0.05</v>
      </c>
      <c r="I38" s="49">
        <v>0.05</v>
      </c>
      <c r="J38" s="49">
        <v>0.05</v>
      </c>
      <c r="K38" s="49">
        <v>0.05</v>
      </c>
      <c r="L38" s="49">
        <v>0.05</v>
      </c>
      <c r="M38" s="49">
        <v>0.05</v>
      </c>
      <c r="N38" s="49">
        <v>0.05</v>
      </c>
      <c r="O38" s="49">
        <v>0.05</v>
      </c>
      <c r="P38" s="49">
        <v>0.05</v>
      </c>
      <c r="Q38" s="49">
        <v>0.05</v>
      </c>
      <c r="S38" s="48">
        <v>75</v>
      </c>
      <c r="T38" s="1">
        <v>0.05</v>
      </c>
      <c r="U38" s="1">
        <v>0.05</v>
      </c>
      <c r="V38" s="1">
        <v>0.05</v>
      </c>
      <c r="W38" s="1">
        <v>0.05</v>
      </c>
      <c r="X38" s="1">
        <v>0.05</v>
      </c>
      <c r="Y38" s="1">
        <v>0.05</v>
      </c>
      <c r="Z38" s="1">
        <v>0.05</v>
      </c>
      <c r="AA38" s="1">
        <v>0.05</v>
      </c>
      <c r="AB38" s="1">
        <v>0.05</v>
      </c>
      <c r="AC38" s="1">
        <v>0.05</v>
      </c>
      <c r="AD38" s="1">
        <v>0.05</v>
      </c>
      <c r="AE38" s="1">
        <v>0.05</v>
      </c>
      <c r="AF38" s="1">
        <v>0.05</v>
      </c>
      <c r="AG38" s="1">
        <v>0.05</v>
      </c>
      <c r="AH38" s="1">
        <v>0.05</v>
      </c>
      <c r="AI38" s="1">
        <v>0.05</v>
      </c>
      <c r="AK38" s="48">
        <v>75</v>
      </c>
      <c r="AL38" s="1">
        <v>0.3</v>
      </c>
      <c r="AM38" s="1">
        <v>0.3</v>
      </c>
      <c r="AN38" s="1">
        <v>0.3</v>
      </c>
      <c r="AO38" s="1">
        <v>0.3</v>
      </c>
      <c r="AP38" s="1">
        <v>0.3</v>
      </c>
      <c r="AQ38" s="1">
        <v>0.3</v>
      </c>
      <c r="AR38" s="1">
        <v>0.3</v>
      </c>
      <c r="AS38" s="1">
        <v>0.3</v>
      </c>
      <c r="AT38" s="1">
        <v>0.3</v>
      </c>
      <c r="AU38" s="1">
        <v>0.3</v>
      </c>
      <c r="AV38" s="1">
        <v>0.3</v>
      </c>
      <c r="AW38" s="1">
        <v>0.3</v>
      </c>
      <c r="AX38" s="1">
        <v>0.3</v>
      </c>
      <c r="AY38" s="1">
        <v>0.3</v>
      </c>
      <c r="AZ38" s="1">
        <v>0.3</v>
      </c>
      <c r="BA38" s="1">
        <v>0.3</v>
      </c>
    </row>
    <row r="40" spans="2:38">
      <c r="B40" s="26" t="s">
        <v>88</v>
      </c>
      <c r="T40" s="26" t="s">
        <v>89</v>
      </c>
      <c r="AL40" s="26" t="s">
        <v>90</v>
      </c>
    </row>
    <row r="41" spans="2:53">
      <c r="B41" s="47">
        <v>0</v>
      </c>
      <c r="C41" s="47">
        <v>5</v>
      </c>
      <c r="D41" s="47">
        <v>10</v>
      </c>
      <c r="E41" s="47">
        <v>15</v>
      </c>
      <c r="F41" s="47">
        <v>20</v>
      </c>
      <c r="G41" s="47">
        <v>25</v>
      </c>
      <c r="H41" s="47">
        <v>30</v>
      </c>
      <c r="I41" s="47">
        <v>35</v>
      </c>
      <c r="J41" s="47">
        <v>40</v>
      </c>
      <c r="K41" s="47">
        <v>45</v>
      </c>
      <c r="L41" s="47">
        <v>50</v>
      </c>
      <c r="M41" s="47">
        <v>55</v>
      </c>
      <c r="N41" s="47">
        <v>60</v>
      </c>
      <c r="O41" s="47">
        <v>65</v>
      </c>
      <c r="P41" s="47">
        <v>70</v>
      </c>
      <c r="Q41" s="47">
        <v>75</v>
      </c>
      <c r="T41" s="47">
        <v>0</v>
      </c>
      <c r="U41" s="47">
        <v>5</v>
      </c>
      <c r="V41" s="47">
        <v>10</v>
      </c>
      <c r="W41" s="47">
        <v>15</v>
      </c>
      <c r="X41" s="47">
        <v>20</v>
      </c>
      <c r="Y41" s="47">
        <v>25</v>
      </c>
      <c r="Z41" s="47">
        <v>30</v>
      </c>
      <c r="AA41" s="47">
        <v>35</v>
      </c>
      <c r="AB41" s="47">
        <v>40</v>
      </c>
      <c r="AC41" s="47">
        <v>45</v>
      </c>
      <c r="AD41" s="47">
        <v>50</v>
      </c>
      <c r="AE41" s="47">
        <v>55</v>
      </c>
      <c r="AF41" s="47">
        <v>60</v>
      </c>
      <c r="AG41" s="47">
        <v>65</v>
      </c>
      <c r="AH41" s="47">
        <v>70</v>
      </c>
      <c r="AI41" s="47">
        <v>75</v>
      </c>
      <c r="AL41" s="47">
        <v>0</v>
      </c>
      <c r="AM41" s="47">
        <v>5</v>
      </c>
      <c r="AN41" s="47">
        <v>10</v>
      </c>
      <c r="AO41" s="47">
        <v>15</v>
      </c>
      <c r="AP41" s="47">
        <v>20</v>
      </c>
      <c r="AQ41" s="47">
        <v>25</v>
      </c>
      <c r="AR41" s="47">
        <v>30</v>
      </c>
      <c r="AS41" s="47">
        <v>35</v>
      </c>
      <c r="AT41" s="47">
        <v>40</v>
      </c>
      <c r="AU41" s="47">
        <v>45</v>
      </c>
      <c r="AV41" s="47">
        <v>50</v>
      </c>
      <c r="AW41" s="47">
        <v>55</v>
      </c>
      <c r="AX41" s="47">
        <v>60</v>
      </c>
      <c r="AY41" s="47">
        <v>65</v>
      </c>
      <c r="AZ41" s="47">
        <v>70</v>
      </c>
      <c r="BA41" s="47">
        <v>75</v>
      </c>
    </row>
    <row r="42" spans="1:53">
      <c r="A42" s="48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48">
        <v>0</v>
      </c>
      <c r="T42" s="1">
        <v>0.8</v>
      </c>
      <c r="U42" s="1">
        <v>0.8</v>
      </c>
      <c r="V42" s="1">
        <v>0.8</v>
      </c>
      <c r="W42" s="1">
        <v>0.8</v>
      </c>
      <c r="X42" s="1">
        <v>0.8</v>
      </c>
      <c r="Y42" s="1">
        <v>0.8</v>
      </c>
      <c r="Z42" s="1">
        <v>0.8</v>
      </c>
      <c r="AA42" s="1">
        <v>0.8</v>
      </c>
      <c r="AB42" s="1">
        <v>0.8</v>
      </c>
      <c r="AC42" s="1">
        <v>0.8</v>
      </c>
      <c r="AD42" s="1">
        <v>0.8</v>
      </c>
      <c r="AE42" s="1">
        <v>0.8</v>
      </c>
      <c r="AF42" s="1">
        <v>0.8</v>
      </c>
      <c r="AG42" s="1">
        <v>0.5</v>
      </c>
      <c r="AH42" s="1">
        <v>0.5</v>
      </c>
      <c r="AI42" s="1">
        <v>0.5</v>
      </c>
      <c r="AK42" s="48">
        <v>0</v>
      </c>
      <c r="AL42" s="1">
        <v>0.7</v>
      </c>
      <c r="AM42" s="1">
        <v>0.7</v>
      </c>
      <c r="AN42" s="1">
        <v>0.7</v>
      </c>
      <c r="AO42" s="1">
        <v>0.7</v>
      </c>
      <c r="AP42" s="1">
        <v>0.7</v>
      </c>
      <c r="AQ42" s="1">
        <v>0.7</v>
      </c>
      <c r="AR42" s="1">
        <v>0.7</v>
      </c>
      <c r="AS42" s="1">
        <v>0.7</v>
      </c>
      <c r="AT42" s="1">
        <v>0.7</v>
      </c>
      <c r="AU42" s="1">
        <v>0.7</v>
      </c>
      <c r="AV42" s="1">
        <v>0.7</v>
      </c>
      <c r="AW42" s="1">
        <v>0.7</v>
      </c>
      <c r="AX42" s="1">
        <v>0.7</v>
      </c>
      <c r="AY42" s="1">
        <v>0.7</v>
      </c>
      <c r="AZ42" s="1">
        <v>0.7</v>
      </c>
      <c r="BA42" s="1">
        <v>0.7</v>
      </c>
    </row>
    <row r="43" spans="1:53">
      <c r="A43" s="48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48">
        <v>5</v>
      </c>
      <c r="T43" s="1">
        <v>0.8</v>
      </c>
      <c r="U43" s="1">
        <v>0.8</v>
      </c>
      <c r="V43" s="1">
        <v>0.8</v>
      </c>
      <c r="W43" s="1">
        <v>0.8</v>
      </c>
      <c r="X43" s="1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0.5</v>
      </c>
      <c r="AH43" s="1">
        <v>0.5</v>
      </c>
      <c r="AI43" s="1">
        <v>0.5</v>
      </c>
      <c r="AK43" s="48">
        <v>5</v>
      </c>
      <c r="AL43" s="1">
        <v>0.7</v>
      </c>
      <c r="AM43" s="1">
        <v>0.7</v>
      </c>
      <c r="AN43" s="1">
        <v>0.7</v>
      </c>
      <c r="AO43" s="1">
        <v>0.7</v>
      </c>
      <c r="AP43" s="1">
        <v>0.7</v>
      </c>
      <c r="AQ43" s="1">
        <v>0.7</v>
      </c>
      <c r="AR43" s="1">
        <v>0.7</v>
      </c>
      <c r="AS43" s="1">
        <v>0.7</v>
      </c>
      <c r="AT43" s="1">
        <v>0.7</v>
      </c>
      <c r="AU43" s="1">
        <v>0.7</v>
      </c>
      <c r="AV43" s="1">
        <v>0.7</v>
      </c>
      <c r="AW43" s="1">
        <v>0.7</v>
      </c>
      <c r="AX43" s="1">
        <v>0.7</v>
      </c>
      <c r="AY43" s="1">
        <v>0.7</v>
      </c>
      <c r="AZ43" s="1">
        <v>0.7</v>
      </c>
      <c r="BA43" s="1">
        <v>0.7</v>
      </c>
    </row>
    <row r="44" spans="1:53">
      <c r="A44" s="48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48">
        <v>10</v>
      </c>
      <c r="T44" s="1">
        <v>0.8</v>
      </c>
      <c r="U44" s="1">
        <v>0.8</v>
      </c>
      <c r="V44" s="1">
        <v>0.8</v>
      </c>
      <c r="W44" s="1">
        <v>0.8</v>
      </c>
      <c r="X44" s="1">
        <v>0.8</v>
      </c>
      <c r="Y44" s="1">
        <v>0.8</v>
      </c>
      <c r="Z44" s="1">
        <v>0.8</v>
      </c>
      <c r="AA44" s="1">
        <v>0.8</v>
      </c>
      <c r="AB44" s="1">
        <v>0.8</v>
      </c>
      <c r="AC44" s="1">
        <v>0.8</v>
      </c>
      <c r="AD44" s="1">
        <v>0.8</v>
      </c>
      <c r="AE44" s="1">
        <v>0.8</v>
      </c>
      <c r="AF44" s="1">
        <v>0.8</v>
      </c>
      <c r="AG44" s="1">
        <v>0.5</v>
      </c>
      <c r="AH44" s="1">
        <v>0.5</v>
      </c>
      <c r="AI44" s="1">
        <v>0.5</v>
      </c>
      <c r="AK44" s="48">
        <v>10</v>
      </c>
      <c r="AL44" s="1">
        <v>0.7</v>
      </c>
      <c r="AM44" s="1">
        <v>0.7</v>
      </c>
      <c r="AN44" s="1">
        <v>0.7</v>
      </c>
      <c r="AO44" s="1">
        <v>0.7</v>
      </c>
      <c r="AP44" s="1">
        <v>0.7</v>
      </c>
      <c r="AQ44" s="1">
        <v>0.7</v>
      </c>
      <c r="AR44" s="1">
        <v>0.7</v>
      </c>
      <c r="AS44" s="1">
        <v>0.7</v>
      </c>
      <c r="AT44" s="1">
        <v>0.7</v>
      </c>
      <c r="AU44" s="1">
        <v>0.7</v>
      </c>
      <c r="AV44" s="1">
        <v>0.7</v>
      </c>
      <c r="AW44" s="1">
        <v>0.7</v>
      </c>
      <c r="AX44" s="1">
        <v>0.7</v>
      </c>
      <c r="AY44" s="1">
        <v>0.7</v>
      </c>
      <c r="AZ44" s="1">
        <v>0.7</v>
      </c>
      <c r="BA44" s="1">
        <v>0.7</v>
      </c>
    </row>
    <row r="45" spans="1:53">
      <c r="A45" s="48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48">
        <v>15</v>
      </c>
      <c r="T45" s="1">
        <v>0.8</v>
      </c>
      <c r="U45" s="1">
        <v>0.8</v>
      </c>
      <c r="V45" s="1">
        <v>0.8</v>
      </c>
      <c r="W45" s="1">
        <v>0.8</v>
      </c>
      <c r="X45" s="1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0.5</v>
      </c>
      <c r="AH45" s="1">
        <v>0.5</v>
      </c>
      <c r="AI45" s="1">
        <v>0.5</v>
      </c>
      <c r="AK45" s="48">
        <v>15</v>
      </c>
      <c r="AL45" s="1">
        <v>0.7</v>
      </c>
      <c r="AM45" s="1">
        <v>0.7</v>
      </c>
      <c r="AN45" s="1">
        <v>0.7</v>
      </c>
      <c r="AO45" s="1">
        <v>0.7</v>
      </c>
      <c r="AP45" s="1">
        <v>0.7</v>
      </c>
      <c r="AQ45" s="1">
        <v>0.7</v>
      </c>
      <c r="AR45" s="1">
        <v>0.7</v>
      </c>
      <c r="AS45" s="1">
        <v>0.7</v>
      </c>
      <c r="AT45" s="1">
        <v>0.7</v>
      </c>
      <c r="AU45" s="1">
        <v>0.7</v>
      </c>
      <c r="AV45" s="1">
        <v>0.7</v>
      </c>
      <c r="AW45" s="1">
        <v>0.7</v>
      </c>
      <c r="AX45" s="1">
        <v>0.7</v>
      </c>
      <c r="AY45" s="1">
        <v>0.7</v>
      </c>
      <c r="AZ45" s="1">
        <v>0.7</v>
      </c>
      <c r="BA45" s="1">
        <v>0.7</v>
      </c>
    </row>
    <row r="46" spans="1:53">
      <c r="A46" s="48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48">
        <v>20</v>
      </c>
      <c r="T46" s="1">
        <v>0.8</v>
      </c>
      <c r="U46" s="1">
        <v>0.8</v>
      </c>
      <c r="V46" s="1">
        <v>0.8</v>
      </c>
      <c r="W46" s="1">
        <v>0.8</v>
      </c>
      <c r="X46" s="1">
        <v>0.8</v>
      </c>
      <c r="Y46" s="1">
        <v>0.8</v>
      </c>
      <c r="Z46" s="1">
        <v>0.8</v>
      </c>
      <c r="AA46" s="1">
        <v>0.8</v>
      </c>
      <c r="AB46" s="1">
        <v>0.8</v>
      </c>
      <c r="AC46" s="1">
        <v>0.8</v>
      </c>
      <c r="AD46" s="1">
        <v>0.8</v>
      </c>
      <c r="AE46" s="1">
        <v>0.8</v>
      </c>
      <c r="AF46" s="1">
        <v>0.8</v>
      </c>
      <c r="AG46" s="1">
        <v>0.5</v>
      </c>
      <c r="AH46" s="1">
        <v>0.5</v>
      </c>
      <c r="AI46" s="1">
        <v>0.5</v>
      </c>
      <c r="AK46" s="48">
        <v>20</v>
      </c>
      <c r="AL46" s="1">
        <v>0.7</v>
      </c>
      <c r="AM46" s="1">
        <v>0.7</v>
      </c>
      <c r="AN46" s="1">
        <v>0.7</v>
      </c>
      <c r="AO46" s="1">
        <v>0.7</v>
      </c>
      <c r="AP46" s="1">
        <v>0.7</v>
      </c>
      <c r="AQ46" s="1">
        <v>0.7</v>
      </c>
      <c r="AR46" s="1">
        <v>0.7</v>
      </c>
      <c r="AS46" s="1">
        <v>0.7</v>
      </c>
      <c r="AT46" s="1">
        <v>0.7</v>
      </c>
      <c r="AU46" s="1">
        <v>0.7</v>
      </c>
      <c r="AV46" s="1">
        <v>0.7</v>
      </c>
      <c r="AW46" s="1">
        <v>0.7</v>
      </c>
      <c r="AX46" s="1">
        <v>0.7</v>
      </c>
      <c r="AY46" s="1">
        <v>0.7</v>
      </c>
      <c r="AZ46" s="1">
        <v>0.7</v>
      </c>
      <c r="BA46" s="1">
        <v>0.7</v>
      </c>
    </row>
    <row r="47" spans="1:53">
      <c r="A47" s="48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48">
        <v>25</v>
      </c>
      <c r="T47" s="1">
        <v>0.8</v>
      </c>
      <c r="U47" s="1">
        <v>0.8</v>
      </c>
      <c r="V47" s="1">
        <v>0.8</v>
      </c>
      <c r="W47" s="1">
        <v>0.8</v>
      </c>
      <c r="X47" s="1">
        <v>0.8</v>
      </c>
      <c r="Y47" s="1">
        <v>0.8</v>
      </c>
      <c r="Z47" s="1">
        <v>0.8</v>
      </c>
      <c r="AA47" s="1">
        <v>0.8</v>
      </c>
      <c r="AB47" s="1">
        <v>0.8</v>
      </c>
      <c r="AC47" s="1">
        <v>0.8</v>
      </c>
      <c r="AD47" s="1">
        <v>0.8</v>
      </c>
      <c r="AE47" s="1">
        <v>0.8</v>
      </c>
      <c r="AF47" s="1">
        <v>0.8</v>
      </c>
      <c r="AG47" s="1">
        <v>0.5</v>
      </c>
      <c r="AH47" s="1">
        <v>0.5</v>
      </c>
      <c r="AI47" s="1">
        <v>0.5</v>
      </c>
      <c r="AK47" s="48">
        <v>25</v>
      </c>
      <c r="AL47" s="1">
        <v>0.7</v>
      </c>
      <c r="AM47" s="1">
        <v>0.7</v>
      </c>
      <c r="AN47" s="1">
        <v>0.7</v>
      </c>
      <c r="AO47" s="1">
        <v>0.7</v>
      </c>
      <c r="AP47" s="1">
        <v>0.7</v>
      </c>
      <c r="AQ47" s="1">
        <v>0.7</v>
      </c>
      <c r="AR47" s="1">
        <v>0.7</v>
      </c>
      <c r="AS47" s="1">
        <v>0.7</v>
      </c>
      <c r="AT47" s="1">
        <v>0.7</v>
      </c>
      <c r="AU47" s="1">
        <v>0.7</v>
      </c>
      <c r="AV47" s="1">
        <v>0.7</v>
      </c>
      <c r="AW47" s="1">
        <v>0.7</v>
      </c>
      <c r="AX47" s="1">
        <v>0.7</v>
      </c>
      <c r="AY47" s="1">
        <v>0.7</v>
      </c>
      <c r="AZ47" s="1">
        <v>0.7</v>
      </c>
      <c r="BA47" s="1">
        <v>0.7</v>
      </c>
    </row>
    <row r="48" spans="1:53">
      <c r="A48" s="48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48">
        <v>30</v>
      </c>
      <c r="T48" s="1">
        <v>0.8</v>
      </c>
      <c r="U48" s="1">
        <v>0.8</v>
      </c>
      <c r="V48" s="1">
        <v>0.8</v>
      </c>
      <c r="W48" s="1">
        <v>0.8</v>
      </c>
      <c r="X48" s="1">
        <v>0.8</v>
      </c>
      <c r="Y48" s="1">
        <v>0.8</v>
      </c>
      <c r="Z48" s="1">
        <v>0.8</v>
      </c>
      <c r="AA48" s="1">
        <v>0.8</v>
      </c>
      <c r="AB48" s="1">
        <v>0.8</v>
      </c>
      <c r="AC48" s="1">
        <v>0.8</v>
      </c>
      <c r="AD48" s="1">
        <v>0.8</v>
      </c>
      <c r="AE48" s="1">
        <v>0.8</v>
      </c>
      <c r="AF48" s="1">
        <v>0.8</v>
      </c>
      <c r="AG48" s="1">
        <v>0.5</v>
      </c>
      <c r="AH48" s="1">
        <v>0.5</v>
      </c>
      <c r="AI48" s="1">
        <v>0.5</v>
      </c>
      <c r="AK48" s="48">
        <v>30</v>
      </c>
      <c r="AL48" s="1">
        <v>0.7</v>
      </c>
      <c r="AM48" s="1">
        <v>0.7</v>
      </c>
      <c r="AN48" s="1">
        <v>0.7</v>
      </c>
      <c r="AO48" s="1">
        <v>0.7</v>
      </c>
      <c r="AP48" s="1">
        <v>0.7</v>
      </c>
      <c r="AQ48" s="1">
        <v>0.7</v>
      </c>
      <c r="AR48" s="1">
        <v>0.7</v>
      </c>
      <c r="AS48" s="1">
        <v>0.7</v>
      </c>
      <c r="AT48" s="1">
        <v>0.7</v>
      </c>
      <c r="AU48" s="1">
        <v>0.7</v>
      </c>
      <c r="AV48" s="1">
        <v>0.7</v>
      </c>
      <c r="AW48" s="1">
        <v>0.7</v>
      </c>
      <c r="AX48" s="1">
        <v>0.7</v>
      </c>
      <c r="AY48" s="1">
        <v>0.7</v>
      </c>
      <c r="AZ48" s="1">
        <v>0.7</v>
      </c>
      <c r="BA48" s="1">
        <v>0.7</v>
      </c>
    </row>
    <row r="49" spans="1:53">
      <c r="A49" s="48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48">
        <v>35</v>
      </c>
      <c r="T49" s="1">
        <v>0.8</v>
      </c>
      <c r="U49" s="1">
        <v>0.8</v>
      </c>
      <c r="V49" s="1">
        <v>0.8</v>
      </c>
      <c r="W49" s="1">
        <v>0.8</v>
      </c>
      <c r="X49" s="1">
        <v>0.8</v>
      </c>
      <c r="Y49" s="1">
        <v>0.8</v>
      </c>
      <c r="Z49" s="1">
        <v>0.8</v>
      </c>
      <c r="AA49" s="1">
        <v>0.8</v>
      </c>
      <c r="AB49" s="1">
        <v>0.8</v>
      </c>
      <c r="AC49" s="1">
        <v>0.8</v>
      </c>
      <c r="AD49" s="1">
        <v>0.8</v>
      </c>
      <c r="AE49" s="1">
        <v>0.8</v>
      </c>
      <c r="AF49" s="1">
        <v>0.8</v>
      </c>
      <c r="AG49" s="1">
        <v>0.5</v>
      </c>
      <c r="AH49" s="1">
        <v>0.5</v>
      </c>
      <c r="AI49" s="1">
        <v>0.5</v>
      </c>
      <c r="AK49" s="48">
        <v>35</v>
      </c>
      <c r="AL49" s="1">
        <v>0.7</v>
      </c>
      <c r="AM49" s="1">
        <v>0.7</v>
      </c>
      <c r="AN49" s="1">
        <v>0.7</v>
      </c>
      <c r="AO49" s="1">
        <v>0.7</v>
      </c>
      <c r="AP49" s="1">
        <v>0.7</v>
      </c>
      <c r="AQ49" s="1">
        <v>0.7</v>
      </c>
      <c r="AR49" s="1">
        <v>0.7</v>
      </c>
      <c r="AS49" s="1">
        <v>0.7</v>
      </c>
      <c r="AT49" s="1">
        <v>0.7</v>
      </c>
      <c r="AU49" s="1">
        <v>0.7</v>
      </c>
      <c r="AV49" s="1">
        <v>0.7</v>
      </c>
      <c r="AW49" s="1">
        <v>0.7</v>
      </c>
      <c r="AX49" s="1">
        <v>0.7</v>
      </c>
      <c r="AY49" s="1">
        <v>0.7</v>
      </c>
      <c r="AZ49" s="1">
        <v>0.7</v>
      </c>
      <c r="BA49" s="1">
        <v>0.7</v>
      </c>
    </row>
    <row r="50" spans="1:53">
      <c r="A50" s="48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48">
        <v>40</v>
      </c>
      <c r="T50" s="1">
        <v>0.8</v>
      </c>
      <c r="U50" s="1">
        <v>0.8</v>
      </c>
      <c r="V50" s="1">
        <v>0.8</v>
      </c>
      <c r="W50" s="1">
        <v>0.8</v>
      </c>
      <c r="X50" s="1">
        <v>0.8</v>
      </c>
      <c r="Y50" s="1">
        <v>0.8</v>
      </c>
      <c r="Z50" s="1">
        <v>0.8</v>
      </c>
      <c r="AA50" s="1">
        <v>0.8</v>
      </c>
      <c r="AB50" s="1">
        <v>0.8</v>
      </c>
      <c r="AC50" s="1">
        <v>0.8</v>
      </c>
      <c r="AD50" s="1">
        <v>0.8</v>
      </c>
      <c r="AE50" s="1">
        <v>0.8</v>
      </c>
      <c r="AF50" s="1">
        <v>0.8</v>
      </c>
      <c r="AG50" s="1">
        <v>0.5</v>
      </c>
      <c r="AH50" s="1">
        <v>0.5</v>
      </c>
      <c r="AI50" s="1">
        <v>0.5</v>
      </c>
      <c r="AK50" s="48">
        <v>40</v>
      </c>
      <c r="AL50" s="1">
        <v>0.7</v>
      </c>
      <c r="AM50" s="1">
        <v>0.7</v>
      </c>
      <c r="AN50" s="1">
        <v>0.7</v>
      </c>
      <c r="AO50" s="1">
        <v>0.7</v>
      </c>
      <c r="AP50" s="1">
        <v>0.7</v>
      </c>
      <c r="AQ50" s="1">
        <v>0.7</v>
      </c>
      <c r="AR50" s="1">
        <v>0.7</v>
      </c>
      <c r="AS50" s="1">
        <v>0.7</v>
      </c>
      <c r="AT50" s="1">
        <v>0.7</v>
      </c>
      <c r="AU50" s="1">
        <v>0.7</v>
      </c>
      <c r="AV50" s="1">
        <v>0.7</v>
      </c>
      <c r="AW50" s="1">
        <v>0.7</v>
      </c>
      <c r="AX50" s="1">
        <v>0.7</v>
      </c>
      <c r="AY50" s="1">
        <v>0.7</v>
      </c>
      <c r="AZ50" s="1">
        <v>0.7</v>
      </c>
      <c r="BA50" s="1">
        <v>0.7</v>
      </c>
    </row>
    <row r="51" spans="1:53">
      <c r="A51" s="48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48">
        <v>45</v>
      </c>
      <c r="T51" s="1">
        <v>0.8</v>
      </c>
      <c r="U51" s="1">
        <v>0.8</v>
      </c>
      <c r="V51" s="1">
        <v>0.8</v>
      </c>
      <c r="W51" s="1">
        <v>0.8</v>
      </c>
      <c r="X51" s="1">
        <v>0.8</v>
      </c>
      <c r="Y51" s="1">
        <v>0.8</v>
      </c>
      <c r="Z51" s="1">
        <v>0.8</v>
      </c>
      <c r="AA51" s="1">
        <v>0.8</v>
      </c>
      <c r="AB51" s="1">
        <v>0.8</v>
      </c>
      <c r="AC51" s="1">
        <v>0.8</v>
      </c>
      <c r="AD51" s="1">
        <v>0.8</v>
      </c>
      <c r="AE51" s="1">
        <v>0.8</v>
      </c>
      <c r="AF51" s="1">
        <v>0.8</v>
      </c>
      <c r="AG51" s="1">
        <v>0.5</v>
      </c>
      <c r="AH51" s="1">
        <v>0.5</v>
      </c>
      <c r="AI51" s="1">
        <v>0.5</v>
      </c>
      <c r="AK51" s="48">
        <v>45</v>
      </c>
      <c r="AL51" s="1">
        <v>0.7</v>
      </c>
      <c r="AM51" s="1">
        <v>0.7</v>
      </c>
      <c r="AN51" s="1">
        <v>0.7</v>
      </c>
      <c r="AO51" s="1">
        <v>0.7</v>
      </c>
      <c r="AP51" s="1">
        <v>0.7</v>
      </c>
      <c r="AQ51" s="1">
        <v>0.7</v>
      </c>
      <c r="AR51" s="1">
        <v>0.7</v>
      </c>
      <c r="AS51" s="1">
        <v>0.7</v>
      </c>
      <c r="AT51" s="1">
        <v>0.7</v>
      </c>
      <c r="AU51" s="1">
        <v>0.7</v>
      </c>
      <c r="AV51" s="1">
        <v>0.7</v>
      </c>
      <c r="AW51" s="1">
        <v>0.7</v>
      </c>
      <c r="AX51" s="1">
        <v>0.7</v>
      </c>
      <c r="AY51" s="1">
        <v>0.7</v>
      </c>
      <c r="AZ51" s="1">
        <v>0.7</v>
      </c>
      <c r="BA51" s="1">
        <v>0.7</v>
      </c>
    </row>
    <row r="52" spans="1:53">
      <c r="A52" s="48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48">
        <v>50</v>
      </c>
      <c r="T52" s="1">
        <v>0.8</v>
      </c>
      <c r="U52" s="1">
        <v>0.8</v>
      </c>
      <c r="V52" s="1">
        <v>0.8</v>
      </c>
      <c r="W52" s="1">
        <v>0.8</v>
      </c>
      <c r="X52" s="1">
        <v>0.8</v>
      </c>
      <c r="Y52" s="1">
        <v>0.8</v>
      </c>
      <c r="Z52" s="1">
        <v>0.8</v>
      </c>
      <c r="AA52" s="1">
        <v>0.8</v>
      </c>
      <c r="AB52" s="1">
        <v>0.8</v>
      </c>
      <c r="AC52" s="1">
        <v>0.8</v>
      </c>
      <c r="AD52" s="1">
        <v>0.8</v>
      </c>
      <c r="AE52" s="1">
        <v>0.8</v>
      </c>
      <c r="AF52" s="1">
        <v>0.8</v>
      </c>
      <c r="AG52" s="1">
        <v>0.5</v>
      </c>
      <c r="AH52" s="1">
        <v>0.5</v>
      </c>
      <c r="AI52" s="1">
        <v>0.5</v>
      </c>
      <c r="AK52" s="48">
        <v>50</v>
      </c>
      <c r="AL52" s="1">
        <v>0.7</v>
      </c>
      <c r="AM52" s="1">
        <v>0.7</v>
      </c>
      <c r="AN52" s="1">
        <v>0.7</v>
      </c>
      <c r="AO52" s="1">
        <v>0.7</v>
      </c>
      <c r="AP52" s="1">
        <v>0.7</v>
      </c>
      <c r="AQ52" s="1">
        <v>0.7</v>
      </c>
      <c r="AR52" s="1">
        <v>0.7</v>
      </c>
      <c r="AS52" s="1">
        <v>0.7</v>
      </c>
      <c r="AT52" s="1">
        <v>0.7</v>
      </c>
      <c r="AU52" s="1">
        <v>0.7</v>
      </c>
      <c r="AV52" s="1">
        <v>0.7</v>
      </c>
      <c r="AW52" s="1">
        <v>0.7</v>
      </c>
      <c r="AX52" s="1">
        <v>0.7</v>
      </c>
      <c r="AY52" s="1">
        <v>0.7</v>
      </c>
      <c r="AZ52" s="1">
        <v>0.7</v>
      </c>
      <c r="BA52" s="1">
        <v>0.7</v>
      </c>
    </row>
    <row r="53" spans="1:53">
      <c r="A53" s="48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48">
        <v>55</v>
      </c>
      <c r="T53" s="1">
        <v>0.8</v>
      </c>
      <c r="U53" s="1">
        <v>0.8</v>
      </c>
      <c r="V53" s="1">
        <v>0.8</v>
      </c>
      <c r="W53" s="1">
        <v>0.8</v>
      </c>
      <c r="X53" s="1">
        <v>0.8</v>
      </c>
      <c r="Y53" s="1">
        <v>0.8</v>
      </c>
      <c r="Z53" s="1">
        <v>0.8</v>
      </c>
      <c r="AA53" s="1">
        <v>0.8</v>
      </c>
      <c r="AB53" s="1">
        <v>0.8</v>
      </c>
      <c r="AC53" s="1">
        <v>0.8</v>
      </c>
      <c r="AD53" s="1">
        <v>0.8</v>
      </c>
      <c r="AE53" s="1">
        <v>0.8</v>
      </c>
      <c r="AF53" s="1">
        <v>0.8</v>
      </c>
      <c r="AG53" s="1">
        <v>0.5</v>
      </c>
      <c r="AH53" s="1">
        <v>0.5</v>
      </c>
      <c r="AI53" s="1">
        <v>0.5</v>
      </c>
      <c r="AK53" s="48">
        <v>55</v>
      </c>
      <c r="AL53" s="1">
        <v>0.7</v>
      </c>
      <c r="AM53" s="1">
        <v>0.7</v>
      </c>
      <c r="AN53" s="1">
        <v>0.7</v>
      </c>
      <c r="AO53" s="1">
        <v>0.7</v>
      </c>
      <c r="AP53" s="1">
        <v>0.7</v>
      </c>
      <c r="AQ53" s="1">
        <v>0.7</v>
      </c>
      <c r="AR53" s="1">
        <v>0.7</v>
      </c>
      <c r="AS53" s="1">
        <v>0.7</v>
      </c>
      <c r="AT53" s="1">
        <v>0.7</v>
      </c>
      <c r="AU53" s="1">
        <v>0.7</v>
      </c>
      <c r="AV53" s="1">
        <v>0.7</v>
      </c>
      <c r="AW53" s="1">
        <v>0.7</v>
      </c>
      <c r="AX53" s="1">
        <v>0.7</v>
      </c>
      <c r="AY53" s="1">
        <v>0.7</v>
      </c>
      <c r="AZ53" s="1">
        <v>0.7</v>
      </c>
      <c r="BA53" s="1">
        <v>0.7</v>
      </c>
    </row>
    <row r="54" spans="1:53">
      <c r="A54" s="48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48">
        <v>60</v>
      </c>
      <c r="T54" s="1">
        <v>0.8</v>
      </c>
      <c r="U54" s="1">
        <v>0.8</v>
      </c>
      <c r="V54" s="1">
        <v>0.8</v>
      </c>
      <c r="W54" s="1">
        <v>0.8</v>
      </c>
      <c r="X54" s="1">
        <v>0.8</v>
      </c>
      <c r="Y54" s="1">
        <v>0.8</v>
      </c>
      <c r="Z54" s="1">
        <v>0.8</v>
      </c>
      <c r="AA54" s="1">
        <v>0.8</v>
      </c>
      <c r="AB54" s="1">
        <v>0.8</v>
      </c>
      <c r="AC54" s="1">
        <v>0.8</v>
      </c>
      <c r="AD54" s="1">
        <v>0.8</v>
      </c>
      <c r="AE54" s="1">
        <v>0.8</v>
      </c>
      <c r="AF54" s="1">
        <v>0.8</v>
      </c>
      <c r="AG54" s="1">
        <v>0.5</v>
      </c>
      <c r="AH54" s="1">
        <v>0.5</v>
      </c>
      <c r="AI54" s="1">
        <v>0.5</v>
      </c>
      <c r="AK54" s="48">
        <v>60</v>
      </c>
      <c r="AL54" s="1">
        <v>0.7</v>
      </c>
      <c r="AM54" s="1">
        <v>0.7</v>
      </c>
      <c r="AN54" s="1">
        <v>0.7</v>
      </c>
      <c r="AO54" s="1">
        <v>0.7</v>
      </c>
      <c r="AP54" s="1">
        <v>0.7</v>
      </c>
      <c r="AQ54" s="1">
        <v>0.7</v>
      </c>
      <c r="AR54" s="1">
        <v>0.7</v>
      </c>
      <c r="AS54" s="1">
        <v>0.7</v>
      </c>
      <c r="AT54" s="1">
        <v>0.7</v>
      </c>
      <c r="AU54" s="1">
        <v>0.7</v>
      </c>
      <c r="AV54" s="1">
        <v>0.7</v>
      </c>
      <c r="AW54" s="1">
        <v>0.7</v>
      </c>
      <c r="AX54" s="1">
        <v>0.7</v>
      </c>
      <c r="AY54" s="1">
        <v>0.7</v>
      </c>
      <c r="AZ54" s="1">
        <v>0.7</v>
      </c>
      <c r="BA54" s="1">
        <v>0.7</v>
      </c>
    </row>
    <row r="55" spans="1:53">
      <c r="A55" s="48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48">
        <v>65</v>
      </c>
      <c r="T55" s="1">
        <v>0.5</v>
      </c>
      <c r="U55" s="1">
        <v>0.5</v>
      </c>
      <c r="V55" s="1">
        <v>0.5</v>
      </c>
      <c r="W55" s="1">
        <v>0.5</v>
      </c>
      <c r="X55" s="1">
        <v>0.5</v>
      </c>
      <c r="Y55" s="1">
        <v>0.5</v>
      </c>
      <c r="Z55" s="1">
        <v>0.5</v>
      </c>
      <c r="AA55" s="1">
        <v>0.5</v>
      </c>
      <c r="AB55" s="1">
        <v>0.5</v>
      </c>
      <c r="AC55" s="1">
        <v>0.5</v>
      </c>
      <c r="AD55" s="1">
        <v>0.5</v>
      </c>
      <c r="AE55" s="1">
        <v>0.5</v>
      </c>
      <c r="AF55" s="1">
        <v>0.5</v>
      </c>
      <c r="AG55" s="1">
        <v>0.5</v>
      </c>
      <c r="AH55" s="1">
        <v>0.5</v>
      </c>
      <c r="AI55" s="1">
        <v>0.5</v>
      </c>
      <c r="AK55" s="48">
        <v>65</v>
      </c>
      <c r="AL55" s="1">
        <v>0.7</v>
      </c>
      <c r="AM55" s="1">
        <v>0.7</v>
      </c>
      <c r="AN55" s="1">
        <v>0.7</v>
      </c>
      <c r="AO55" s="1">
        <v>0.7</v>
      </c>
      <c r="AP55" s="1">
        <v>0.7</v>
      </c>
      <c r="AQ55" s="1">
        <v>0.7</v>
      </c>
      <c r="AR55" s="1">
        <v>0.7</v>
      </c>
      <c r="AS55" s="1">
        <v>0.7</v>
      </c>
      <c r="AT55" s="1">
        <v>0.7</v>
      </c>
      <c r="AU55" s="1">
        <v>0.7</v>
      </c>
      <c r="AV55" s="1">
        <v>0.7</v>
      </c>
      <c r="AW55" s="1">
        <v>0.7</v>
      </c>
      <c r="AX55" s="1">
        <v>0.7</v>
      </c>
      <c r="AY55" s="1">
        <v>0.7</v>
      </c>
      <c r="AZ55" s="1">
        <v>0.7</v>
      </c>
      <c r="BA55" s="1">
        <v>0.7</v>
      </c>
    </row>
    <row r="56" spans="1:53">
      <c r="A56" s="48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48">
        <v>70</v>
      </c>
      <c r="T56" s="1">
        <v>0.5</v>
      </c>
      <c r="U56" s="1">
        <v>0.5</v>
      </c>
      <c r="V56" s="1">
        <v>0.5</v>
      </c>
      <c r="W56" s="1">
        <v>0.5</v>
      </c>
      <c r="X56" s="1">
        <v>0.5</v>
      </c>
      <c r="Y56" s="1">
        <v>0.5</v>
      </c>
      <c r="Z56" s="1">
        <v>0.5</v>
      </c>
      <c r="AA56" s="1">
        <v>0.5</v>
      </c>
      <c r="AB56" s="1">
        <v>0.5</v>
      </c>
      <c r="AC56" s="1">
        <v>0.5</v>
      </c>
      <c r="AD56" s="1">
        <v>0.5</v>
      </c>
      <c r="AE56" s="1">
        <v>0.5</v>
      </c>
      <c r="AF56" s="1">
        <v>0.5</v>
      </c>
      <c r="AG56" s="1">
        <v>0.5</v>
      </c>
      <c r="AH56" s="1">
        <v>0.5</v>
      </c>
      <c r="AI56" s="1">
        <v>0.5</v>
      </c>
      <c r="AK56" s="48">
        <v>70</v>
      </c>
      <c r="AL56" s="1">
        <v>0.7</v>
      </c>
      <c r="AM56" s="1">
        <v>0.7</v>
      </c>
      <c r="AN56" s="1">
        <v>0.7</v>
      </c>
      <c r="AO56" s="1">
        <v>0.7</v>
      </c>
      <c r="AP56" s="1">
        <v>0.7</v>
      </c>
      <c r="AQ56" s="1">
        <v>0.7</v>
      </c>
      <c r="AR56" s="1">
        <v>0.7</v>
      </c>
      <c r="AS56" s="1">
        <v>0.7</v>
      </c>
      <c r="AT56" s="1">
        <v>0.7</v>
      </c>
      <c r="AU56" s="1">
        <v>0.7</v>
      </c>
      <c r="AV56" s="1">
        <v>0.7</v>
      </c>
      <c r="AW56" s="1">
        <v>0.7</v>
      </c>
      <c r="AX56" s="1">
        <v>0.7</v>
      </c>
      <c r="AY56" s="1">
        <v>0.7</v>
      </c>
      <c r="AZ56" s="1">
        <v>0.7</v>
      </c>
      <c r="BA56" s="1">
        <v>0.7</v>
      </c>
    </row>
    <row r="57" spans="1:53">
      <c r="A57" s="48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48">
        <v>75</v>
      </c>
      <c r="T57" s="1">
        <v>0.5</v>
      </c>
      <c r="U57" s="1">
        <v>0.5</v>
      </c>
      <c r="V57" s="1">
        <v>0.5</v>
      </c>
      <c r="W57" s="1">
        <v>0.5</v>
      </c>
      <c r="X57" s="1">
        <v>0.5</v>
      </c>
      <c r="Y57" s="1">
        <v>0.5</v>
      </c>
      <c r="Z57" s="1">
        <v>0.5</v>
      </c>
      <c r="AA57" s="1">
        <v>0.5</v>
      </c>
      <c r="AB57" s="1">
        <v>0.5</v>
      </c>
      <c r="AC57" s="1">
        <v>0.5</v>
      </c>
      <c r="AD57" s="1">
        <v>0.5</v>
      </c>
      <c r="AE57" s="1">
        <v>0.5</v>
      </c>
      <c r="AF57" s="1">
        <v>0.5</v>
      </c>
      <c r="AG57" s="1">
        <v>0.5</v>
      </c>
      <c r="AH57" s="1">
        <v>0.5</v>
      </c>
      <c r="AI57" s="1">
        <v>0.5</v>
      </c>
      <c r="AK57" s="48">
        <v>75</v>
      </c>
      <c r="AL57" s="1">
        <v>0.7</v>
      </c>
      <c r="AM57" s="1">
        <v>0.7</v>
      </c>
      <c r="AN57" s="1">
        <v>0.7</v>
      </c>
      <c r="AO57" s="1">
        <v>0.7</v>
      </c>
      <c r="AP57" s="1">
        <v>0.7</v>
      </c>
      <c r="AQ57" s="1">
        <v>0.7</v>
      </c>
      <c r="AR57" s="1">
        <v>0.7</v>
      </c>
      <c r="AS57" s="1">
        <v>0.7</v>
      </c>
      <c r="AT57" s="1">
        <v>0.7</v>
      </c>
      <c r="AU57" s="1">
        <v>0.7</v>
      </c>
      <c r="AV57" s="1">
        <v>0.7</v>
      </c>
      <c r="AW57" s="1">
        <v>0.7</v>
      </c>
      <c r="AX57" s="1">
        <v>0.7</v>
      </c>
      <c r="AY57" s="1">
        <v>0.7</v>
      </c>
      <c r="AZ57" s="1">
        <v>0.7</v>
      </c>
      <c r="BA57" s="1">
        <v>0.7</v>
      </c>
    </row>
    <row r="59" spans="2:38">
      <c r="B59" s="26" t="s">
        <v>92</v>
      </c>
      <c r="T59" s="26"/>
      <c r="AL59" s="26"/>
    </row>
    <row r="60" spans="2:53">
      <c r="B60" s="47">
        <v>0</v>
      </c>
      <c r="C60" s="47">
        <v>5</v>
      </c>
      <c r="D60" s="47">
        <v>10</v>
      </c>
      <c r="E60" s="47">
        <v>15</v>
      </c>
      <c r="F60" s="47">
        <v>20</v>
      </c>
      <c r="G60" s="47">
        <v>25</v>
      </c>
      <c r="H60" s="47">
        <v>30</v>
      </c>
      <c r="I60" s="47">
        <v>35</v>
      </c>
      <c r="J60" s="47">
        <v>40</v>
      </c>
      <c r="K60" s="47">
        <v>45</v>
      </c>
      <c r="L60" s="47">
        <v>50</v>
      </c>
      <c r="M60" s="47">
        <v>55</v>
      </c>
      <c r="N60" s="47">
        <v>60</v>
      </c>
      <c r="O60" s="47">
        <v>65</v>
      </c>
      <c r="P60" s="47">
        <v>70</v>
      </c>
      <c r="Q60" s="47">
        <v>75</v>
      </c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</row>
    <row r="61" spans="1:53">
      <c r="A61" s="48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26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K61" s="26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>
      <c r="A62" s="48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26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K62" s="26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>
      <c r="A63" s="48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26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K63" s="26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>
      <c r="A64" s="48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26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K64" s="26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>
      <c r="A65" s="48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26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K65" s="26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>
      <c r="A66" s="48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26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26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>
      <c r="A67" s="48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26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K67" s="26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>
      <c r="A68" s="48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26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K68" s="26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>
      <c r="A69" s="48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26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K69" s="26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>
      <c r="A70" s="48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26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K70" s="26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>
      <c r="A71" s="48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26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K71" s="26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>
      <c r="A72" s="48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26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K72" s="26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>
      <c r="A73" s="48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26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K73" s="26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>
      <c r="A74" s="48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26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K74" s="26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>
      <c r="A75" s="48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26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K75" s="26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>
      <c r="A76" s="48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26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K76" s="26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8" spans="2:2">
      <c r="B78" s="26" t="s">
        <v>93</v>
      </c>
    </row>
    <row r="79" spans="2:17">
      <c r="B79" s="47">
        <v>0</v>
      </c>
      <c r="C79" s="47">
        <v>5</v>
      </c>
      <c r="D79" s="47">
        <v>10</v>
      </c>
      <c r="E79" s="47">
        <v>15</v>
      </c>
      <c r="F79" s="47">
        <v>20</v>
      </c>
      <c r="G79" s="47">
        <v>25</v>
      </c>
      <c r="H79" s="47">
        <v>30</v>
      </c>
      <c r="I79" s="47">
        <v>35</v>
      </c>
      <c r="J79" s="47">
        <v>40</v>
      </c>
      <c r="K79" s="47">
        <v>45</v>
      </c>
      <c r="L79" s="47">
        <v>50</v>
      </c>
      <c r="M79" s="47">
        <v>55</v>
      </c>
      <c r="N79" s="47">
        <v>60</v>
      </c>
      <c r="O79" s="47">
        <v>65</v>
      </c>
      <c r="P79" s="47">
        <v>70</v>
      </c>
      <c r="Q79" s="47">
        <v>75</v>
      </c>
    </row>
    <row r="80" spans="1:17">
      <c r="A80" s="48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48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48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48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48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48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48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48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48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48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48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48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48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48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48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48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26" t="s">
        <v>94</v>
      </c>
    </row>
    <row r="98" spans="2:17">
      <c r="B98" s="47">
        <v>0</v>
      </c>
      <c r="C98" s="47">
        <v>5</v>
      </c>
      <c r="D98" s="47">
        <v>10</v>
      </c>
      <c r="E98" s="47">
        <v>15</v>
      </c>
      <c r="F98" s="47">
        <v>20</v>
      </c>
      <c r="G98" s="47">
        <v>25</v>
      </c>
      <c r="H98" s="47">
        <v>30</v>
      </c>
      <c r="I98" s="47">
        <v>35</v>
      </c>
      <c r="J98" s="47">
        <v>40</v>
      </c>
      <c r="K98" s="47">
        <v>45</v>
      </c>
      <c r="L98" s="47">
        <v>50</v>
      </c>
      <c r="M98" s="47">
        <v>55</v>
      </c>
      <c r="N98" s="47">
        <v>60</v>
      </c>
      <c r="O98" s="47">
        <v>65</v>
      </c>
      <c r="P98" s="47">
        <v>70</v>
      </c>
      <c r="Q98" s="47">
        <v>75</v>
      </c>
    </row>
    <row r="99" spans="1:17">
      <c r="A99" s="48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48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48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48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48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48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48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48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48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48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48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48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48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48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48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48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3"/>
  <sheetViews>
    <sheetView topLeftCell="A63" workbookViewId="0">
      <selection activeCell="C68" sqref="C68"/>
    </sheetView>
  </sheetViews>
  <sheetFormatPr defaultColWidth="11.453125" defaultRowHeight="14" outlineLevelCol="1"/>
  <cols>
    <col min="1" max="1" width="13.7265625" customWidth="1"/>
  </cols>
  <sheetData>
    <row r="1" spans="1:2">
      <c r="A1" s="2">
        <v>43831</v>
      </c>
      <c r="B1">
        <v>0</v>
      </c>
    </row>
    <row r="2" spans="1:2">
      <c r="A2" s="2">
        <v>43902</v>
      </c>
      <c r="B2">
        <v>0</v>
      </c>
    </row>
    <row r="3" spans="1:2">
      <c r="A3" s="2">
        <v>43904</v>
      </c>
      <c r="B3">
        <v>0</v>
      </c>
    </row>
    <row r="4" spans="1:2">
      <c r="A4" s="2">
        <v>43907</v>
      </c>
      <c r="B4">
        <v>0</v>
      </c>
    </row>
    <row r="5" spans="1:2">
      <c r="A5" s="2">
        <v>43922</v>
      </c>
      <c r="B5">
        <v>0</v>
      </c>
    </row>
    <row r="6" spans="1:2">
      <c r="A6" s="2">
        <v>43952</v>
      </c>
      <c r="B6">
        <v>1</v>
      </c>
    </row>
    <row r="7" spans="1:2">
      <c r="A7" s="2">
        <v>43983</v>
      </c>
      <c r="B7">
        <v>1</v>
      </c>
    </row>
    <row r="8" spans="1:2">
      <c r="A8" s="2">
        <v>43984</v>
      </c>
      <c r="B8">
        <v>0</v>
      </c>
    </row>
    <row r="9" spans="1:2">
      <c r="A9" s="2">
        <v>44004</v>
      </c>
      <c r="B9">
        <v>0</v>
      </c>
    </row>
    <row r="10" spans="1:2">
      <c r="A10" s="2">
        <v>44013</v>
      </c>
      <c r="B10">
        <v>1</v>
      </c>
    </row>
    <row r="11" spans="1:2">
      <c r="A11" s="2">
        <v>44016</v>
      </c>
      <c r="B11">
        <v>0</v>
      </c>
    </row>
    <row r="12" spans="1:2">
      <c r="A12" s="2">
        <v>44032</v>
      </c>
      <c r="B12">
        <v>0</v>
      </c>
    </row>
    <row r="13" spans="1:2">
      <c r="A13" s="2">
        <v>44044</v>
      </c>
      <c r="B13">
        <v>1</v>
      </c>
    </row>
    <row r="14" spans="1:2">
      <c r="A14" s="2">
        <v>44070</v>
      </c>
      <c r="B14">
        <v>0</v>
      </c>
    </row>
    <row r="15" spans="1:2">
      <c r="A15" s="2">
        <v>44075</v>
      </c>
      <c r="B15">
        <v>1</v>
      </c>
    </row>
    <row r="16" spans="1:2">
      <c r="A16" s="2">
        <v>44105</v>
      </c>
      <c r="B16">
        <v>1</v>
      </c>
    </row>
    <row r="17" spans="1:2">
      <c r="A17" s="2">
        <v>44121</v>
      </c>
      <c r="B17">
        <v>0</v>
      </c>
    </row>
    <row r="18" spans="1:2">
      <c r="A18" s="2">
        <v>44126</v>
      </c>
      <c r="B18">
        <v>0</v>
      </c>
    </row>
    <row r="19" spans="1:2">
      <c r="A19" s="2">
        <v>44134</v>
      </c>
      <c r="B19">
        <v>0</v>
      </c>
    </row>
    <row r="20" spans="1:2">
      <c r="A20" s="2">
        <v>44136</v>
      </c>
      <c r="B20">
        <v>1</v>
      </c>
    </row>
    <row r="21" spans="1:2">
      <c r="A21" s="2">
        <v>44166</v>
      </c>
      <c r="B21">
        <v>1</v>
      </c>
    </row>
    <row r="22" spans="1:2">
      <c r="A22" s="2">
        <v>44180</v>
      </c>
      <c r="B22">
        <v>0</v>
      </c>
    </row>
    <row r="23" spans="1:2">
      <c r="A23" s="2">
        <v>44184</v>
      </c>
      <c r="B23">
        <v>0</v>
      </c>
    </row>
    <row r="24" spans="1:2">
      <c r="A24" s="2">
        <v>44197</v>
      </c>
      <c r="B24">
        <v>1</v>
      </c>
    </row>
    <row r="25" spans="1:2">
      <c r="A25" s="2">
        <v>44200</v>
      </c>
      <c r="B25">
        <v>0</v>
      </c>
    </row>
    <row r="26" spans="1:2">
      <c r="A26" s="2">
        <v>44201</v>
      </c>
      <c r="B26">
        <v>0</v>
      </c>
    </row>
    <row r="27" spans="1:2">
      <c r="A27" s="2">
        <v>44208</v>
      </c>
      <c r="B27">
        <v>0</v>
      </c>
    </row>
    <row r="28" spans="1:2">
      <c r="A28" s="2">
        <v>44212</v>
      </c>
      <c r="B28">
        <v>0</v>
      </c>
    </row>
    <row r="29" spans="1:2">
      <c r="A29" s="2">
        <v>44215</v>
      </c>
      <c r="B29">
        <v>0</v>
      </c>
    </row>
    <row r="30" spans="1:2">
      <c r="A30" s="2">
        <v>44222</v>
      </c>
      <c r="B30">
        <v>0</v>
      </c>
    </row>
    <row r="31" spans="1:2">
      <c r="A31" s="2">
        <v>44228</v>
      </c>
      <c r="B31">
        <v>1</v>
      </c>
    </row>
    <row r="32" spans="1:2">
      <c r="A32" s="2">
        <v>44229</v>
      </c>
      <c r="B32">
        <v>0</v>
      </c>
    </row>
    <row r="33" spans="1:2">
      <c r="A33" s="2">
        <v>44233</v>
      </c>
      <c r="B33">
        <v>0</v>
      </c>
    </row>
    <row r="34" spans="1:2">
      <c r="A34" s="2">
        <v>44235</v>
      </c>
      <c r="B34">
        <v>0</v>
      </c>
    </row>
    <row r="35" spans="1:2">
      <c r="A35" s="2">
        <v>44236</v>
      </c>
      <c r="B35">
        <v>0</v>
      </c>
    </row>
    <row r="36" spans="1:2">
      <c r="A36" s="2">
        <v>44240</v>
      </c>
      <c r="B36">
        <v>0</v>
      </c>
    </row>
    <row r="37" spans="1:2">
      <c r="A37" s="2">
        <v>44243</v>
      </c>
      <c r="B37">
        <v>0</v>
      </c>
    </row>
    <row r="38" spans="1:2">
      <c r="A38" s="2">
        <v>44249</v>
      </c>
      <c r="B38">
        <v>0</v>
      </c>
    </row>
    <row r="39" spans="1:2">
      <c r="A39" s="2">
        <v>44250</v>
      </c>
      <c r="B39">
        <v>0</v>
      </c>
    </row>
    <row r="40" spans="1:2">
      <c r="A40" s="2">
        <v>44256</v>
      </c>
      <c r="B40">
        <v>1</v>
      </c>
    </row>
    <row r="41" spans="1:2">
      <c r="A41" s="2">
        <v>44257</v>
      </c>
      <c r="B41">
        <v>0</v>
      </c>
    </row>
    <row r="42" spans="1:2">
      <c r="A42" s="2">
        <v>44262</v>
      </c>
      <c r="B42">
        <v>0</v>
      </c>
    </row>
    <row r="43" spans="1:2">
      <c r="A43" s="2">
        <v>44264</v>
      </c>
      <c r="B43">
        <v>0</v>
      </c>
    </row>
    <row r="44" spans="1:2">
      <c r="A44" s="2">
        <v>44271</v>
      </c>
      <c r="B44">
        <v>0</v>
      </c>
    </row>
    <row r="45" spans="1:2">
      <c r="A45" s="2">
        <v>44278</v>
      </c>
      <c r="B45">
        <v>0</v>
      </c>
    </row>
    <row r="46" spans="1:2">
      <c r="A46" s="2">
        <v>44285</v>
      </c>
      <c r="B46">
        <v>0</v>
      </c>
    </row>
    <row r="47" spans="1:2">
      <c r="A47" s="2">
        <v>44287</v>
      </c>
      <c r="B47">
        <v>1</v>
      </c>
    </row>
    <row r="48" spans="1:2">
      <c r="A48" s="2">
        <v>44290</v>
      </c>
      <c r="B48">
        <v>0</v>
      </c>
    </row>
    <row r="49" spans="1:2">
      <c r="A49" s="2">
        <v>44292</v>
      </c>
      <c r="B49">
        <v>0</v>
      </c>
    </row>
    <row r="50" spans="1:2">
      <c r="A50" s="2">
        <v>44296</v>
      </c>
      <c r="B50">
        <v>0</v>
      </c>
    </row>
    <row r="51" spans="1:2">
      <c r="A51" s="2">
        <v>44299</v>
      </c>
      <c r="B51">
        <v>0</v>
      </c>
    </row>
    <row r="52" spans="1:2">
      <c r="A52" s="2">
        <v>44303</v>
      </c>
      <c r="B52">
        <v>0</v>
      </c>
    </row>
    <row r="53" spans="1:2">
      <c r="A53" s="2">
        <v>44306</v>
      </c>
      <c r="B53">
        <v>0</v>
      </c>
    </row>
    <row r="54" spans="1:2">
      <c r="A54" s="2">
        <v>44312</v>
      </c>
      <c r="B54">
        <v>0</v>
      </c>
    </row>
    <row r="55" spans="1:2">
      <c r="A55" s="2">
        <v>44313</v>
      </c>
      <c r="B55">
        <v>0</v>
      </c>
    </row>
    <row r="56" spans="1:2">
      <c r="A56" s="2">
        <v>44317</v>
      </c>
      <c r="B56">
        <v>1</v>
      </c>
    </row>
    <row r="57" spans="1:2">
      <c r="A57" s="2">
        <v>44319</v>
      </c>
      <c r="B57">
        <v>0</v>
      </c>
    </row>
    <row r="58" spans="1:2">
      <c r="A58" s="2">
        <v>44320</v>
      </c>
      <c r="B58">
        <v>0</v>
      </c>
    </row>
    <row r="59" spans="1:2">
      <c r="A59" s="2">
        <v>44325</v>
      </c>
      <c r="B59">
        <v>0</v>
      </c>
    </row>
    <row r="60" spans="1:2">
      <c r="A60" s="2">
        <v>44327</v>
      </c>
      <c r="B60">
        <v>0</v>
      </c>
    </row>
    <row r="61" spans="1:2">
      <c r="A61" s="2">
        <v>44328</v>
      </c>
      <c r="B61">
        <v>0</v>
      </c>
    </row>
    <row r="62" spans="1:2">
      <c r="A62" s="2">
        <v>44332</v>
      </c>
      <c r="B62">
        <v>0</v>
      </c>
    </row>
    <row r="63" spans="1:2">
      <c r="A63" s="2">
        <v>44334</v>
      </c>
      <c r="B63">
        <v>0</v>
      </c>
    </row>
    <row r="64" spans="1:2">
      <c r="A64" s="2">
        <v>44341</v>
      </c>
      <c r="B64">
        <v>0</v>
      </c>
    </row>
    <row r="65" spans="1:2">
      <c r="A65" s="2">
        <v>44348</v>
      </c>
      <c r="B65">
        <v>0</v>
      </c>
    </row>
    <row r="66" spans="1:2">
      <c r="A66" s="2">
        <v>44355</v>
      </c>
      <c r="B66">
        <v>0</v>
      </c>
    </row>
    <row r="67" spans="1:2">
      <c r="A67" s="2">
        <v>44362</v>
      </c>
      <c r="B67">
        <v>0</v>
      </c>
    </row>
    <row r="68" spans="1:2">
      <c r="A68" s="2">
        <v>44377</v>
      </c>
      <c r="B68">
        <v>0</v>
      </c>
    </row>
    <row r="69" spans="1:2">
      <c r="A69" s="2">
        <v>44383</v>
      </c>
      <c r="B69">
        <v>0</v>
      </c>
    </row>
    <row r="70" spans="1:2">
      <c r="A70" s="2">
        <v>44409</v>
      </c>
      <c r="B70">
        <v>0</v>
      </c>
    </row>
    <row r="71" spans="1:2">
      <c r="A71" s="2">
        <v>44440</v>
      </c>
      <c r="B71">
        <v>0</v>
      </c>
    </row>
    <row r="72" spans="1:2">
      <c r="A72" s="2">
        <v>44470</v>
      </c>
      <c r="B72">
        <v>0</v>
      </c>
    </row>
    <row r="73" spans="1:2">
      <c r="A73" s="2">
        <v>44492</v>
      </c>
      <c r="B73">
        <v>0</v>
      </c>
    </row>
    <row r="74" spans="1:2">
      <c r="A74" s="2">
        <v>44501</v>
      </c>
      <c r="B74">
        <v>0</v>
      </c>
    </row>
    <row r="75" spans="1:2">
      <c r="A75" s="2">
        <v>44508</v>
      </c>
      <c r="B75">
        <v>0</v>
      </c>
    </row>
    <row r="76" spans="1:2">
      <c r="A76" s="2">
        <v>44548</v>
      </c>
      <c r="B76">
        <v>0</v>
      </c>
    </row>
    <row r="77" spans="1:2">
      <c r="A77" s="2">
        <v>44562</v>
      </c>
      <c r="B77">
        <v>0</v>
      </c>
    </row>
    <row r="79" spans="1:1">
      <c r="A79" s="2"/>
    </row>
    <row r="83" spans="1:1">
      <c r="A83" s="2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7"/>
  <sheetViews>
    <sheetView topLeftCell="A59" workbookViewId="0">
      <selection activeCell="E68" sqref="E68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2">
        <f>DATE(C1,B1,A1)</f>
        <v>43831</v>
      </c>
    </row>
    <row r="2" spans="1:4">
      <c r="A2">
        <v>12</v>
      </c>
      <c r="B2">
        <v>3</v>
      </c>
      <c r="C2">
        <v>2020</v>
      </c>
      <c r="D2" s="2">
        <f t="shared" ref="D2:D77" si="0">DATE(C2,B2,A2)</f>
        <v>43902</v>
      </c>
    </row>
    <row r="3" spans="1:4">
      <c r="A3">
        <v>14</v>
      </c>
      <c r="B3">
        <v>3</v>
      </c>
      <c r="C3">
        <v>2020</v>
      </c>
      <c r="D3" s="2">
        <f t="shared" si="0"/>
        <v>43904</v>
      </c>
    </row>
    <row r="4" spans="1:4">
      <c r="A4">
        <v>17</v>
      </c>
      <c r="B4">
        <v>3</v>
      </c>
      <c r="C4">
        <v>2020</v>
      </c>
      <c r="D4" s="2">
        <f t="shared" si="0"/>
        <v>43907</v>
      </c>
    </row>
    <row r="5" spans="1:4">
      <c r="A5">
        <v>1</v>
      </c>
      <c r="B5">
        <v>4</v>
      </c>
      <c r="C5">
        <v>2020</v>
      </c>
      <c r="D5" s="2">
        <f t="shared" si="0"/>
        <v>43922</v>
      </c>
    </row>
    <row r="6" spans="1:4">
      <c r="A6">
        <v>1</v>
      </c>
      <c r="B6">
        <v>5</v>
      </c>
      <c r="C6">
        <v>2020</v>
      </c>
      <c r="D6" s="2">
        <f t="shared" si="0"/>
        <v>43952</v>
      </c>
    </row>
    <row r="7" spans="1:4">
      <c r="A7">
        <v>1</v>
      </c>
      <c r="B7">
        <v>6</v>
      </c>
      <c r="C7">
        <v>2020</v>
      </c>
      <c r="D7" s="2">
        <f t="shared" si="0"/>
        <v>43983</v>
      </c>
    </row>
    <row r="8" spans="1:4">
      <c r="A8">
        <v>2</v>
      </c>
      <c r="B8">
        <v>6</v>
      </c>
      <c r="C8">
        <v>2020</v>
      </c>
      <c r="D8" s="2">
        <f t="shared" si="0"/>
        <v>43984</v>
      </c>
    </row>
    <row r="9" spans="1:4">
      <c r="A9">
        <v>22</v>
      </c>
      <c r="B9">
        <v>6</v>
      </c>
      <c r="C9">
        <v>2020</v>
      </c>
      <c r="D9" s="2">
        <f t="shared" si="0"/>
        <v>44004</v>
      </c>
    </row>
    <row r="10" spans="1:4">
      <c r="A10">
        <v>1</v>
      </c>
      <c r="B10">
        <v>7</v>
      </c>
      <c r="C10">
        <v>2020</v>
      </c>
      <c r="D10" s="2">
        <f t="shared" si="0"/>
        <v>44013</v>
      </c>
    </row>
    <row r="11" spans="1:4">
      <c r="A11">
        <v>4</v>
      </c>
      <c r="B11">
        <v>7</v>
      </c>
      <c r="C11">
        <v>2020</v>
      </c>
      <c r="D11" s="2">
        <f t="shared" si="0"/>
        <v>44016</v>
      </c>
    </row>
    <row r="12" spans="1:4">
      <c r="A12">
        <v>20</v>
      </c>
      <c r="B12">
        <v>7</v>
      </c>
      <c r="C12">
        <v>2020</v>
      </c>
      <c r="D12" s="2">
        <f t="shared" si="0"/>
        <v>44032</v>
      </c>
    </row>
    <row r="13" spans="1:4">
      <c r="A13">
        <v>1</v>
      </c>
      <c r="B13">
        <v>8</v>
      </c>
      <c r="C13">
        <v>2020</v>
      </c>
      <c r="D13" s="2">
        <f t="shared" si="0"/>
        <v>44044</v>
      </c>
    </row>
    <row r="14" spans="1:4">
      <c r="A14">
        <v>27</v>
      </c>
      <c r="B14">
        <v>8</v>
      </c>
      <c r="C14">
        <v>2020</v>
      </c>
      <c r="D14" s="2">
        <f t="shared" si="0"/>
        <v>44070</v>
      </c>
    </row>
    <row r="15" spans="1:4">
      <c r="A15">
        <v>1</v>
      </c>
      <c r="B15">
        <v>9</v>
      </c>
      <c r="C15">
        <v>2020</v>
      </c>
      <c r="D15" s="2">
        <f t="shared" si="0"/>
        <v>44075</v>
      </c>
    </row>
    <row r="16" spans="1:4">
      <c r="A16">
        <v>1</v>
      </c>
      <c r="B16">
        <v>10</v>
      </c>
      <c r="C16">
        <v>2020</v>
      </c>
      <c r="D16" s="2">
        <f t="shared" si="0"/>
        <v>44105</v>
      </c>
    </row>
    <row r="17" spans="1:4">
      <c r="A17">
        <v>17</v>
      </c>
      <c r="B17">
        <v>10</v>
      </c>
      <c r="C17">
        <v>2020</v>
      </c>
      <c r="D17" s="2">
        <f t="shared" si="0"/>
        <v>44121</v>
      </c>
    </row>
    <row r="18" spans="1:4">
      <c r="A18">
        <v>22</v>
      </c>
      <c r="B18">
        <v>10</v>
      </c>
      <c r="C18">
        <v>2020</v>
      </c>
      <c r="D18" s="2">
        <f t="shared" si="0"/>
        <v>44126</v>
      </c>
    </row>
    <row r="19" spans="1:4">
      <c r="A19">
        <v>30</v>
      </c>
      <c r="B19">
        <v>10</v>
      </c>
      <c r="C19">
        <v>2020</v>
      </c>
      <c r="D19" s="2">
        <f t="shared" si="0"/>
        <v>44134</v>
      </c>
    </row>
    <row r="20" spans="1:4">
      <c r="A20">
        <v>1</v>
      </c>
      <c r="B20">
        <v>11</v>
      </c>
      <c r="C20">
        <v>2020</v>
      </c>
      <c r="D20" s="2">
        <f t="shared" si="0"/>
        <v>44136</v>
      </c>
    </row>
    <row r="21" spans="1:4">
      <c r="A21">
        <v>1</v>
      </c>
      <c r="B21">
        <v>12</v>
      </c>
      <c r="C21">
        <v>2020</v>
      </c>
      <c r="D21" s="2">
        <f t="shared" si="0"/>
        <v>44166</v>
      </c>
    </row>
    <row r="22" spans="1:4">
      <c r="A22">
        <v>15</v>
      </c>
      <c r="B22">
        <v>12</v>
      </c>
      <c r="C22">
        <v>2020</v>
      </c>
      <c r="D22" s="2">
        <f t="shared" si="0"/>
        <v>44180</v>
      </c>
    </row>
    <row r="23" spans="1:4">
      <c r="A23">
        <v>19</v>
      </c>
      <c r="B23">
        <v>12</v>
      </c>
      <c r="C23">
        <v>2020</v>
      </c>
      <c r="D23" s="2">
        <f t="shared" si="0"/>
        <v>44184</v>
      </c>
    </row>
    <row r="24" spans="1:4">
      <c r="A24">
        <v>1</v>
      </c>
      <c r="B24">
        <v>1</v>
      </c>
      <c r="C24">
        <v>2021</v>
      </c>
      <c r="D24" s="2">
        <f t="shared" si="0"/>
        <v>44197</v>
      </c>
    </row>
    <row r="25" spans="1:4">
      <c r="A25">
        <v>4</v>
      </c>
      <c r="B25">
        <v>1</v>
      </c>
      <c r="C25">
        <v>2021</v>
      </c>
      <c r="D25" s="2">
        <f t="shared" si="0"/>
        <v>44200</v>
      </c>
    </row>
    <row r="26" spans="1:4">
      <c r="A26">
        <v>5</v>
      </c>
      <c r="B26">
        <v>1</v>
      </c>
      <c r="C26">
        <v>2021</v>
      </c>
      <c r="D26" s="2">
        <f t="shared" si="0"/>
        <v>44201</v>
      </c>
    </row>
    <row r="27" spans="1:4">
      <c r="A27">
        <v>12</v>
      </c>
      <c r="B27">
        <v>1</v>
      </c>
      <c r="C27">
        <v>2021</v>
      </c>
      <c r="D27" s="2">
        <f t="shared" si="0"/>
        <v>44208</v>
      </c>
    </row>
    <row r="28" spans="1:4">
      <c r="A28">
        <v>16</v>
      </c>
      <c r="B28">
        <v>1</v>
      </c>
      <c r="C28">
        <v>2021</v>
      </c>
      <c r="D28" s="2">
        <f t="shared" si="0"/>
        <v>44212</v>
      </c>
    </row>
    <row r="29" spans="1:4">
      <c r="A29">
        <v>19</v>
      </c>
      <c r="B29">
        <v>1</v>
      </c>
      <c r="C29">
        <v>2021</v>
      </c>
      <c r="D29" s="2">
        <f t="shared" si="0"/>
        <v>44215</v>
      </c>
    </row>
    <row r="30" spans="1:4">
      <c r="A30">
        <v>26</v>
      </c>
      <c r="B30">
        <v>1</v>
      </c>
      <c r="C30">
        <v>2021</v>
      </c>
      <c r="D30" s="2">
        <f t="shared" si="0"/>
        <v>44222</v>
      </c>
    </row>
    <row r="31" spans="1:4">
      <c r="A31">
        <v>1</v>
      </c>
      <c r="B31">
        <v>2</v>
      </c>
      <c r="C31">
        <v>2021</v>
      </c>
      <c r="D31" s="2">
        <f t="shared" si="0"/>
        <v>44228</v>
      </c>
    </row>
    <row r="32" spans="1:4">
      <c r="A32">
        <v>2</v>
      </c>
      <c r="B32">
        <v>2</v>
      </c>
      <c r="C32">
        <v>2021</v>
      </c>
      <c r="D32" s="2">
        <f t="shared" si="0"/>
        <v>44229</v>
      </c>
    </row>
    <row r="33" spans="1:4">
      <c r="A33">
        <v>6</v>
      </c>
      <c r="B33">
        <v>2</v>
      </c>
      <c r="C33">
        <v>2021</v>
      </c>
      <c r="D33" s="2">
        <f t="shared" si="0"/>
        <v>44233</v>
      </c>
    </row>
    <row r="34" spans="1:4">
      <c r="A34">
        <v>8</v>
      </c>
      <c r="B34">
        <v>2</v>
      </c>
      <c r="C34">
        <v>2021</v>
      </c>
      <c r="D34" s="2">
        <f t="shared" si="0"/>
        <v>44235</v>
      </c>
    </row>
    <row r="35" spans="1:4">
      <c r="A35">
        <v>9</v>
      </c>
      <c r="B35">
        <v>2</v>
      </c>
      <c r="C35">
        <v>2021</v>
      </c>
      <c r="D35" s="2">
        <f t="shared" si="0"/>
        <v>44236</v>
      </c>
    </row>
    <row r="36" spans="1:4">
      <c r="A36">
        <v>13</v>
      </c>
      <c r="B36">
        <v>2</v>
      </c>
      <c r="C36">
        <v>2021</v>
      </c>
      <c r="D36" s="2">
        <f t="shared" si="0"/>
        <v>44240</v>
      </c>
    </row>
    <row r="37" spans="1:4">
      <c r="A37">
        <v>16</v>
      </c>
      <c r="B37">
        <v>2</v>
      </c>
      <c r="C37">
        <v>2021</v>
      </c>
      <c r="D37" s="2">
        <f t="shared" si="0"/>
        <v>44243</v>
      </c>
    </row>
    <row r="38" spans="1:4">
      <c r="A38">
        <v>22</v>
      </c>
      <c r="B38">
        <v>2</v>
      </c>
      <c r="C38">
        <v>2021</v>
      </c>
      <c r="D38" s="2">
        <f t="shared" si="0"/>
        <v>44249</v>
      </c>
    </row>
    <row r="39" spans="1:4">
      <c r="A39">
        <v>23</v>
      </c>
      <c r="B39">
        <v>2</v>
      </c>
      <c r="C39">
        <v>2021</v>
      </c>
      <c r="D39" s="2">
        <f t="shared" si="0"/>
        <v>44250</v>
      </c>
    </row>
    <row r="40" spans="1:4">
      <c r="A40">
        <v>1</v>
      </c>
      <c r="B40">
        <v>3</v>
      </c>
      <c r="C40">
        <v>2021</v>
      </c>
      <c r="D40" s="2">
        <f t="shared" si="0"/>
        <v>44256</v>
      </c>
    </row>
    <row r="41" spans="1:4">
      <c r="A41">
        <v>2</v>
      </c>
      <c r="B41">
        <v>3</v>
      </c>
      <c r="C41">
        <v>2021</v>
      </c>
      <c r="D41" s="2">
        <f t="shared" si="0"/>
        <v>44257</v>
      </c>
    </row>
    <row r="42" spans="1:4">
      <c r="A42">
        <v>7</v>
      </c>
      <c r="B42">
        <v>3</v>
      </c>
      <c r="C42">
        <v>2021</v>
      </c>
      <c r="D42" s="2">
        <f t="shared" si="0"/>
        <v>44262</v>
      </c>
    </row>
    <row r="43" spans="1:4">
      <c r="A43">
        <v>9</v>
      </c>
      <c r="B43">
        <v>3</v>
      </c>
      <c r="C43">
        <v>2021</v>
      </c>
      <c r="D43" s="2">
        <f t="shared" si="0"/>
        <v>44264</v>
      </c>
    </row>
    <row r="44" spans="1:4">
      <c r="A44">
        <v>16</v>
      </c>
      <c r="B44">
        <v>3</v>
      </c>
      <c r="C44">
        <v>2021</v>
      </c>
      <c r="D44" s="2">
        <f t="shared" si="0"/>
        <v>44271</v>
      </c>
    </row>
    <row r="45" spans="1:4">
      <c r="A45">
        <v>23</v>
      </c>
      <c r="B45">
        <v>3</v>
      </c>
      <c r="C45">
        <v>2021</v>
      </c>
      <c r="D45" s="2">
        <f t="shared" si="0"/>
        <v>44278</v>
      </c>
    </row>
    <row r="46" spans="1:4">
      <c r="A46">
        <v>30</v>
      </c>
      <c r="B46">
        <v>3</v>
      </c>
      <c r="C46">
        <v>2021</v>
      </c>
      <c r="D46" s="2">
        <f t="shared" si="0"/>
        <v>44285</v>
      </c>
    </row>
    <row r="47" spans="1:4">
      <c r="A47">
        <v>1</v>
      </c>
      <c r="B47">
        <v>4</v>
      </c>
      <c r="C47">
        <v>2021</v>
      </c>
      <c r="D47" s="2">
        <f t="shared" si="0"/>
        <v>44287</v>
      </c>
    </row>
    <row r="48" spans="1:4">
      <c r="A48">
        <v>4</v>
      </c>
      <c r="B48">
        <v>4</v>
      </c>
      <c r="C48">
        <v>2021</v>
      </c>
      <c r="D48" s="2">
        <v>44290</v>
      </c>
    </row>
    <row r="49" spans="1:4">
      <c r="A49">
        <v>6</v>
      </c>
      <c r="B49">
        <v>4</v>
      </c>
      <c r="C49">
        <v>2021</v>
      </c>
      <c r="D49" s="2">
        <f t="shared" si="0"/>
        <v>44292</v>
      </c>
    </row>
    <row r="50" spans="1:4">
      <c r="A50">
        <v>10</v>
      </c>
      <c r="B50">
        <v>4</v>
      </c>
      <c r="C50">
        <v>2021</v>
      </c>
      <c r="D50" s="2">
        <f t="shared" si="0"/>
        <v>44296</v>
      </c>
    </row>
    <row r="51" spans="1:4">
      <c r="A51">
        <v>13</v>
      </c>
      <c r="B51">
        <v>4</v>
      </c>
      <c r="C51">
        <v>2021</v>
      </c>
      <c r="D51" s="2">
        <f t="shared" si="0"/>
        <v>44299</v>
      </c>
    </row>
    <row r="52" spans="1:4">
      <c r="A52">
        <v>17</v>
      </c>
      <c r="B52">
        <v>4</v>
      </c>
      <c r="C52">
        <v>2021</v>
      </c>
      <c r="D52" s="2">
        <f t="shared" si="0"/>
        <v>44303</v>
      </c>
    </row>
    <row r="53" spans="1:4">
      <c r="A53">
        <v>20</v>
      </c>
      <c r="B53">
        <v>4</v>
      </c>
      <c r="C53">
        <v>2021</v>
      </c>
      <c r="D53" s="2">
        <f t="shared" si="0"/>
        <v>44306</v>
      </c>
    </row>
    <row r="54" spans="1:4">
      <c r="A54">
        <v>26</v>
      </c>
      <c r="B54">
        <v>4</v>
      </c>
      <c r="C54">
        <v>2021</v>
      </c>
      <c r="D54" s="2">
        <f t="shared" si="0"/>
        <v>44312</v>
      </c>
    </row>
    <row r="55" spans="1:4">
      <c r="A55">
        <v>27</v>
      </c>
      <c r="B55">
        <v>4</v>
      </c>
      <c r="C55">
        <v>2021</v>
      </c>
      <c r="D55" s="2">
        <f t="shared" si="0"/>
        <v>44313</v>
      </c>
    </row>
    <row r="56" spans="1:4">
      <c r="A56">
        <v>1</v>
      </c>
      <c r="B56">
        <v>5</v>
      </c>
      <c r="C56">
        <v>2021</v>
      </c>
      <c r="D56" s="2">
        <f t="shared" si="0"/>
        <v>44317</v>
      </c>
    </row>
    <row r="57" spans="1:4">
      <c r="A57">
        <v>3</v>
      </c>
      <c r="B57">
        <v>5</v>
      </c>
      <c r="C57">
        <v>2021</v>
      </c>
      <c r="D57" s="2">
        <f t="shared" si="0"/>
        <v>44319</v>
      </c>
    </row>
    <row r="58" spans="1:4">
      <c r="A58">
        <v>4</v>
      </c>
      <c r="B58">
        <v>5</v>
      </c>
      <c r="C58">
        <v>2021</v>
      </c>
      <c r="D58" s="2">
        <f t="shared" si="0"/>
        <v>44320</v>
      </c>
    </row>
    <row r="59" spans="1:4">
      <c r="A59">
        <v>9</v>
      </c>
      <c r="B59">
        <v>5</v>
      </c>
      <c r="C59">
        <v>2021</v>
      </c>
      <c r="D59" s="2">
        <f t="shared" si="0"/>
        <v>44325</v>
      </c>
    </row>
    <row r="60" spans="1:4">
      <c r="A60">
        <v>11</v>
      </c>
      <c r="B60">
        <v>5</v>
      </c>
      <c r="C60">
        <v>2021</v>
      </c>
      <c r="D60" s="2">
        <f t="shared" si="0"/>
        <v>44327</v>
      </c>
    </row>
    <row r="61" spans="1:4">
      <c r="A61">
        <v>12</v>
      </c>
      <c r="B61">
        <v>5</v>
      </c>
      <c r="C61">
        <v>2021</v>
      </c>
      <c r="D61" s="2">
        <f t="shared" si="0"/>
        <v>44328</v>
      </c>
    </row>
    <row r="62" spans="1:4">
      <c r="A62">
        <v>16</v>
      </c>
      <c r="B62">
        <v>5</v>
      </c>
      <c r="C62">
        <v>2021</v>
      </c>
      <c r="D62" s="2">
        <f t="shared" si="0"/>
        <v>44332</v>
      </c>
    </row>
    <row r="63" spans="1:4">
      <c r="A63">
        <v>18</v>
      </c>
      <c r="B63">
        <v>5</v>
      </c>
      <c r="C63">
        <v>2021</v>
      </c>
      <c r="D63" s="2">
        <f t="shared" si="0"/>
        <v>44334</v>
      </c>
    </row>
    <row r="64" spans="1:4">
      <c r="A64">
        <v>25</v>
      </c>
      <c r="B64">
        <v>5</v>
      </c>
      <c r="C64">
        <v>2021</v>
      </c>
      <c r="D64" s="2">
        <f t="shared" si="0"/>
        <v>44341</v>
      </c>
    </row>
    <row r="65" spans="1:4">
      <c r="A65">
        <v>1</v>
      </c>
      <c r="B65">
        <v>6</v>
      </c>
      <c r="C65">
        <v>2021</v>
      </c>
      <c r="D65" s="2">
        <f t="shared" si="0"/>
        <v>44348</v>
      </c>
    </row>
    <row r="66" spans="1:4">
      <c r="A66">
        <v>8</v>
      </c>
      <c r="B66">
        <v>6</v>
      </c>
      <c r="C66">
        <v>2021</v>
      </c>
      <c r="D66" s="2">
        <f t="shared" si="0"/>
        <v>44355</v>
      </c>
    </row>
    <row r="67" spans="1:4">
      <c r="A67">
        <v>15</v>
      </c>
      <c r="B67">
        <v>6</v>
      </c>
      <c r="C67">
        <v>2021</v>
      </c>
      <c r="D67" s="2">
        <f t="shared" si="0"/>
        <v>44362</v>
      </c>
    </row>
    <row r="68" spans="1:4">
      <c r="A68">
        <v>30</v>
      </c>
      <c r="B68">
        <v>6</v>
      </c>
      <c r="C68">
        <v>2021</v>
      </c>
      <c r="D68" s="2">
        <f t="shared" si="0"/>
        <v>44377</v>
      </c>
    </row>
    <row r="69" spans="1:4">
      <c r="A69">
        <v>6</v>
      </c>
      <c r="B69">
        <v>7</v>
      </c>
      <c r="C69">
        <v>2021</v>
      </c>
      <c r="D69" s="2">
        <f t="shared" si="0"/>
        <v>44383</v>
      </c>
    </row>
    <row r="70" spans="1:4">
      <c r="A70">
        <v>1</v>
      </c>
      <c r="B70">
        <v>8</v>
      </c>
      <c r="C70">
        <v>2021</v>
      </c>
      <c r="D70" s="2">
        <f t="shared" si="0"/>
        <v>44409</v>
      </c>
    </row>
    <row r="71" spans="1:4">
      <c r="A71">
        <v>1</v>
      </c>
      <c r="B71">
        <v>9</v>
      </c>
      <c r="C71">
        <v>2021</v>
      </c>
      <c r="D71" s="2">
        <f t="shared" si="0"/>
        <v>44440</v>
      </c>
    </row>
    <row r="72" spans="1:4">
      <c r="A72">
        <v>1</v>
      </c>
      <c r="B72">
        <v>10</v>
      </c>
      <c r="C72">
        <v>2021</v>
      </c>
      <c r="D72" s="2">
        <f t="shared" si="0"/>
        <v>44470</v>
      </c>
    </row>
    <row r="73" spans="1:4">
      <c r="A73">
        <v>23</v>
      </c>
      <c r="B73">
        <v>10</v>
      </c>
      <c r="C73">
        <v>2021</v>
      </c>
      <c r="D73" s="2">
        <f t="shared" si="0"/>
        <v>44492</v>
      </c>
    </row>
    <row r="74" spans="1:4">
      <c r="A74">
        <v>1</v>
      </c>
      <c r="B74">
        <v>11</v>
      </c>
      <c r="C74">
        <v>2021</v>
      </c>
      <c r="D74" s="2">
        <f t="shared" si="0"/>
        <v>44501</v>
      </c>
    </row>
    <row r="75" spans="1:4">
      <c r="A75">
        <v>8</v>
      </c>
      <c r="B75">
        <v>11</v>
      </c>
      <c r="C75">
        <v>2021</v>
      </c>
      <c r="D75" s="2">
        <f t="shared" si="0"/>
        <v>44508</v>
      </c>
    </row>
    <row r="76" spans="1:4">
      <c r="A76">
        <v>18</v>
      </c>
      <c r="B76">
        <v>12</v>
      </c>
      <c r="C76">
        <v>2021</v>
      </c>
      <c r="D76" s="2">
        <f t="shared" si="0"/>
        <v>44548</v>
      </c>
    </row>
    <row r="77" spans="1:4">
      <c r="A77">
        <v>1</v>
      </c>
      <c r="B77">
        <v>1</v>
      </c>
      <c r="C77">
        <v>2022</v>
      </c>
      <c r="D77" s="2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93"/>
  <sheetViews>
    <sheetView zoomScale="81" zoomScaleNormal="81" workbookViewId="0">
      <pane xSplit="1" topLeftCell="J1" activePane="topRight" state="frozen"/>
      <selection/>
      <selection pane="topRight" activeCell="G25" sqref="G25"/>
    </sheetView>
  </sheetViews>
  <sheetFormatPr defaultColWidth="8.7265625" defaultRowHeight="14"/>
  <cols>
    <col min="1" max="1" width="15.453125" customWidth="1"/>
    <col min="2" max="2" width="9.1796875" style="38"/>
    <col min="6" max="6" width="9.1796875" style="38"/>
    <col min="10" max="10" width="9.1796875" style="38"/>
    <col min="14" max="14" width="9.1796875" style="38"/>
    <col min="18" max="18" width="9.1796875" style="38"/>
    <col min="22" max="22" width="13.7265625" style="39" customWidth="1"/>
    <col min="26" max="26" width="25.1796875" style="18" customWidth="1"/>
    <col min="27" max="112" width="9.1796875" style="18"/>
  </cols>
  <sheetData>
    <row r="2" spans="2:22">
      <c r="B2" s="38" t="s">
        <v>62</v>
      </c>
      <c r="F2" s="38" t="s">
        <v>67</v>
      </c>
      <c r="J2" s="38" t="s">
        <v>69</v>
      </c>
      <c r="N2" s="38" t="s">
        <v>72</v>
      </c>
      <c r="R2" s="38" t="s">
        <v>102</v>
      </c>
      <c r="V2" s="39" t="s">
        <v>103</v>
      </c>
    </row>
    <row r="3" spans="1:25">
      <c r="A3" t="s">
        <v>104</v>
      </c>
      <c r="C3" s="26" t="s">
        <v>105</v>
      </c>
      <c r="D3" s="26" t="s">
        <v>106</v>
      </c>
      <c r="E3" s="26" t="s">
        <v>107</v>
      </c>
      <c r="G3" s="26" t="s">
        <v>105</v>
      </c>
      <c r="H3" s="26" t="s">
        <v>106</v>
      </c>
      <c r="I3" s="26" t="s">
        <v>107</v>
      </c>
      <c r="K3" s="26" t="s">
        <v>105</v>
      </c>
      <c r="L3" s="26" t="s">
        <v>106</v>
      </c>
      <c r="M3" s="26" t="s">
        <v>107</v>
      </c>
      <c r="O3" s="26" t="s">
        <v>105</v>
      </c>
      <c r="P3" s="26" t="s">
        <v>106</v>
      </c>
      <c r="Q3" s="26" t="s">
        <v>107</v>
      </c>
      <c r="S3" s="26" t="s">
        <v>105</v>
      </c>
      <c r="T3" s="26" t="s">
        <v>106</v>
      </c>
      <c r="U3" s="26" t="s">
        <v>107</v>
      </c>
      <c r="V3" s="39" t="s">
        <v>18</v>
      </c>
      <c r="W3" s="26" t="s">
        <v>105</v>
      </c>
      <c r="X3" s="26" t="s">
        <v>106</v>
      </c>
      <c r="Y3" s="26" t="s">
        <v>107</v>
      </c>
    </row>
    <row r="4" spans="1:70">
      <c r="A4" s="2">
        <v>43831</v>
      </c>
      <c r="C4" s="34">
        <v>0</v>
      </c>
      <c r="D4" s="34">
        <v>0</v>
      </c>
      <c r="E4" s="34">
        <v>0</v>
      </c>
      <c r="G4" s="34">
        <v>0</v>
      </c>
      <c r="H4" s="34">
        <v>0</v>
      </c>
      <c r="I4" s="34">
        <v>0</v>
      </c>
      <c r="K4" s="34">
        <v>0</v>
      </c>
      <c r="L4" s="34">
        <v>0</v>
      </c>
      <c r="M4" s="34">
        <v>0</v>
      </c>
      <c r="O4" s="34">
        <v>0</v>
      </c>
      <c r="P4" s="34">
        <v>0</v>
      </c>
      <c r="Q4" s="34">
        <v>0</v>
      </c>
      <c r="S4" s="34">
        <v>0</v>
      </c>
      <c r="T4" s="34">
        <v>0</v>
      </c>
      <c r="U4" s="34">
        <v>0</v>
      </c>
      <c r="W4" s="34">
        <v>0</v>
      </c>
      <c r="X4" s="34">
        <v>0</v>
      </c>
      <c r="Y4" s="34">
        <v>0</v>
      </c>
      <c r="BR4" s="19"/>
    </row>
    <row r="5" spans="1:70">
      <c r="A5" s="2">
        <v>43902</v>
      </c>
      <c r="C5" s="34">
        <v>2</v>
      </c>
      <c r="D5" s="34">
        <v>0</v>
      </c>
      <c r="E5" s="34">
        <v>0</v>
      </c>
      <c r="G5" s="34">
        <v>2</v>
      </c>
      <c r="H5" s="34">
        <v>0</v>
      </c>
      <c r="I5" s="34">
        <v>0</v>
      </c>
      <c r="K5" s="34">
        <v>2</v>
      </c>
      <c r="L5" s="34">
        <v>0</v>
      </c>
      <c r="M5" s="34">
        <v>0</v>
      </c>
      <c r="O5" s="34">
        <v>2</v>
      </c>
      <c r="P5" s="34">
        <v>0</v>
      </c>
      <c r="Q5" s="34">
        <v>0</v>
      </c>
      <c r="S5" s="34">
        <v>2</v>
      </c>
      <c r="T5" s="34">
        <v>0</v>
      </c>
      <c r="U5" s="34">
        <v>0</v>
      </c>
      <c r="W5" s="34">
        <v>2</v>
      </c>
      <c r="X5" s="34">
        <v>0</v>
      </c>
      <c r="Y5" s="34">
        <v>0</v>
      </c>
      <c r="BR5" s="19"/>
    </row>
    <row r="6" spans="1:70">
      <c r="A6" s="2">
        <v>43904</v>
      </c>
      <c r="C6" s="34">
        <v>2</v>
      </c>
      <c r="D6" s="37">
        <v>3</v>
      </c>
      <c r="E6" s="34">
        <v>0</v>
      </c>
      <c r="G6" s="34">
        <v>2</v>
      </c>
      <c r="H6" s="34">
        <v>3</v>
      </c>
      <c r="I6" s="34">
        <v>0</v>
      </c>
      <c r="K6" s="34">
        <v>2</v>
      </c>
      <c r="L6" s="34">
        <v>3</v>
      </c>
      <c r="M6" s="34">
        <v>0</v>
      </c>
      <c r="O6" s="34">
        <v>2</v>
      </c>
      <c r="P6" s="34">
        <v>3</v>
      </c>
      <c r="Q6" s="34">
        <v>0</v>
      </c>
      <c r="S6" s="34">
        <v>2</v>
      </c>
      <c r="T6" s="34">
        <v>3</v>
      </c>
      <c r="U6" s="34">
        <v>0</v>
      </c>
      <c r="W6" s="34">
        <v>2</v>
      </c>
      <c r="X6" s="34">
        <v>3</v>
      </c>
      <c r="Y6" s="34">
        <v>0</v>
      </c>
      <c r="BR6" s="19"/>
    </row>
    <row r="7" spans="1:70">
      <c r="A7" s="2">
        <v>43907</v>
      </c>
      <c r="C7" s="34">
        <v>2</v>
      </c>
      <c r="D7" s="34">
        <v>2</v>
      </c>
      <c r="E7" s="34">
        <v>2</v>
      </c>
      <c r="G7" s="34">
        <v>2</v>
      </c>
      <c r="H7" s="34">
        <v>2</v>
      </c>
      <c r="I7" s="34">
        <v>2</v>
      </c>
      <c r="K7" s="34">
        <v>2</v>
      </c>
      <c r="L7" s="34">
        <v>2</v>
      </c>
      <c r="M7" s="34">
        <v>2</v>
      </c>
      <c r="O7" s="34">
        <v>2</v>
      </c>
      <c r="P7" s="34">
        <v>2</v>
      </c>
      <c r="Q7" s="34">
        <v>2</v>
      </c>
      <c r="S7" s="34">
        <v>2</v>
      </c>
      <c r="T7" s="34">
        <v>2</v>
      </c>
      <c r="U7" s="34">
        <v>2</v>
      </c>
      <c r="W7" s="34">
        <v>2</v>
      </c>
      <c r="X7" s="34">
        <v>2</v>
      </c>
      <c r="Y7" s="34">
        <v>2</v>
      </c>
      <c r="BR7" s="19"/>
    </row>
    <row r="8" spans="1:70">
      <c r="A8" s="2">
        <v>43922</v>
      </c>
      <c r="C8" s="34">
        <v>2</v>
      </c>
      <c r="D8" s="34">
        <v>2</v>
      </c>
      <c r="E8" s="34">
        <v>2</v>
      </c>
      <c r="G8" s="34">
        <v>2</v>
      </c>
      <c r="H8" s="34">
        <v>2</v>
      </c>
      <c r="I8" s="34">
        <v>2</v>
      </c>
      <c r="K8" s="34">
        <v>2</v>
      </c>
      <c r="L8" s="34">
        <v>2</v>
      </c>
      <c r="M8" s="34">
        <v>2</v>
      </c>
      <c r="O8" s="34">
        <v>2</v>
      </c>
      <c r="P8" s="34">
        <v>2</v>
      </c>
      <c r="Q8" s="34">
        <v>2</v>
      </c>
      <c r="S8" s="34">
        <v>2</v>
      </c>
      <c r="T8" s="34">
        <v>2</v>
      </c>
      <c r="U8" s="34">
        <v>2</v>
      </c>
      <c r="W8" s="34">
        <v>2</v>
      </c>
      <c r="X8" s="34">
        <v>2</v>
      </c>
      <c r="Y8" s="34">
        <v>2</v>
      </c>
      <c r="BR8" s="19"/>
    </row>
    <row r="9" spans="1:70">
      <c r="A9" s="2">
        <v>43952</v>
      </c>
      <c r="C9" s="34">
        <v>2</v>
      </c>
      <c r="D9" s="34">
        <v>2</v>
      </c>
      <c r="E9" s="34">
        <v>2</v>
      </c>
      <c r="G9" s="34">
        <v>2</v>
      </c>
      <c r="H9" s="34">
        <v>2</v>
      </c>
      <c r="I9" s="34">
        <v>2</v>
      </c>
      <c r="K9" s="34">
        <v>2</v>
      </c>
      <c r="L9" s="34">
        <v>2</v>
      </c>
      <c r="M9" s="34">
        <v>2</v>
      </c>
      <c r="O9" s="34">
        <v>2</v>
      </c>
      <c r="P9" s="34">
        <v>2</v>
      </c>
      <c r="Q9" s="34">
        <v>2</v>
      </c>
      <c r="S9" s="34">
        <v>2</v>
      </c>
      <c r="T9" s="34">
        <v>2</v>
      </c>
      <c r="U9" s="34">
        <v>2</v>
      </c>
      <c r="W9" s="34">
        <v>2</v>
      </c>
      <c r="X9" s="34">
        <v>2</v>
      </c>
      <c r="Y9" s="34">
        <v>2</v>
      </c>
      <c r="BR9" s="19"/>
    </row>
    <row r="10" spans="1:70">
      <c r="A10" s="2">
        <v>43983</v>
      </c>
      <c r="C10" s="34">
        <v>2</v>
      </c>
      <c r="D10" s="34">
        <v>2</v>
      </c>
      <c r="E10" s="34">
        <v>2</v>
      </c>
      <c r="G10" s="34">
        <v>2</v>
      </c>
      <c r="H10" s="34">
        <v>2</v>
      </c>
      <c r="I10" s="34">
        <v>2</v>
      </c>
      <c r="K10" s="34">
        <v>2</v>
      </c>
      <c r="L10" s="34">
        <v>2</v>
      </c>
      <c r="M10" s="34">
        <v>2</v>
      </c>
      <c r="O10" s="34">
        <v>2</v>
      </c>
      <c r="P10" s="34">
        <v>2</v>
      </c>
      <c r="Q10" s="34">
        <v>2</v>
      </c>
      <c r="S10" s="34">
        <v>2</v>
      </c>
      <c r="T10" s="34">
        <v>2</v>
      </c>
      <c r="U10" s="34">
        <v>2</v>
      </c>
      <c r="W10" s="34">
        <v>2</v>
      </c>
      <c r="X10" s="34">
        <v>2</v>
      </c>
      <c r="Y10" s="34">
        <v>2</v>
      </c>
      <c r="BR10" s="19"/>
    </row>
    <row r="11" spans="1:70">
      <c r="A11" s="2">
        <v>43984</v>
      </c>
      <c r="C11" s="34">
        <v>2</v>
      </c>
      <c r="D11" s="34">
        <v>0</v>
      </c>
      <c r="E11" s="37">
        <v>3</v>
      </c>
      <c r="G11" s="34">
        <v>2</v>
      </c>
      <c r="H11" s="34">
        <v>0</v>
      </c>
      <c r="I11" s="37">
        <v>3</v>
      </c>
      <c r="K11" s="34">
        <v>2</v>
      </c>
      <c r="L11" s="34">
        <v>0</v>
      </c>
      <c r="M11" s="37">
        <v>3</v>
      </c>
      <c r="O11" s="34">
        <v>2</v>
      </c>
      <c r="P11" s="34">
        <v>0</v>
      </c>
      <c r="Q11" s="37">
        <v>3</v>
      </c>
      <c r="S11" s="34">
        <v>2</v>
      </c>
      <c r="T11" s="34">
        <v>0</v>
      </c>
      <c r="U11" s="37">
        <v>3</v>
      </c>
      <c r="W11" s="34">
        <v>2</v>
      </c>
      <c r="X11" s="34">
        <v>0</v>
      </c>
      <c r="Y11" s="37">
        <v>3</v>
      </c>
      <c r="BR11" s="19"/>
    </row>
    <row r="12" spans="1:70">
      <c r="A12" s="2">
        <v>44004</v>
      </c>
      <c r="C12" s="34">
        <v>0</v>
      </c>
      <c r="D12" s="34">
        <v>0</v>
      </c>
      <c r="E12" s="37">
        <v>3</v>
      </c>
      <c r="G12" s="34">
        <v>0</v>
      </c>
      <c r="H12" s="34">
        <v>0</v>
      </c>
      <c r="I12" s="37">
        <v>3</v>
      </c>
      <c r="K12" s="34">
        <v>0</v>
      </c>
      <c r="L12" s="34">
        <v>0</v>
      </c>
      <c r="M12" s="37">
        <v>3</v>
      </c>
      <c r="O12" s="34">
        <v>0</v>
      </c>
      <c r="P12" s="34">
        <v>0</v>
      </c>
      <c r="Q12" s="37">
        <v>3</v>
      </c>
      <c r="S12" s="34">
        <v>0</v>
      </c>
      <c r="T12" s="34">
        <v>0</v>
      </c>
      <c r="U12" s="37">
        <v>3</v>
      </c>
      <c r="W12" s="34">
        <v>0</v>
      </c>
      <c r="X12" s="34">
        <v>0</v>
      </c>
      <c r="Y12" s="37">
        <v>3</v>
      </c>
      <c r="BR12" s="19"/>
    </row>
    <row r="13" spans="1:70">
      <c r="A13" s="2">
        <v>44013</v>
      </c>
      <c r="C13" s="34">
        <v>0</v>
      </c>
      <c r="D13" s="34">
        <v>0</v>
      </c>
      <c r="E13" s="37">
        <v>3</v>
      </c>
      <c r="G13" s="34">
        <v>0</v>
      </c>
      <c r="H13" s="34">
        <v>0</v>
      </c>
      <c r="I13" s="37">
        <v>3</v>
      </c>
      <c r="K13" s="34">
        <v>0</v>
      </c>
      <c r="L13" s="34">
        <v>0</v>
      </c>
      <c r="M13" s="37">
        <v>3</v>
      </c>
      <c r="O13" s="34">
        <v>0</v>
      </c>
      <c r="P13" s="34">
        <v>0</v>
      </c>
      <c r="Q13" s="37">
        <v>3</v>
      </c>
      <c r="S13" s="34">
        <v>0</v>
      </c>
      <c r="T13" s="34">
        <v>0</v>
      </c>
      <c r="U13" s="37">
        <v>3</v>
      </c>
      <c r="W13" s="34">
        <v>0</v>
      </c>
      <c r="X13" s="34">
        <v>0</v>
      </c>
      <c r="Y13" s="37">
        <v>3</v>
      </c>
      <c r="BR13" s="19"/>
    </row>
    <row r="14" spans="1:70">
      <c r="A14" s="2">
        <v>44016</v>
      </c>
      <c r="C14" s="34">
        <v>2</v>
      </c>
      <c r="D14" s="34">
        <v>0</v>
      </c>
      <c r="E14" s="37">
        <v>3</v>
      </c>
      <c r="G14" s="34">
        <v>2</v>
      </c>
      <c r="H14" s="34">
        <v>0</v>
      </c>
      <c r="I14" s="37">
        <v>3</v>
      </c>
      <c r="K14" s="34">
        <v>2</v>
      </c>
      <c r="L14" s="34">
        <v>0</v>
      </c>
      <c r="M14" s="37">
        <v>3</v>
      </c>
      <c r="O14" s="34">
        <v>2</v>
      </c>
      <c r="P14" s="34">
        <v>0</v>
      </c>
      <c r="Q14" s="37">
        <v>3</v>
      </c>
      <c r="S14" s="34">
        <v>2</v>
      </c>
      <c r="T14" s="34">
        <v>0</v>
      </c>
      <c r="U14" s="37">
        <v>3</v>
      </c>
      <c r="W14" s="34">
        <v>2</v>
      </c>
      <c r="X14" s="34">
        <v>0</v>
      </c>
      <c r="Y14" s="37">
        <v>3</v>
      </c>
      <c r="BR14" s="19"/>
    </row>
    <row r="15" spans="1:70">
      <c r="A15" s="2">
        <v>44032</v>
      </c>
      <c r="C15" s="34">
        <v>2</v>
      </c>
      <c r="D15" s="34">
        <v>0</v>
      </c>
      <c r="E15" s="37">
        <v>3</v>
      </c>
      <c r="G15" s="34">
        <v>2</v>
      </c>
      <c r="H15" s="34">
        <v>0</v>
      </c>
      <c r="I15" s="37">
        <v>3</v>
      </c>
      <c r="K15" s="34">
        <v>2</v>
      </c>
      <c r="L15" s="34">
        <v>0</v>
      </c>
      <c r="M15" s="37">
        <v>3</v>
      </c>
      <c r="O15" s="34">
        <v>2</v>
      </c>
      <c r="P15" s="34">
        <v>0</v>
      </c>
      <c r="Q15" s="37">
        <v>3</v>
      </c>
      <c r="S15" s="34">
        <v>2</v>
      </c>
      <c r="T15" s="34">
        <v>0</v>
      </c>
      <c r="U15" s="37">
        <v>3</v>
      </c>
      <c r="W15" s="34">
        <v>2</v>
      </c>
      <c r="X15" s="34">
        <v>0</v>
      </c>
      <c r="Y15" s="37">
        <v>3</v>
      </c>
      <c r="BR15" s="19"/>
    </row>
    <row r="16" spans="1:70">
      <c r="A16" s="2">
        <v>44044</v>
      </c>
      <c r="C16" s="34">
        <v>2</v>
      </c>
      <c r="D16" s="34">
        <v>0</v>
      </c>
      <c r="E16" s="37">
        <v>3</v>
      </c>
      <c r="G16" s="34">
        <v>2</v>
      </c>
      <c r="H16" s="34">
        <v>0</v>
      </c>
      <c r="I16" s="37">
        <v>3</v>
      </c>
      <c r="K16" s="34">
        <v>2</v>
      </c>
      <c r="L16" s="34">
        <v>0</v>
      </c>
      <c r="M16" s="37">
        <v>3</v>
      </c>
      <c r="O16" s="34">
        <v>2</v>
      </c>
      <c r="P16" s="34">
        <v>0</v>
      </c>
      <c r="Q16" s="37">
        <v>3</v>
      </c>
      <c r="S16" s="34">
        <v>2</v>
      </c>
      <c r="T16" s="34">
        <v>0</v>
      </c>
      <c r="U16" s="37">
        <v>3</v>
      </c>
      <c r="W16" s="34">
        <v>2</v>
      </c>
      <c r="X16" s="34">
        <v>0</v>
      </c>
      <c r="Y16" s="37">
        <v>3</v>
      </c>
      <c r="BR16" s="19"/>
    </row>
    <row r="17" spans="1:70">
      <c r="A17" s="2">
        <v>44070</v>
      </c>
      <c r="C17" s="34">
        <v>2</v>
      </c>
      <c r="D17" s="34">
        <v>0</v>
      </c>
      <c r="E17" s="37">
        <v>3</v>
      </c>
      <c r="G17" s="34">
        <v>2</v>
      </c>
      <c r="H17" s="34">
        <v>0</v>
      </c>
      <c r="I17" s="37">
        <v>3</v>
      </c>
      <c r="K17" s="34">
        <v>2</v>
      </c>
      <c r="L17" s="34">
        <v>0</v>
      </c>
      <c r="M17" s="37">
        <v>3</v>
      </c>
      <c r="O17" s="34">
        <v>2</v>
      </c>
      <c r="P17" s="34">
        <v>0</v>
      </c>
      <c r="Q17" s="37">
        <v>3</v>
      </c>
      <c r="S17" s="34">
        <v>2</v>
      </c>
      <c r="T17" s="34">
        <v>0</v>
      </c>
      <c r="U17" s="37">
        <v>3</v>
      </c>
      <c r="W17" s="34">
        <v>2</v>
      </c>
      <c r="X17" s="34">
        <v>0</v>
      </c>
      <c r="Y17" s="37">
        <v>3</v>
      </c>
      <c r="BR17" s="19"/>
    </row>
    <row r="18" spans="1:70">
      <c r="A18" s="2">
        <v>44075</v>
      </c>
      <c r="C18" s="34">
        <v>0</v>
      </c>
      <c r="D18" s="34">
        <v>0</v>
      </c>
      <c r="E18" s="37">
        <v>3</v>
      </c>
      <c r="G18" s="34">
        <v>0</v>
      </c>
      <c r="H18" s="34">
        <v>0</v>
      </c>
      <c r="I18" s="37">
        <v>3</v>
      </c>
      <c r="K18" s="34">
        <v>0</v>
      </c>
      <c r="L18" s="34">
        <v>0</v>
      </c>
      <c r="M18" s="37">
        <v>3</v>
      </c>
      <c r="O18" s="34">
        <v>0</v>
      </c>
      <c r="P18" s="34">
        <v>0</v>
      </c>
      <c r="Q18" s="37">
        <v>3</v>
      </c>
      <c r="S18" s="34">
        <v>0</v>
      </c>
      <c r="T18" s="34">
        <v>0</v>
      </c>
      <c r="U18" s="37">
        <v>3</v>
      </c>
      <c r="W18" s="34">
        <v>0</v>
      </c>
      <c r="X18" s="34">
        <v>0</v>
      </c>
      <c r="Y18" s="37">
        <v>3</v>
      </c>
      <c r="BR18" s="19"/>
    </row>
    <row r="19" spans="1:70">
      <c r="A19" s="2">
        <v>44105</v>
      </c>
      <c r="C19" s="34">
        <v>0</v>
      </c>
      <c r="D19" s="34">
        <v>0</v>
      </c>
      <c r="E19" s="37">
        <v>3</v>
      </c>
      <c r="G19" s="34">
        <v>0</v>
      </c>
      <c r="H19" s="34">
        <v>0</v>
      </c>
      <c r="I19" s="37">
        <v>3</v>
      </c>
      <c r="K19" s="34">
        <v>0</v>
      </c>
      <c r="L19" s="34">
        <v>0</v>
      </c>
      <c r="M19" s="37">
        <v>3</v>
      </c>
      <c r="O19" s="34">
        <v>0</v>
      </c>
      <c r="P19" s="34">
        <v>0</v>
      </c>
      <c r="Q19" s="37">
        <v>3</v>
      </c>
      <c r="S19" s="34">
        <v>0</v>
      </c>
      <c r="T19" s="34">
        <v>0</v>
      </c>
      <c r="U19" s="37">
        <v>3</v>
      </c>
      <c r="W19" s="34">
        <v>0</v>
      </c>
      <c r="X19" s="34">
        <v>0</v>
      </c>
      <c r="Y19" s="37">
        <v>3</v>
      </c>
      <c r="BR19" s="19"/>
    </row>
    <row r="20" spans="1:70">
      <c r="A20" s="2">
        <v>44121</v>
      </c>
      <c r="C20" s="34">
        <v>2</v>
      </c>
      <c r="D20" s="34">
        <v>0</v>
      </c>
      <c r="E20" s="37">
        <v>3</v>
      </c>
      <c r="G20" s="34">
        <v>2</v>
      </c>
      <c r="H20" s="34">
        <v>0</v>
      </c>
      <c r="I20" s="37">
        <v>3</v>
      </c>
      <c r="K20" s="34">
        <v>2</v>
      </c>
      <c r="L20" s="34">
        <v>0</v>
      </c>
      <c r="M20" s="37">
        <v>3</v>
      </c>
      <c r="O20" s="34">
        <v>2</v>
      </c>
      <c r="P20" s="34">
        <v>0</v>
      </c>
      <c r="Q20" s="37">
        <v>3</v>
      </c>
      <c r="S20" s="34">
        <v>2</v>
      </c>
      <c r="T20" s="34">
        <v>0</v>
      </c>
      <c r="U20" s="37">
        <v>3</v>
      </c>
      <c r="W20" s="34">
        <v>2</v>
      </c>
      <c r="X20" s="34">
        <v>0</v>
      </c>
      <c r="Y20" s="37">
        <v>3</v>
      </c>
      <c r="BR20" s="19"/>
    </row>
    <row r="21" spans="1:70">
      <c r="A21" s="2">
        <v>44126</v>
      </c>
      <c r="C21" s="34">
        <v>2</v>
      </c>
      <c r="D21" s="34">
        <v>0</v>
      </c>
      <c r="E21" s="37">
        <v>3</v>
      </c>
      <c r="G21" s="34">
        <v>2</v>
      </c>
      <c r="H21" s="34">
        <v>0</v>
      </c>
      <c r="I21" s="37">
        <v>3</v>
      </c>
      <c r="K21" s="34">
        <v>2</v>
      </c>
      <c r="L21" s="34">
        <v>0</v>
      </c>
      <c r="M21" s="37">
        <v>3</v>
      </c>
      <c r="O21" s="34">
        <v>2</v>
      </c>
      <c r="P21" s="34">
        <v>0</v>
      </c>
      <c r="Q21" s="37">
        <v>3</v>
      </c>
      <c r="S21" s="34">
        <v>2</v>
      </c>
      <c r="T21" s="34">
        <v>0</v>
      </c>
      <c r="U21" s="37">
        <v>3</v>
      </c>
      <c r="W21" s="34">
        <v>2</v>
      </c>
      <c r="X21" s="34">
        <v>0</v>
      </c>
      <c r="Y21" s="37">
        <v>3</v>
      </c>
      <c r="BR21" s="19"/>
    </row>
    <row r="22" spans="1:70">
      <c r="A22" s="2">
        <v>44134</v>
      </c>
      <c r="B22" s="38" t="s">
        <v>81</v>
      </c>
      <c r="C22" s="34">
        <v>2</v>
      </c>
      <c r="D22" s="34">
        <v>1</v>
      </c>
      <c r="E22" s="34">
        <v>1</v>
      </c>
      <c r="G22" s="34">
        <v>2</v>
      </c>
      <c r="H22" s="34">
        <v>1</v>
      </c>
      <c r="I22" s="34">
        <v>1</v>
      </c>
      <c r="K22" s="34">
        <v>2</v>
      </c>
      <c r="L22" s="34">
        <v>1</v>
      </c>
      <c r="M22" s="34">
        <v>1</v>
      </c>
      <c r="O22" s="34">
        <v>2</v>
      </c>
      <c r="P22" s="34">
        <v>1</v>
      </c>
      <c r="Q22" s="34">
        <v>1</v>
      </c>
      <c r="S22" s="34">
        <v>2</v>
      </c>
      <c r="T22" s="34">
        <v>1</v>
      </c>
      <c r="U22" s="34">
        <v>1</v>
      </c>
      <c r="W22" s="34">
        <v>2</v>
      </c>
      <c r="X22" s="34">
        <v>1</v>
      </c>
      <c r="Y22" s="34">
        <v>1</v>
      </c>
      <c r="BR22" s="19"/>
    </row>
    <row r="23" spans="1:70">
      <c r="A23" s="2">
        <v>44136</v>
      </c>
      <c r="C23" s="34">
        <v>0</v>
      </c>
      <c r="D23" s="34">
        <v>1</v>
      </c>
      <c r="E23" s="34">
        <v>1</v>
      </c>
      <c r="G23" s="34">
        <v>0</v>
      </c>
      <c r="H23" s="34">
        <v>1</v>
      </c>
      <c r="I23" s="34">
        <v>1</v>
      </c>
      <c r="K23" s="34">
        <v>0</v>
      </c>
      <c r="L23" s="34">
        <v>1</v>
      </c>
      <c r="M23" s="34">
        <v>1</v>
      </c>
      <c r="O23" s="34">
        <v>0</v>
      </c>
      <c r="P23" s="34">
        <v>1</v>
      </c>
      <c r="Q23" s="34">
        <v>1</v>
      </c>
      <c r="S23" s="34">
        <v>0</v>
      </c>
      <c r="T23" s="34">
        <v>1</v>
      </c>
      <c r="U23" s="34">
        <v>1</v>
      </c>
      <c r="W23" s="34">
        <v>0</v>
      </c>
      <c r="X23" s="34">
        <v>1</v>
      </c>
      <c r="Y23" s="34">
        <v>1</v>
      </c>
      <c r="BR23" s="19"/>
    </row>
    <row r="24" spans="1:70">
      <c r="A24" s="2">
        <v>44166</v>
      </c>
      <c r="C24" s="34">
        <v>0</v>
      </c>
      <c r="D24" s="34">
        <v>1</v>
      </c>
      <c r="E24" s="34">
        <v>1</v>
      </c>
      <c r="G24" s="34">
        <v>0</v>
      </c>
      <c r="H24" s="34">
        <v>1</v>
      </c>
      <c r="I24" s="34">
        <v>1</v>
      </c>
      <c r="K24" s="34">
        <v>0</v>
      </c>
      <c r="L24" s="34">
        <v>1</v>
      </c>
      <c r="M24" s="34">
        <v>1</v>
      </c>
      <c r="O24" s="34">
        <v>0</v>
      </c>
      <c r="P24" s="34">
        <v>1</v>
      </c>
      <c r="Q24" s="34">
        <v>1</v>
      </c>
      <c r="S24" s="34">
        <v>0</v>
      </c>
      <c r="T24" s="34">
        <v>1</v>
      </c>
      <c r="U24" s="34">
        <v>1</v>
      </c>
      <c r="W24" s="34">
        <v>0</v>
      </c>
      <c r="X24" s="34">
        <v>1</v>
      </c>
      <c r="Y24" s="34">
        <v>1</v>
      </c>
      <c r="BR24" s="19"/>
    </row>
    <row r="25" spans="1:70">
      <c r="A25" s="2">
        <v>44180</v>
      </c>
      <c r="C25" s="34">
        <v>0</v>
      </c>
      <c r="D25" s="34">
        <v>3</v>
      </c>
      <c r="E25" s="34">
        <v>3</v>
      </c>
      <c r="G25" s="34">
        <v>0</v>
      </c>
      <c r="H25" s="34">
        <v>3</v>
      </c>
      <c r="I25" s="34">
        <v>3</v>
      </c>
      <c r="K25" s="34">
        <v>0</v>
      </c>
      <c r="L25" s="34">
        <v>3</v>
      </c>
      <c r="M25" s="34">
        <v>3</v>
      </c>
      <c r="O25" s="34">
        <v>0</v>
      </c>
      <c r="P25" s="34">
        <v>3</v>
      </c>
      <c r="Q25" s="34">
        <v>3</v>
      </c>
      <c r="S25" s="34">
        <v>0</v>
      </c>
      <c r="T25" s="34">
        <v>3</v>
      </c>
      <c r="U25" s="34">
        <v>3</v>
      </c>
      <c r="W25" s="34">
        <v>0</v>
      </c>
      <c r="X25" s="34">
        <v>3</v>
      </c>
      <c r="Y25" s="34">
        <v>3</v>
      </c>
      <c r="BR25" s="19"/>
    </row>
    <row r="26" spans="1:70">
      <c r="A26" s="2">
        <v>44184</v>
      </c>
      <c r="C26" s="34">
        <v>2</v>
      </c>
      <c r="D26" s="34">
        <v>3</v>
      </c>
      <c r="E26" s="34">
        <v>3</v>
      </c>
      <c r="G26" s="34">
        <v>2</v>
      </c>
      <c r="H26" s="34">
        <v>3</v>
      </c>
      <c r="I26" s="34">
        <v>3</v>
      </c>
      <c r="K26" s="34">
        <v>2</v>
      </c>
      <c r="L26" s="34">
        <v>3</v>
      </c>
      <c r="M26" s="34">
        <v>3</v>
      </c>
      <c r="O26" s="34">
        <v>2</v>
      </c>
      <c r="P26" s="34">
        <v>3</v>
      </c>
      <c r="Q26" s="34">
        <v>3</v>
      </c>
      <c r="S26" s="34">
        <v>2</v>
      </c>
      <c r="T26" s="34">
        <v>3</v>
      </c>
      <c r="U26" s="34">
        <v>3</v>
      </c>
      <c r="W26" s="34">
        <v>2</v>
      </c>
      <c r="X26" s="34">
        <v>3</v>
      </c>
      <c r="Y26" s="34">
        <v>3</v>
      </c>
      <c r="BR26" s="19"/>
    </row>
    <row r="27" spans="1:70">
      <c r="A27" s="2">
        <v>44197</v>
      </c>
      <c r="C27" s="34">
        <v>2</v>
      </c>
      <c r="D27" s="34">
        <v>3</v>
      </c>
      <c r="E27" s="34">
        <v>3</v>
      </c>
      <c r="G27" s="34">
        <v>2</v>
      </c>
      <c r="H27" s="34">
        <v>3</v>
      </c>
      <c r="I27" s="34">
        <v>3</v>
      </c>
      <c r="K27" s="34">
        <v>2</v>
      </c>
      <c r="L27" s="34">
        <v>3</v>
      </c>
      <c r="M27" s="34">
        <v>3</v>
      </c>
      <c r="O27" s="34">
        <v>2</v>
      </c>
      <c r="P27" s="34">
        <v>3</v>
      </c>
      <c r="Q27" s="34">
        <v>3</v>
      </c>
      <c r="S27" s="34">
        <v>2</v>
      </c>
      <c r="T27" s="34">
        <v>3</v>
      </c>
      <c r="U27" s="34">
        <v>3</v>
      </c>
      <c r="W27" s="34">
        <v>2</v>
      </c>
      <c r="X27" s="34">
        <v>3</v>
      </c>
      <c r="Y27" s="34">
        <v>3</v>
      </c>
      <c r="BR27" s="19"/>
    </row>
    <row r="28" spans="1:70">
      <c r="A28" s="2">
        <v>44200</v>
      </c>
      <c r="C28" s="34">
        <v>0</v>
      </c>
      <c r="D28" s="34">
        <v>3</v>
      </c>
      <c r="E28" s="34">
        <v>3</v>
      </c>
      <c r="G28" s="34">
        <v>0</v>
      </c>
      <c r="H28" s="34">
        <v>3</v>
      </c>
      <c r="I28" s="34">
        <v>3</v>
      </c>
      <c r="K28" s="34">
        <v>0</v>
      </c>
      <c r="L28" s="34">
        <v>3</v>
      </c>
      <c r="M28" s="34">
        <v>3</v>
      </c>
      <c r="O28" s="34">
        <v>0</v>
      </c>
      <c r="P28" s="34">
        <v>3</v>
      </c>
      <c r="Q28" s="34">
        <v>3</v>
      </c>
      <c r="S28" s="34">
        <v>0</v>
      </c>
      <c r="T28" s="34">
        <v>3</v>
      </c>
      <c r="U28" s="34">
        <v>3</v>
      </c>
      <c r="W28" s="34">
        <v>0</v>
      </c>
      <c r="X28" s="34">
        <v>3</v>
      </c>
      <c r="Y28" s="34">
        <v>3</v>
      </c>
      <c r="BR28" s="19"/>
    </row>
    <row r="29" spans="1:70">
      <c r="A29" s="2">
        <v>44201</v>
      </c>
      <c r="C29" s="34">
        <v>0</v>
      </c>
      <c r="D29" s="34">
        <v>3</v>
      </c>
      <c r="E29" s="34">
        <v>3</v>
      </c>
      <c r="G29" s="34">
        <v>0</v>
      </c>
      <c r="H29" s="34">
        <v>3</v>
      </c>
      <c r="I29" s="34">
        <v>3</v>
      </c>
      <c r="K29" s="34">
        <v>0</v>
      </c>
      <c r="L29" s="34">
        <v>3</v>
      </c>
      <c r="M29" s="34">
        <v>3</v>
      </c>
      <c r="O29" s="34">
        <v>0</v>
      </c>
      <c r="P29" s="34">
        <v>3</v>
      </c>
      <c r="Q29" s="34">
        <v>3</v>
      </c>
      <c r="S29" s="34">
        <v>0</v>
      </c>
      <c r="T29" s="34">
        <v>3</v>
      </c>
      <c r="U29" s="34">
        <v>3</v>
      </c>
      <c r="W29" s="34">
        <v>0</v>
      </c>
      <c r="X29" s="34">
        <v>3</v>
      </c>
      <c r="Y29" s="34">
        <v>3</v>
      </c>
      <c r="BR29" s="19"/>
    </row>
    <row r="30" spans="1:70">
      <c r="A30" s="2">
        <v>44208</v>
      </c>
      <c r="C30" s="34">
        <v>0</v>
      </c>
      <c r="D30" s="34">
        <v>3</v>
      </c>
      <c r="E30" s="34">
        <v>3</v>
      </c>
      <c r="G30" s="34">
        <v>0</v>
      </c>
      <c r="H30" s="34">
        <v>3</v>
      </c>
      <c r="I30" s="34">
        <v>3</v>
      </c>
      <c r="K30" s="34">
        <v>0</v>
      </c>
      <c r="L30" s="34">
        <v>3</v>
      </c>
      <c r="M30" s="34">
        <v>3</v>
      </c>
      <c r="O30" s="34">
        <v>0</v>
      </c>
      <c r="P30" s="34">
        <v>3</v>
      </c>
      <c r="Q30" s="34">
        <v>3</v>
      </c>
      <c r="S30" s="34">
        <v>0</v>
      </c>
      <c r="T30" s="34">
        <v>3</v>
      </c>
      <c r="U30" s="34">
        <v>3</v>
      </c>
      <c r="W30" s="34">
        <v>0</v>
      </c>
      <c r="X30" s="34">
        <v>3</v>
      </c>
      <c r="Y30" s="34">
        <v>3</v>
      </c>
      <c r="BR30" s="19"/>
    </row>
    <row r="31" spans="1:70">
      <c r="A31" s="2">
        <v>44212</v>
      </c>
      <c r="C31" s="34">
        <v>0</v>
      </c>
      <c r="D31" s="34">
        <v>3</v>
      </c>
      <c r="E31" s="34">
        <v>3</v>
      </c>
      <c r="G31" s="34">
        <v>0</v>
      </c>
      <c r="H31" s="34">
        <v>3</v>
      </c>
      <c r="I31" s="34">
        <v>3</v>
      </c>
      <c r="K31" s="34">
        <v>0</v>
      </c>
      <c r="L31" s="34">
        <v>3</v>
      </c>
      <c r="M31" s="34">
        <v>3</v>
      </c>
      <c r="O31" s="34">
        <v>0</v>
      </c>
      <c r="P31" s="34">
        <v>3</v>
      </c>
      <c r="Q31" s="34">
        <v>3</v>
      </c>
      <c r="S31" s="34">
        <v>0</v>
      </c>
      <c r="T31" s="34">
        <v>3</v>
      </c>
      <c r="U31" s="34">
        <v>3</v>
      </c>
      <c r="W31" s="34">
        <v>0</v>
      </c>
      <c r="X31" s="34">
        <v>3</v>
      </c>
      <c r="Y31" s="34">
        <v>3</v>
      </c>
      <c r="BR31" s="19"/>
    </row>
    <row r="32" spans="1:70">
      <c r="A32" s="2">
        <v>44215</v>
      </c>
      <c r="C32" s="34">
        <v>0</v>
      </c>
      <c r="D32" s="34">
        <v>3</v>
      </c>
      <c r="E32" s="34">
        <v>3</v>
      </c>
      <c r="G32" s="34">
        <v>0</v>
      </c>
      <c r="H32" s="34">
        <v>3</v>
      </c>
      <c r="I32" s="34">
        <v>3</v>
      </c>
      <c r="K32" s="34">
        <v>0</v>
      </c>
      <c r="L32" s="34">
        <v>3</v>
      </c>
      <c r="M32" s="34">
        <v>3</v>
      </c>
      <c r="O32" s="34">
        <v>0</v>
      </c>
      <c r="P32" s="34">
        <v>3</v>
      </c>
      <c r="Q32" s="34">
        <v>3</v>
      </c>
      <c r="S32" s="34">
        <v>0</v>
      </c>
      <c r="T32" s="34">
        <v>3</v>
      </c>
      <c r="U32" s="34">
        <v>3</v>
      </c>
      <c r="W32" s="34">
        <v>0</v>
      </c>
      <c r="X32" s="34">
        <v>3</v>
      </c>
      <c r="Y32" s="34">
        <v>3</v>
      </c>
      <c r="BR32" s="19"/>
    </row>
    <row r="33" spans="1:70">
      <c r="A33" s="2">
        <v>44222</v>
      </c>
      <c r="C33" s="34">
        <v>0</v>
      </c>
      <c r="D33" s="34">
        <v>3</v>
      </c>
      <c r="E33" s="34">
        <v>3</v>
      </c>
      <c r="G33" s="34">
        <v>0</v>
      </c>
      <c r="H33" s="34">
        <v>3</v>
      </c>
      <c r="I33" s="34">
        <v>3</v>
      </c>
      <c r="K33" s="34">
        <v>0</v>
      </c>
      <c r="L33" s="34">
        <v>3</v>
      </c>
      <c r="M33" s="34">
        <v>3</v>
      </c>
      <c r="O33" s="34">
        <v>0</v>
      </c>
      <c r="P33" s="34">
        <v>3</v>
      </c>
      <c r="Q33" s="34">
        <v>3</v>
      </c>
      <c r="S33" s="34">
        <v>0</v>
      </c>
      <c r="T33" s="34">
        <v>3</v>
      </c>
      <c r="U33" s="34">
        <v>3</v>
      </c>
      <c r="W33" s="34">
        <v>0</v>
      </c>
      <c r="X33" s="34">
        <v>3</v>
      </c>
      <c r="Y33" s="34">
        <v>3</v>
      </c>
      <c r="BR33" s="19"/>
    </row>
    <row r="34" spans="1:70">
      <c r="A34" s="2">
        <v>44228</v>
      </c>
      <c r="C34" s="34">
        <v>0</v>
      </c>
      <c r="D34" s="34">
        <v>3</v>
      </c>
      <c r="E34" s="34">
        <v>3</v>
      </c>
      <c r="G34" s="34">
        <v>0</v>
      </c>
      <c r="H34" s="34">
        <v>3</v>
      </c>
      <c r="I34" s="34">
        <v>3</v>
      </c>
      <c r="K34" s="34">
        <v>0</v>
      </c>
      <c r="L34" s="34">
        <v>3</v>
      </c>
      <c r="M34" s="34">
        <v>3</v>
      </c>
      <c r="O34" s="34">
        <v>0</v>
      </c>
      <c r="P34" s="34">
        <v>3</v>
      </c>
      <c r="Q34" s="34">
        <v>3</v>
      </c>
      <c r="S34" s="34">
        <v>0</v>
      </c>
      <c r="T34" s="34">
        <v>3</v>
      </c>
      <c r="U34" s="34">
        <v>3</v>
      </c>
      <c r="W34" s="34">
        <v>0</v>
      </c>
      <c r="X34" s="34">
        <v>3</v>
      </c>
      <c r="Y34" s="34">
        <v>3</v>
      </c>
      <c r="BR34" s="19"/>
    </row>
    <row r="35" spans="1:70">
      <c r="A35" s="2">
        <v>44229</v>
      </c>
      <c r="C35" s="34">
        <v>0</v>
      </c>
      <c r="D35" s="34">
        <v>3</v>
      </c>
      <c r="E35" s="34">
        <v>3</v>
      </c>
      <c r="G35" s="34">
        <v>0</v>
      </c>
      <c r="H35" s="34">
        <v>3</v>
      </c>
      <c r="I35" s="34">
        <v>3</v>
      </c>
      <c r="K35" s="34">
        <v>0</v>
      </c>
      <c r="L35" s="34">
        <v>3</v>
      </c>
      <c r="M35" s="34">
        <v>3</v>
      </c>
      <c r="O35" s="34">
        <v>0</v>
      </c>
      <c r="P35" s="34">
        <v>3</v>
      </c>
      <c r="Q35" s="34">
        <v>3</v>
      </c>
      <c r="S35" s="34">
        <v>0</v>
      </c>
      <c r="T35" s="34">
        <v>3</v>
      </c>
      <c r="U35" s="34">
        <v>3</v>
      </c>
      <c r="W35" s="34">
        <v>0</v>
      </c>
      <c r="X35" s="34">
        <v>3</v>
      </c>
      <c r="Y35" s="34">
        <v>3</v>
      </c>
      <c r="BR35" s="19"/>
    </row>
    <row r="36" spans="1:70">
      <c r="A36" s="2">
        <v>44233</v>
      </c>
      <c r="C36" s="34">
        <v>3</v>
      </c>
      <c r="D36" s="34">
        <v>3</v>
      </c>
      <c r="E36" s="34">
        <v>3</v>
      </c>
      <c r="G36" s="34">
        <v>3</v>
      </c>
      <c r="H36" s="34">
        <v>3</v>
      </c>
      <c r="I36" s="34">
        <v>3</v>
      </c>
      <c r="K36" s="34">
        <v>3</v>
      </c>
      <c r="L36" s="34">
        <v>3</v>
      </c>
      <c r="M36" s="34">
        <v>3</v>
      </c>
      <c r="O36" s="34">
        <v>3</v>
      </c>
      <c r="P36" s="34">
        <v>3</v>
      </c>
      <c r="Q36" s="34">
        <v>3</v>
      </c>
      <c r="S36" s="34">
        <v>3</v>
      </c>
      <c r="T36" s="34">
        <v>3</v>
      </c>
      <c r="U36" s="34">
        <v>3</v>
      </c>
      <c r="W36" s="34">
        <v>3</v>
      </c>
      <c r="X36" s="34">
        <v>3</v>
      </c>
      <c r="Y36" s="34">
        <v>3</v>
      </c>
      <c r="BR36" s="19"/>
    </row>
    <row r="37" spans="1:70">
      <c r="A37" s="2">
        <v>44235</v>
      </c>
      <c r="C37" s="34">
        <v>3</v>
      </c>
      <c r="D37" s="34">
        <v>3</v>
      </c>
      <c r="E37" s="34">
        <v>3</v>
      </c>
      <c r="G37" s="34">
        <v>3</v>
      </c>
      <c r="H37" s="34">
        <v>3</v>
      </c>
      <c r="I37" s="34">
        <v>3</v>
      </c>
      <c r="K37" s="34">
        <v>3</v>
      </c>
      <c r="L37" s="34">
        <v>3</v>
      </c>
      <c r="M37" s="34">
        <v>3</v>
      </c>
      <c r="O37" s="34">
        <v>3</v>
      </c>
      <c r="P37" s="34">
        <v>3</v>
      </c>
      <c r="Q37" s="34">
        <v>3</v>
      </c>
      <c r="S37" s="34">
        <v>3</v>
      </c>
      <c r="T37" s="34">
        <v>3</v>
      </c>
      <c r="U37" s="34">
        <v>3</v>
      </c>
      <c r="W37" s="34">
        <v>3</v>
      </c>
      <c r="X37" s="34">
        <v>3</v>
      </c>
      <c r="Y37" s="34">
        <v>3</v>
      </c>
      <c r="BR37" s="19"/>
    </row>
    <row r="38" spans="1:70">
      <c r="A38" s="2">
        <v>44236</v>
      </c>
      <c r="C38" s="34">
        <v>3</v>
      </c>
      <c r="D38" s="34">
        <v>3</v>
      </c>
      <c r="E38" s="34">
        <v>3</v>
      </c>
      <c r="G38" s="34">
        <v>3</v>
      </c>
      <c r="H38" s="34">
        <v>3</v>
      </c>
      <c r="I38" s="34">
        <v>3</v>
      </c>
      <c r="K38" s="34">
        <v>3</v>
      </c>
      <c r="L38" s="34">
        <v>3</v>
      </c>
      <c r="M38" s="34">
        <v>3</v>
      </c>
      <c r="O38" s="34">
        <v>3</v>
      </c>
      <c r="P38" s="34">
        <v>3</v>
      </c>
      <c r="Q38" s="34">
        <v>3</v>
      </c>
      <c r="S38" s="34">
        <v>3</v>
      </c>
      <c r="T38" s="34">
        <v>3</v>
      </c>
      <c r="U38" s="34">
        <v>3</v>
      </c>
      <c r="W38" s="34">
        <v>3</v>
      </c>
      <c r="X38" s="34">
        <v>3</v>
      </c>
      <c r="Y38" s="34">
        <v>3</v>
      </c>
      <c r="BR38" s="19"/>
    </row>
    <row r="39" spans="1:70">
      <c r="A39" s="2">
        <v>44240</v>
      </c>
      <c r="C39" s="34">
        <v>4</v>
      </c>
      <c r="D39" s="34">
        <v>3</v>
      </c>
      <c r="E39" s="34">
        <v>3</v>
      </c>
      <c r="G39" s="34">
        <v>4</v>
      </c>
      <c r="H39" s="34">
        <v>3</v>
      </c>
      <c r="I39" s="34">
        <v>3</v>
      </c>
      <c r="K39" s="34">
        <v>4</v>
      </c>
      <c r="L39" s="34">
        <v>3</v>
      </c>
      <c r="M39" s="34">
        <v>3</v>
      </c>
      <c r="O39" s="34">
        <v>4</v>
      </c>
      <c r="P39" s="34">
        <v>3</v>
      </c>
      <c r="Q39" s="34">
        <v>3</v>
      </c>
      <c r="S39" s="34">
        <v>4</v>
      </c>
      <c r="T39" s="34">
        <v>3</v>
      </c>
      <c r="U39" s="34">
        <v>3</v>
      </c>
      <c r="W39" s="34">
        <v>4</v>
      </c>
      <c r="X39" s="34">
        <v>3</v>
      </c>
      <c r="Y39" s="34">
        <v>3</v>
      </c>
      <c r="BR39" s="19"/>
    </row>
    <row r="40" s="38" customFormat="1" spans="1:112">
      <c r="A40" s="2">
        <v>44243</v>
      </c>
      <c r="C40" s="34">
        <v>4</v>
      </c>
      <c r="D40" s="34">
        <v>3</v>
      </c>
      <c r="E40" s="34">
        <v>3</v>
      </c>
      <c r="G40" s="34">
        <v>4</v>
      </c>
      <c r="H40" s="34">
        <v>3</v>
      </c>
      <c r="I40" s="34">
        <v>3</v>
      </c>
      <c r="K40" s="34">
        <v>4</v>
      </c>
      <c r="L40" s="34">
        <v>3</v>
      </c>
      <c r="M40" s="34">
        <v>3</v>
      </c>
      <c r="O40" s="34">
        <v>4</v>
      </c>
      <c r="P40" s="34">
        <v>3</v>
      </c>
      <c r="Q40" s="34">
        <v>3</v>
      </c>
      <c r="S40" s="34">
        <v>4</v>
      </c>
      <c r="T40" s="34">
        <v>3</v>
      </c>
      <c r="U40" s="34">
        <v>3</v>
      </c>
      <c r="V40" s="39"/>
      <c r="W40" s="34">
        <v>4</v>
      </c>
      <c r="X40" s="34">
        <v>3</v>
      </c>
      <c r="Y40" s="34">
        <v>3</v>
      </c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9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</row>
    <row r="41" spans="1:70">
      <c r="A41" s="2">
        <v>44249</v>
      </c>
      <c r="C41" s="34">
        <v>5</v>
      </c>
      <c r="D41" s="34">
        <v>3</v>
      </c>
      <c r="E41" s="34">
        <v>3</v>
      </c>
      <c r="G41" s="34">
        <v>5</v>
      </c>
      <c r="H41" s="34">
        <v>3</v>
      </c>
      <c r="I41" s="34">
        <v>3</v>
      </c>
      <c r="K41" s="34">
        <v>5</v>
      </c>
      <c r="L41" s="34">
        <v>3</v>
      </c>
      <c r="M41" s="34">
        <v>3</v>
      </c>
      <c r="O41" s="34">
        <v>5</v>
      </c>
      <c r="P41" s="34">
        <v>3</v>
      </c>
      <c r="Q41" s="34">
        <v>3</v>
      </c>
      <c r="S41" s="34">
        <v>5</v>
      </c>
      <c r="T41" s="34">
        <v>3</v>
      </c>
      <c r="U41" s="34">
        <v>3</v>
      </c>
      <c r="W41" s="34">
        <v>5</v>
      </c>
      <c r="X41" s="34">
        <v>3</v>
      </c>
      <c r="Y41" s="34">
        <v>3</v>
      </c>
      <c r="BR41" s="19"/>
    </row>
    <row r="42" s="38" customFormat="1" spans="1:112">
      <c r="A42" s="2">
        <v>44250</v>
      </c>
      <c r="C42" s="34">
        <v>5</v>
      </c>
      <c r="D42" s="34">
        <v>3</v>
      </c>
      <c r="E42" s="34">
        <v>3</v>
      </c>
      <c r="G42" s="34">
        <v>5</v>
      </c>
      <c r="H42" s="34">
        <v>3</v>
      </c>
      <c r="I42" s="34">
        <v>3</v>
      </c>
      <c r="K42" s="34">
        <v>5</v>
      </c>
      <c r="L42" s="34">
        <v>3</v>
      </c>
      <c r="M42" s="34">
        <v>3</v>
      </c>
      <c r="O42" s="34">
        <v>5</v>
      </c>
      <c r="P42" s="34">
        <v>3</v>
      </c>
      <c r="Q42" s="34">
        <v>3</v>
      </c>
      <c r="S42" s="34">
        <v>5</v>
      </c>
      <c r="T42" s="34">
        <v>3</v>
      </c>
      <c r="U42" s="34">
        <v>3</v>
      </c>
      <c r="V42" s="39"/>
      <c r="W42" s="34">
        <v>5</v>
      </c>
      <c r="X42" s="34">
        <v>3</v>
      </c>
      <c r="Y42" s="34">
        <v>3</v>
      </c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9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</row>
    <row r="43" spans="1:70">
      <c r="A43" s="2">
        <v>44256</v>
      </c>
      <c r="C43" s="34">
        <v>6</v>
      </c>
      <c r="D43" s="34">
        <v>3</v>
      </c>
      <c r="E43" s="34">
        <v>3</v>
      </c>
      <c r="G43" s="34">
        <v>6</v>
      </c>
      <c r="H43" s="34">
        <v>3</v>
      </c>
      <c r="I43" s="34">
        <v>3</v>
      </c>
      <c r="K43" s="34">
        <v>6</v>
      </c>
      <c r="L43" s="34">
        <v>3</v>
      </c>
      <c r="M43" s="34">
        <v>3</v>
      </c>
      <c r="O43" s="34">
        <v>6</v>
      </c>
      <c r="P43" s="34">
        <v>3</v>
      </c>
      <c r="Q43" s="34">
        <v>3</v>
      </c>
      <c r="S43" s="34">
        <v>6</v>
      </c>
      <c r="T43" s="34">
        <v>3</v>
      </c>
      <c r="U43" s="34">
        <v>3</v>
      </c>
      <c r="W43" s="34">
        <v>6</v>
      </c>
      <c r="X43" s="34">
        <v>3</v>
      </c>
      <c r="Y43" s="34">
        <v>3</v>
      </c>
      <c r="BR43" s="19"/>
    </row>
    <row r="44" spans="1:70">
      <c r="A44" s="2">
        <v>44257</v>
      </c>
      <c r="C44" s="34">
        <v>6</v>
      </c>
      <c r="D44" s="34">
        <v>3</v>
      </c>
      <c r="E44" s="34">
        <v>3</v>
      </c>
      <c r="G44" s="34">
        <v>6</v>
      </c>
      <c r="H44" s="34">
        <v>3</v>
      </c>
      <c r="I44" s="34">
        <v>3</v>
      </c>
      <c r="K44" s="34">
        <v>6</v>
      </c>
      <c r="L44" s="34">
        <v>3</v>
      </c>
      <c r="M44" s="34">
        <v>3</v>
      </c>
      <c r="O44" s="34">
        <v>6</v>
      </c>
      <c r="P44" s="34">
        <v>3</v>
      </c>
      <c r="Q44" s="34">
        <v>3</v>
      </c>
      <c r="S44" s="34">
        <v>6</v>
      </c>
      <c r="T44" s="34">
        <v>3</v>
      </c>
      <c r="U44" s="34">
        <v>3</v>
      </c>
      <c r="W44" s="34">
        <v>6</v>
      </c>
      <c r="X44" s="34">
        <v>3</v>
      </c>
      <c r="Y44" s="34">
        <v>3</v>
      </c>
      <c r="BR44" s="19"/>
    </row>
    <row r="45" spans="1:70">
      <c r="A45" s="2">
        <v>44262</v>
      </c>
      <c r="C45" s="34">
        <v>0</v>
      </c>
      <c r="D45" s="34">
        <v>3</v>
      </c>
      <c r="E45" s="34">
        <v>3</v>
      </c>
      <c r="G45" s="34">
        <v>0</v>
      </c>
      <c r="H45" s="34">
        <v>3</v>
      </c>
      <c r="I45" s="34">
        <v>3</v>
      </c>
      <c r="K45" s="34">
        <v>0</v>
      </c>
      <c r="L45" s="34">
        <v>3</v>
      </c>
      <c r="M45" s="34">
        <v>3</v>
      </c>
      <c r="O45" s="34">
        <v>0</v>
      </c>
      <c r="P45" s="34">
        <v>3</v>
      </c>
      <c r="Q45" s="34">
        <v>3</v>
      </c>
      <c r="S45" s="34">
        <v>0</v>
      </c>
      <c r="T45" s="34">
        <v>3</v>
      </c>
      <c r="U45" s="34">
        <v>3</v>
      </c>
      <c r="W45" s="34">
        <v>0</v>
      </c>
      <c r="X45" s="34">
        <v>3</v>
      </c>
      <c r="Y45" s="34">
        <v>3</v>
      </c>
      <c r="BR45" s="19"/>
    </row>
    <row r="46" s="38" customFormat="1" spans="1:112">
      <c r="A46" s="2">
        <v>44264</v>
      </c>
      <c r="C46" s="34">
        <v>0</v>
      </c>
      <c r="D46" s="34">
        <v>3</v>
      </c>
      <c r="E46" s="34">
        <v>3</v>
      </c>
      <c r="G46" s="34">
        <v>0</v>
      </c>
      <c r="H46" s="34">
        <v>3</v>
      </c>
      <c r="I46" s="34">
        <v>3</v>
      </c>
      <c r="K46" s="34">
        <v>0</v>
      </c>
      <c r="L46" s="34">
        <v>3</v>
      </c>
      <c r="M46" s="34">
        <v>3</v>
      </c>
      <c r="O46" s="34">
        <v>0</v>
      </c>
      <c r="P46" s="34">
        <v>3</v>
      </c>
      <c r="Q46" s="34">
        <v>3</v>
      </c>
      <c r="S46" s="34">
        <v>0</v>
      </c>
      <c r="T46" s="34">
        <v>3</v>
      </c>
      <c r="U46" s="34">
        <v>3</v>
      </c>
      <c r="V46" s="39"/>
      <c r="W46" s="34">
        <v>0</v>
      </c>
      <c r="X46" s="34">
        <v>3</v>
      </c>
      <c r="Y46" s="34">
        <v>3</v>
      </c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9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</row>
    <row r="47" spans="1:70">
      <c r="A47" s="2">
        <v>44271</v>
      </c>
      <c r="C47" s="34">
        <v>0</v>
      </c>
      <c r="D47" s="34">
        <v>3</v>
      </c>
      <c r="E47" s="34">
        <v>3</v>
      </c>
      <c r="G47" s="34">
        <v>0</v>
      </c>
      <c r="H47" s="34">
        <v>3</v>
      </c>
      <c r="I47" s="34">
        <v>3</v>
      </c>
      <c r="K47" s="34">
        <v>0</v>
      </c>
      <c r="L47" s="34">
        <v>3</v>
      </c>
      <c r="M47" s="34">
        <v>3</v>
      </c>
      <c r="O47" s="34">
        <v>0</v>
      </c>
      <c r="P47" s="34">
        <v>3</v>
      </c>
      <c r="Q47" s="34">
        <v>3</v>
      </c>
      <c r="S47" s="34">
        <v>0</v>
      </c>
      <c r="T47" s="34">
        <v>3</v>
      </c>
      <c r="U47" s="34">
        <v>3</v>
      </c>
      <c r="W47" s="34">
        <v>0</v>
      </c>
      <c r="X47" s="34">
        <v>3</v>
      </c>
      <c r="Y47" s="34">
        <v>3</v>
      </c>
      <c r="BR47" s="19"/>
    </row>
    <row r="48" spans="1:70">
      <c r="A48" s="2">
        <v>44278</v>
      </c>
      <c r="C48" s="34">
        <v>0</v>
      </c>
      <c r="D48" s="34">
        <v>3</v>
      </c>
      <c r="E48" s="34">
        <v>3</v>
      </c>
      <c r="G48" s="34">
        <v>0</v>
      </c>
      <c r="H48" s="34">
        <v>3</v>
      </c>
      <c r="I48" s="34">
        <v>3</v>
      </c>
      <c r="K48" s="34">
        <v>0</v>
      </c>
      <c r="L48" s="34">
        <v>3</v>
      </c>
      <c r="M48" s="34">
        <v>3</v>
      </c>
      <c r="O48" s="34">
        <v>0</v>
      </c>
      <c r="P48" s="34">
        <v>3</v>
      </c>
      <c r="Q48" s="34">
        <v>3</v>
      </c>
      <c r="S48" s="34">
        <v>0</v>
      </c>
      <c r="T48" s="34">
        <v>3</v>
      </c>
      <c r="U48" s="34">
        <v>3</v>
      </c>
      <c r="W48" s="34">
        <v>0</v>
      </c>
      <c r="X48" s="34">
        <v>3</v>
      </c>
      <c r="Y48" s="34">
        <v>3</v>
      </c>
      <c r="BR48" s="19"/>
    </row>
    <row r="49" spans="1:70">
      <c r="A49" s="2">
        <v>44285</v>
      </c>
      <c r="C49" s="34">
        <v>0</v>
      </c>
      <c r="D49" s="34">
        <v>3</v>
      </c>
      <c r="E49" s="34">
        <v>3</v>
      </c>
      <c r="G49" s="34">
        <v>0</v>
      </c>
      <c r="H49" s="34">
        <v>3</v>
      </c>
      <c r="I49" s="34">
        <v>3</v>
      </c>
      <c r="K49" s="34">
        <v>0</v>
      </c>
      <c r="L49" s="34">
        <v>3</v>
      </c>
      <c r="M49" s="34">
        <v>3</v>
      </c>
      <c r="O49" s="34">
        <v>0</v>
      </c>
      <c r="P49" s="34">
        <v>3</v>
      </c>
      <c r="Q49" s="34">
        <v>3</v>
      </c>
      <c r="S49" s="34">
        <v>0</v>
      </c>
      <c r="T49" s="34">
        <v>3</v>
      </c>
      <c r="U49" s="34">
        <v>3</v>
      </c>
      <c r="W49" s="34">
        <v>0</v>
      </c>
      <c r="X49" s="34">
        <v>3</v>
      </c>
      <c r="Y49" s="34">
        <v>3</v>
      </c>
      <c r="BR49" s="19"/>
    </row>
    <row r="50" spans="1:70">
      <c r="A50" s="2">
        <v>44287</v>
      </c>
      <c r="C50" s="34">
        <v>0</v>
      </c>
      <c r="D50" s="34">
        <v>3</v>
      </c>
      <c r="E50" s="34">
        <v>3</v>
      </c>
      <c r="G50" s="34">
        <v>0</v>
      </c>
      <c r="H50" s="34">
        <v>3</v>
      </c>
      <c r="I50" s="34">
        <v>3</v>
      </c>
      <c r="K50" s="34">
        <v>0</v>
      </c>
      <c r="L50" s="34">
        <v>3</v>
      </c>
      <c r="M50" s="34">
        <v>3</v>
      </c>
      <c r="O50" s="34">
        <v>0</v>
      </c>
      <c r="P50" s="34">
        <v>3</v>
      </c>
      <c r="Q50" s="34">
        <v>3</v>
      </c>
      <c r="S50" s="34">
        <v>0</v>
      </c>
      <c r="T50" s="34">
        <v>3</v>
      </c>
      <c r="U50" s="34">
        <v>3</v>
      </c>
      <c r="W50" s="34">
        <v>0</v>
      </c>
      <c r="X50" s="34">
        <v>3</v>
      </c>
      <c r="Y50" s="34">
        <v>3</v>
      </c>
      <c r="BR50" s="19"/>
    </row>
    <row r="51" spans="1:70">
      <c r="A51" s="2">
        <v>44290</v>
      </c>
      <c r="C51" s="37">
        <v>2</v>
      </c>
      <c r="D51" s="37">
        <v>3</v>
      </c>
      <c r="E51" s="37">
        <v>1</v>
      </c>
      <c r="G51" s="37">
        <v>2</v>
      </c>
      <c r="H51" s="37">
        <v>3</v>
      </c>
      <c r="I51" s="37">
        <v>1</v>
      </c>
      <c r="K51" s="37">
        <v>2</v>
      </c>
      <c r="L51" s="37">
        <v>3</v>
      </c>
      <c r="M51" s="37">
        <v>1</v>
      </c>
      <c r="O51" s="37">
        <v>2</v>
      </c>
      <c r="P51" s="37">
        <v>3</v>
      </c>
      <c r="Q51" s="37">
        <v>1</v>
      </c>
      <c r="S51" s="37">
        <v>2</v>
      </c>
      <c r="T51" s="37">
        <v>3</v>
      </c>
      <c r="U51" s="37">
        <v>1</v>
      </c>
      <c r="W51" s="37">
        <v>2</v>
      </c>
      <c r="X51" s="37">
        <v>3</v>
      </c>
      <c r="Y51" s="37">
        <v>1</v>
      </c>
      <c r="BR51" s="19"/>
    </row>
    <row r="52" spans="1:70">
      <c r="A52" s="2">
        <v>44292</v>
      </c>
      <c r="C52" s="37">
        <v>2</v>
      </c>
      <c r="D52" s="37">
        <v>1</v>
      </c>
      <c r="E52" s="37">
        <v>1</v>
      </c>
      <c r="G52" s="37">
        <v>2</v>
      </c>
      <c r="H52" s="37">
        <v>1</v>
      </c>
      <c r="I52" s="37">
        <v>1</v>
      </c>
      <c r="K52" s="37">
        <v>2</v>
      </c>
      <c r="L52" s="37">
        <v>1</v>
      </c>
      <c r="M52" s="37">
        <v>1</v>
      </c>
      <c r="O52" s="37">
        <v>2</v>
      </c>
      <c r="P52" s="37">
        <v>1</v>
      </c>
      <c r="Q52" s="37">
        <v>1</v>
      </c>
      <c r="S52" s="37">
        <v>2</v>
      </c>
      <c r="T52" s="37">
        <v>1</v>
      </c>
      <c r="U52" s="37">
        <v>1</v>
      </c>
      <c r="W52" s="37">
        <v>2</v>
      </c>
      <c r="X52" s="37">
        <v>1</v>
      </c>
      <c r="Y52" s="37">
        <v>1</v>
      </c>
      <c r="BR52" s="19"/>
    </row>
    <row r="53" s="38" customFormat="1" spans="1:112">
      <c r="A53" s="2">
        <v>44296</v>
      </c>
      <c r="C53" s="37">
        <v>2</v>
      </c>
      <c r="D53" s="37">
        <v>1</v>
      </c>
      <c r="E53" s="37">
        <v>1</v>
      </c>
      <c r="G53" s="37">
        <v>2</v>
      </c>
      <c r="H53" s="37">
        <v>1</v>
      </c>
      <c r="I53" s="37">
        <v>1</v>
      </c>
      <c r="K53" s="37">
        <v>2</v>
      </c>
      <c r="L53" s="37">
        <v>1</v>
      </c>
      <c r="M53" s="37">
        <v>1</v>
      </c>
      <c r="O53" s="37">
        <v>2</v>
      </c>
      <c r="P53" s="37">
        <v>1</v>
      </c>
      <c r="Q53" s="37">
        <v>1</v>
      </c>
      <c r="S53" s="37">
        <v>2</v>
      </c>
      <c r="T53" s="37">
        <v>1</v>
      </c>
      <c r="U53" s="37">
        <v>1</v>
      </c>
      <c r="V53" s="39"/>
      <c r="W53" s="37">
        <v>2</v>
      </c>
      <c r="X53" s="37">
        <v>1</v>
      </c>
      <c r="Y53" s="37">
        <v>1</v>
      </c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9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</row>
    <row r="54" spans="1:70">
      <c r="A54" s="2">
        <v>44299</v>
      </c>
      <c r="C54" s="37">
        <v>2</v>
      </c>
      <c r="D54" s="37">
        <v>1</v>
      </c>
      <c r="E54" s="37">
        <v>1</v>
      </c>
      <c r="G54" s="37">
        <v>2</v>
      </c>
      <c r="H54" s="37">
        <v>1</v>
      </c>
      <c r="I54" s="37">
        <v>1</v>
      </c>
      <c r="K54" s="37">
        <v>2</v>
      </c>
      <c r="L54" s="37">
        <v>1</v>
      </c>
      <c r="M54" s="37">
        <v>1</v>
      </c>
      <c r="O54" s="37">
        <v>2</v>
      </c>
      <c r="P54" s="37">
        <v>1</v>
      </c>
      <c r="Q54" s="37">
        <v>1</v>
      </c>
      <c r="S54" s="37">
        <v>2</v>
      </c>
      <c r="T54" s="37">
        <v>1</v>
      </c>
      <c r="U54" s="37">
        <v>1</v>
      </c>
      <c r="W54" s="37">
        <v>2</v>
      </c>
      <c r="X54" s="37">
        <v>1</v>
      </c>
      <c r="Y54" s="37">
        <v>1</v>
      </c>
      <c r="BR54" s="19"/>
    </row>
    <row r="55" spans="1:70">
      <c r="A55" s="2">
        <v>44303</v>
      </c>
      <c r="C55" s="37">
        <v>2</v>
      </c>
      <c r="D55" s="37">
        <v>1</v>
      </c>
      <c r="E55" s="37">
        <v>1</v>
      </c>
      <c r="G55" s="37">
        <v>2</v>
      </c>
      <c r="H55" s="37">
        <v>1</v>
      </c>
      <c r="I55" s="37">
        <v>1</v>
      </c>
      <c r="K55" s="37">
        <v>2</v>
      </c>
      <c r="L55" s="37">
        <v>1</v>
      </c>
      <c r="M55" s="37">
        <v>1</v>
      </c>
      <c r="O55" s="37">
        <v>2</v>
      </c>
      <c r="P55" s="37">
        <v>1</v>
      </c>
      <c r="Q55" s="37">
        <v>1</v>
      </c>
      <c r="S55" s="37">
        <v>2</v>
      </c>
      <c r="T55" s="37">
        <v>1</v>
      </c>
      <c r="U55" s="37">
        <v>1</v>
      </c>
      <c r="W55" s="37">
        <v>2</v>
      </c>
      <c r="X55" s="37">
        <v>1</v>
      </c>
      <c r="Y55" s="37">
        <v>1</v>
      </c>
      <c r="BR55" s="19"/>
    </row>
    <row r="56" spans="1:70">
      <c r="A56" s="2">
        <v>44306</v>
      </c>
      <c r="C56" s="37">
        <v>2</v>
      </c>
      <c r="D56" s="37">
        <v>1</v>
      </c>
      <c r="E56" s="37">
        <v>1</v>
      </c>
      <c r="G56" s="37">
        <v>2</v>
      </c>
      <c r="H56" s="37">
        <v>1</v>
      </c>
      <c r="I56" s="37">
        <v>1</v>
      </c>
      <c r="K56" s="37">
        <v>2</v>
      </c>
      <c r="L56" s="37">
        <v>1</v>
      </c>
      <c r="M56" s="37">
        <v>1</v>
      </c>
      <c r="O56" s="37">
        <v>2</v>
      </c>
      <c r="P56" s="37">
        <v>1</v>
      </c>
      <c r="Q56" s="37">
        <v>1</v>
      </c>
      <c r="S56" s="37">
        <v>2</v>
      </c>
      <c r="T56" s="37">
        <v>1</v>
      </c>
      <c r="U56" s="37">
        <v>1</v>
      </c>
      <c r="W56" s="37">
        <v>2</v>
      </c>
      <c r="X56" s="37">
        <v>1</v>
      </c>
      <c r="Y56" s="37">
        <v>1</v>
      </c>
      <c r="BR56" s="19"/>
    </row>
    <row r="57" spans="1:70">
      <c r="A57" s="2">
        <v>44312</v>
      </c>
      <c r="C57" s="37">
        <v>0</v>
      </c>
      <c r="D57" s="37">
        <v>1</v>
      </c>
      <c r="E57" s="37">
        <v>1</v>
      </c>
      <c r="G57" s="37">
        <v>0</v>
      </c>
      <c r="H57" s="37">
        <v>1</v>
      </c>
      <c r="I57" s="37">
        <v>1</v>
      </c>
      <c r="K57" s="37">
        <v>0</v>
      </c>
      <c r="L57" s="37">
        <v>1</v>
      </c>
      <c r="M57" s="37">
        <v>1</v>
      </c>
      <c r="O57" s="37">
        <v>0</v>
      </c>
      <c r="P57" s="37">
        <v>1</v>
      </c>
      <c r="Q57" s="37">
        <v>1</v>
      </c>
      <c r="S57" s="37">
        <v>0</v>
      </c>
      <c r="T57" s="37">
        <v>1</v>
      </c>
      <c r="U57" s="37">
        <v>1</v>
      </c>
      <c r="W57" s="37">
        <v>0</v>
      </c>
      <c r="X57" s="37">
        <v>1</v>
      </c>
      <c r="Y57" s="37">
        <v>1</v>
      </c>
      <c r="BR57" s="19"/>
    </row>
    <row r="58" s="38" customFormat="1" spans="1:112">
      <c r="A58" s="2">
        <v>44313</v>
      </c>
      <c r="C58" s="37">
        <v>0</v>
      </c>
      <c r="D58" s="37">
        <v>1</v>
      </c>
      <c r="E58" s="37">
        <v>1</v>
      </c>
      <c r="G58" s="37">
        <v>0</v>
      </c>
      <c r="H58" s="37">
        <v>1</v>
      </c>
      <c r="I58" s="37">
        <v>1</v>
      </c>
      <c r="K58" s="37">
        <v>0</v>
      </c>
      <c r="L58" s="37">
        <v>1</v>
      </c>
      <c r="M58" s="37">
        <v>1</v>
      </c>
      <c r="O58" s="37">
        <v>0</v>
      </c>
      <c r="P58" s="37">
        <v>1</v>
      </c>
      <c r="Q58" s="37">
        <v>1</v>
      </c>
      <c r="S58" s="37">
        <v>0</v>
      </c>
      <c r="T58" s="37">
        <v>1</v>
      </c>
      <c r="U58" s="37">
        <v>1</v>
      </c>
      <c r="V58" s="39"/>
      <c r="W58" s="37">
        <v>0</v>
      </c>
      <c r="X58" s="37">
        <v>1</v>
      </c>
      <c r="Y58" s="37">
        <v>1</v>
      </c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9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</row>
    <row r="59" s="38" customFormat="1" spans="1:112">
      <c r="A59" s="2">
        <v>44317</v>
      </c>
      <c r="C59" s="37">
        <v>0</v>
      </c>
      <c r="D59" s="37">
        <v>1</v>
      </c>
      <c r="E59" s="37">
        <v>1</v>
      </c>
      <c r="G59" s="37">
        <v>0</v>
      </c>
      <c r="H59" s="37">
        <v>1</v>
      </c>
      <c r="I59" s="37">
        <v>1</v>
      </c>
      <c r="K59" s="37">
        <v>0</v>
      </c>
      <c r="L59" s="37">
        <v>1</v>
      </c>
      <c r="M59" s="37">
        <v>1</v>
      </c>
      <c r="O59" s="37">
        <v>0</v>
      </c>
      <c r="P59" s="37">
        <v>1</v>
      </c>
      <c r="Q59" s="37">
        <v>1</v>
      </c>
      <c r="S59" s="37">
        <v>0</v>
      </c>
      <c r="T59" s="37">
        <v>1</v>
      </c>
      <c r="U59" s="37">
        <v>1</v>
      </c>
      <c r="V59" s="39"/>
      <c r="W59" s="37">
        <v>0</v>
      </c>
      <c r="X59" s="37">
        <v>1</v>
      </c>
      <c r="Y59" s="37">
        <v>1</v>
      </c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9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</row>
    <row r="60" spans="1:70">
      <c r="A60" s="2">
        <v>44319</v>
      </c>
      <c r="C60" s="37">
        <v>0</v>
      </c>
      <c r="D60" s="37">
        <v>1</v>
      </c>
      <c r="E60" s="37">
        <v>3</v>
      </c>
      <c r="G60" s="37">
        <v>0</v>
      </c>
      <c r="H60" s="37">
        <v>1</v>
      </c>
      <c r="I60" s="37">
        <v>3</v>
      </c>
      <c r="K60" s="37">
        <v>0</v>
      </c>
      <c r="L60" s="37">
        <v>1</v>
      </c>
      <c r="M60" s="37">
        <v>3</v>
      </c>
      <c r="O60" s="37">
        <v>0</v>
      </c>
      <c r="P60" s="37">
        <v>1</v>
      </c>
      <c r="Q60" s="37">
        <v>3</v>
      </c>
      <c r="S60" s="37">
        <v>0</v>
      </c>
      <c r="T60" s="37">
        <v>1</v>
      </c>
      <c r="U60" s="37">
        <v>3</v>
      </c>
      <c r="W60" s="37">
        <v>0</v>
      </c>
      <c r="X60" s="37">
        <v>1</v>
      </c>
      <c r="Y60" s="37">
        <v>3</v>
      </c>
      <c r="BR60" s="19"/>
    </row>
    <row r="61" spans="1:70">
      <c r="A61" s="2">
        <v>44320</v>
      </c>
      <c r="C61" s="37">
        <v>0</v>
      </c>
      <c r="D61" s="37">
        <v>1</v>
      </c>
      <c r="E61" s="37">
        <v>3</v>
      </c>
      <c r="G61" s="37">
        <v>0</v>
      </c>
      <c r="H61" s="37">
        <v>1</v>
      </c>
      <c r="I61" s="37">
        <v>3</v>
      </c>
      <c r="K61" s="37">
        <v>0</v>
      </c>
      <c r="L61" s="37">
        <v>1</v>
      </c>
      <c r="M61" s="37">
        <v>3</v>
      </c>
      <c r="O61" s="37">
        <v>0</v>
      </c>
      <c r="P61" s="37">
        <v>1</v>
      </c>
      <c r="Q61" s="37">
        <v>3</v>
      </c>
      <c r="S61" s="37">
        <v>0</v>
      </c>
      <c r="T61" s="37">
        <v>1</v>
      </c>
      <c r="U61" s="37">
        <v>3</v>
      </c>
      <c r="W61" s="37">
        <v>0</v>
      </c>
      <c r="X61" s="37">
        <v>1</v>
      </c>
      <c r="Y61" s="37">
        <v>3</v>
      </c>
      <c r="BR61" s="19"/>
    </row>
    <row r="62" spans="1:70">
      <c r="A62" s="2">
        <v>44325</v>
      </c>
      <c r="C62" s="37">
        <v>0</v>
      </c>
      <c r="D62" s="37">
        <v>1</v>
      </c>
      <c r="E62" s="37">
        <v>3</v>
      </c>
      <c r="G62" s="37">
        <v>0</v>
      </c>
      <c r="H62" s="37">
        <v>1</v>
      </c>
      <c r="I62" s="34">
        <v>3</v>
      </c>
      <c r="K62" s="37">
        <v>0</v>
      </c>
      <c r="L62" s="37">
        <v>1</v>
      </c>
      <c r="M62" s="37">
        <v>3</v>
      </c>
      <c r="O62" s="37">
        <v>0</v>
      </c>
      <c r="P62" s="37">
        <v>1</v>
      </c>
      <c r="Q62" s="34">
        <v>3</v>
      </c>
      <c r="S62" s="37">
        <v>0</v>
      </c>
      <c r="T62" s="37">
        <v>1</v>
      </c>
      <c r="U62" s="37">
        <v>3</v>
      </c>
      <c r="W62" s="37">
        <v>0</v>
      </c>
      <c r="X62" s="37">
        <v>1</v>
      </c>
      <c r="Y62" s="34">
        <v>3</v>
      </c>
      <c r="BR62" s="19"/>
    </row>
    <row r="63" spans="1:70">
      <c r="A63" s="2">
        <v>44327</v>
      </c>
      <c r="C63" s="37">
        <v>0</v>
      </c>
      <c r="D63" s="37">
        <v>1</v>
      </c>
      <c r="E63" s="37">
        <v>3</v>
      </c>
      <c r="G63" s="37">
        <v>0</v>
      </c>
      <c r="H63" s="37">
        <v>1</v>
      </c>
      <c r="I63" s="34">
        <v>3</v>
      </c>
      <c r="K63" s="37">
        <v>0</v>
      </c>
      <c r="L63" s="37">
        <v>1</v>
      </c>
      <c r="M63" s="34">
        <v>3</v>
      </c>
      <c r="O63" s="37">
        <v>0</v>
      </c>
      <c r="P63" s="37">
        <v>1</v>
      </c>
      <c r="Q63" s="34">
        <v>3</v>
      </c>
      <c r="S63" s="37">
        <v>0</v>
      </c>
      <c r="T63" s="37">
        <v>1</v>
      </c>
      <c r="U63" s="34">
        <v>3</v>
      </c>
      <c r="W63" s="37">
        <v>0</v>
      </c>
      <c r="X63" s="37">
        <v>1</v>
      </c>
      <c r="Y63" s="34">
        <v>3</v>
      </c>
      <c r="BR63" s="19"/>
    </row>
    <row r="64" spans="1:70">
      <c r="A64" s="2">
        <v>44328</v>
      </c>
      <c r="C64" s="37">
        <v>2</v>
      </c>
      <c r="D64" s="37">
        <v>1</v>
      </c>
      <c r="E64" s="37">
        <v>3</v>
      </c>
      <c r="G64" s="34">
        <v>2</v>
      </c>
      <c r="H64" s="37">
        <v>1</v>
      </c>
      <c r="I64" s="34">
        <v>3</v>
      </c>
      <c r="K64" s="34">
        <v>2</v>
      </c>
      <c r="L64" s="37">
        <v>1</v>
      </c>
      <c r="M64" s="34">
        <v>3</v>
      </c>
      <c r="O64" s="34">
        <v>2</v>
      </c>
      <c r="P64" s="37">
        <v>1</v>
      </c>
      <c r="Q64" s="34">
        <v>3</v>
      </c>
      <c r="S64" s="34">
        <v>2</v>
      </c>
      <c r="T64" s="37">
        <v>1</v>
      </c>
      <c r="U64" s="34">
        <v>3</v>
      </c>
      <c r="W64" s="34">
        <v>2</v>
      </c>
      <c r="X64" s="37">
        <v>1</v>
      </c>
      <c r="Y64" s="34">
        <v>3</v>
      </c>
      <c r="BR64" s="19"/>
    </row>
    <row r="65" spans="1:70">
      <c r="A65" s="2">
        <v>44332</v>
      </c>
      <c r="C65" s="37">
        <v>0</v>
      </c>
      <c r="D65" s="37">
        <v>1</v>
      </c>
      <c r="E65" s="37">
        <v>3</v>
      </c>
      <c r="G65" s="34">
        <v>0</v>
      </c>
      <c r="H65" s="37">
        <v>1</v>
      </c>
      <c r="I65" s="34">
        <v>3</v>
      </c>
      <c r="K65" s="34">
        <v>0</v>
      </c>
      <c r="L65" s="37">
        <v>1</v>
      </c>
      <c r="M65" s="34">
        <v>3</v>
      </c>
      <c r="O65" s="34">
        <v>0</v>
      </c>
      <c r="P65" s="37">
        <v>1</v>
      </c>
      <c r="Q65" s="34">
        <v>3</v>
      </c>
      <c r="S65" s="34">
        <v>0</v>
      </c>
      <c r="T65" s="37">
        <v>1</v>
      </c>
      <c r="U65" s="34">
        <v>3</v>
      </c>
      <c r="V65" s="43"/>
      <c r="W65" s="34">
        <v>0</v>
      </c>
      <c r="X65" s="37">
        <v>1</v>
      </c>
      <c r="Y65" s="34">
        <v>3</v>
      </c>
      <c r="BR65" s="19"/>
    </row>
    <row r="66" s="9" customFormat="1" spans="1:112">
      <c r="A66" s="2">
        <v>44334</v>
      </c>
      <c r="B66" s="40"/>
      <c r="C66" s="37">
        <v>0</v>
      </c>
      <c r="D66" s="37">
        <v>1</v>
      </c>
      <c r="E66" s="37">
        <v>3</v>
      </c>
      <c r="F66" s="40"/>
      <c r="G66" s="34">
        <v>0</v>
      </c>
      <c r="H66" s="37">
        <v>1</v>
      </c>
      <c r="I66" s="34">
        <v>3</v>
      </c>
      <c r="J66" s="40"/>
      <c r="K66" s="34">
        <v>0</v>
      </c>
      <c r="L66" s="37">
        <v>1</v>
      </c>
      <c r="M66" s="34">
        <v>3</v>
      </c>
      <c r="N66" s="40"/>
      <c r="O66" s="34">
        <v>0</v>
      </c>
      <c r="P66" s="37">
        <v>1</v>
      </c>
      <c r="Q66" s="34">
        <v>3</v>
      </c>
      <c r="R66" s="40"/>
      <c r="S66" s="34">
        <v>0</v>
      </c>
      <c r="T66" s="37">
        <v>1</v>
      </c>
      <c r="U66" s="34">
        <v>3</v>
      </c>
      <c r="V66" s="44"/>
      <c r="W66" s="34">
        <v>0</v>
      </c>
      <c r="X66" s="37">
        <v>1</v>
      </c>
      <c r="Y66" s="34">
        <v>3</v>
      </c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46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</row>
    <row r="67" spans="1:25">
      <c r="A67" s="2">
        <v>44341</v>
      </c>
      <c r="C67" s="37">
        <v>0</v>
      </c>
      <c r="D67" s="37">
        <v>1</v>
      </c>
      <c r="E67" s="37">
        <v>3</v>
      </c>
      <c r="G67" s="42">
        <v>0</v>
      </c>
      <c r="H67" s="37">
        <v>1</v>
      </c>
      <c r="I67" s="34">
        <v>3</v>
      </c>
      <c r="K67" s="34">
        <v>0</v>
      </c>
      <c r="L67" s="37">
        <v>1</v>
      </c>
      <c r="M67" s="34">
        <v>3</v>
      </c>
      <c r="O67" s="34">
        <v>0</v>
      </c>
      <c r="P67" s="37">
        <v>1</v>
      </c>
      <c r="Q67" s="34">
        <v>3</v>
      </c>
      <c r="S67" s="34">
        <v>0</v>
      </c>
      <c r="T67" s="37">
        <v>1</v>
      </c>
      <c r="U67" s="34">
        <v>3</v>
      </c>
      <c r="V67" s="43"/>
      <c r="W67" s="34">
        <v>0</v>
      </c>
      <c r="X67" s="37">
        <v>1</v>
      </c>
      <c r="Y67" s="34">
        <v>3</v>
      </c>
    </row>
    <row r="68" spans="1:25">
      <c r="A68" s="2">
        <v>44348</v>
      </c>
      <c r="C68" s="37">
        <v>0</v>
      </c>
      <c r="D68" s="37">
        <v>1</v>
      </c>
      <c r="E68" s="37">
        <v>3</v>
      </c>
      <c r="G68" s="42">
        <v>0</v>
      </c>
      <c r="H68" s="37">
        <v>1</v>
      </c>
      <c r="I68" s="34">
        <v>3</v>
      </c>
      <c r="K68" s="37">
        <v>0</v>
      </c>
      <c r="L68" s="37">
        <v>1</v>
      </c>
      <c r="M68" s="34">
        <v>3</v>
      </c>
      <c r="O68" s="37">
        <v>0</v>
      </c>
      <c r="P68" s="37">
        <v>1</v>
      </c>
      <c r="Q68" s="34">
        <v>3</v>
      </c>
      <c r="S68" s="34">
        <v>0</v>
      </c>
      <c r="T68" s="37">
        <v>1</v>
      </c>
      <c r="U68" s="34">
        <v>3</v>
      </c>
      <c r="V68" s="43"/>
      <c r="W68" s="34">
        <v>0</v>
      </c>
      <c r="X68" s="37">
        <v>1</v>
      </c>
      <c r="Y68" s="34">
        <v>3</v>
      </c>
    </row>
    <row r="69" spans="1:25">
      <c r="A69" s="2">
        <v>44355</v>
      </c>
      <c r="C69" s="37">
        <v>0</v>
      </c>
      <c r="D69" s="37">
        <v>1</v>
      </c>
      <c r="E69" s="37">
        <v>3</v>
      </c>
      <c r="G69" s="42">
        <v>0</v>
      </c>
      <c r="H69" s="37">
        <v>1</v>
      </c>
      <c r="I69" s="34">
        <v>3</v>
      </c>
      <c r="K69" s="34">
        <v>0</v>
      </c>
      <c r="L69" s="37">
        <v>1</v>
      </c>
      <c r="M69" s="34">
        <v>3</v>
      </c>
      <c r="O69" s="34">
        <v>0</v>
      </c>
      <c r="P69" s="37">
        <v>1</v>
      </c>
      <c r="Q69" s="34">
        <v>3</v>
      </c>
      <c r="S69" s="34">
        <v>0</v>
      </c>
      <c r="T69" s="37">
        <v>1</v>
      </c>
      <c r="U69" s="34">
        <v>3</v>
      </c>
      <c r="V69" s="43"/>
      <c r="W69" s="34">
        <v>0</v>
      </c>
      <c r="X69" s="37">
        <v>1</v>
      </c>
      <c r="Y69" s="34">
        <v>3</v>
      </c>
    </row>
    <row r="70" spans="1:25">
      <c r="A70" s="2">
        <v>44362</v>
      </c>
      <c r="C70" s="37">
        <v>0</v>
      </c>
      <c r="D70" s="37">
        <v>1</v>
      </c>
      <c r="E70" s="37">
        <v>3</v>
      </c>
      <c r="G70" s="42">
        <v>0</v>
      </c>
      <c r="H70" s="37">
        <v>1</v>
      </c>
      <c r="I70" s="34">
        <v>3</v>
      </c>
      <c r="K70" s="34">
        <v>0</v>
      </c>
      <c r="L70" s="37">
        <v>1</v>
      </c>
      <c r="M70" s="34">
        <v>3</v>
      </c>
      <c r="O70" s="34">
        <v>0</v>
      </c>
      <c r="P70" s="37">
        <v>1</v>
      </c>
      <c r="Q70" s="34">
        <v>3</v>
      </c>
      <c r="S70" s="34">
        <v>0</v>
      </c>
      <c r="T70" s="37">
        <v>1</v>
      </c>
      <c r="U70" s="34">
        <v>3</v>
      </c>
      <c r="V70" s="43"/>
      <c r="W70" s="34">
        <v>0</v>
      </c>
      <c r="X70" s="37">
        <v>1</v>
      </c>
      <c r="Y70" s="34">
        <v>3</v>
      </c>
    </row>
    <row r="71" spans="1:25">
      <c r="A71" s="2">
        <v>44377</v>
      </c>
      <c r="C71" s="37">
        <v>0</v>
      </c>
      <c r="D71" s="37">
        <v>0</v>
      </c>
      <c r="E71" s="37">
        <v>3</v>
      </c>
      <c r="G71" s="37">
        <v>0</v>
      </c>
      <c r="H71" s="37">
        <v>0</v>
      </c>
      <c r="I71" s="37">
        <v>3</v>
      </c>
      <c r="K71" s="37">
        <v>0</v>
      </c>
      <c r="L71" s="37">
        <v>0</v>
      </c>
      <c r="M71" s="37">
        <v>3</v>
      </c>
      <c r="O71" s="37">
        <v>0</v>
      </c>
      <c r="P71" s="37">
        <v>0</v>
      </c>
      <c r="Q71" s="37">
        <v>3</v>
      </c>
      <c r="S71" s="37">
        <v>0</v>
      </c>
      <c r="T71" s="37">
        <v>0</v>
      </c>
      <c r="U71" s="37">
        <v>3</v>
      </c>
      <c r="V71" s="43"/>
      <c r="W71" s="37">
        <v>0</v>
      </c>
      <c r="X71" s="37">
        <v>0</v>
      </c>
      <c r="Y71" s="37">
        <v>3</v>
      </c>
    </row>
    <row r="72" spans="1:25">
      <c r="A72" s="2">
        <v>44383</v>
      </c>
      <c r="C72" s="37">
        <v>2</v>
      </c>
      <c r="D72" s="37">
        <v>0</v>
      </c>
      <c r="E72" s="37">
        <v>3</v>
      </c>
      <c r="G72" s="42">
        <v>2</v>
      </c>
      <c r="H72" s="37">
        <v>0</v>
      </c>
      <c r="I72" s="34">
        <v>3</v>
      </c>
      <c r="K72" s="34">
        <v>2</v>
      </c>
      <c r="L72" s="37">
        <v>0</v>
      </c>
      <c r="M72" s="34">
        <v>3</v>
      </c>
      <c r="O72" s="34">
        <v>2</v>
      </c>
      <c r="P72" s="37">
        <v>0</v>
      </c>
      <c r="Q72" s="34">
        <v>3</v>
      </c>
      <c r="S72" s="37">
        <v>2</v>
      </c>
      <c r="T72" s="37">
        <v>0</v>
      </c>
      <c r="U72" s="34">
        <v>3</v>
      </c>
      <c r="V72" s="43"/>
      <c r="W72" s="37">
        <v>2</v>
      </c>
      <c r="X72" s="37">
        <v>0</v>
      </c>
      <c r="Y72" s="34">
        <v>3</v>
      </c>
    </row>
    <row r="73" spans="1:25">
      <c r="A73" s="2">
        <v>44409</v>
      </c>
      <c r="C73" s="37">
        <v>2</v>
      </c>
      <c r="D73" s="37">
        <v>0</v>
      </c>
      <c r="E73" s="37">
        <v>3</v>
      </c>
      <c r="G73" s="42">
        <v>2</v>
      </c>
      <c r="H73" s="42">
        <v>0</v>
      </c>
      <c r="I73" s="34">
        <v>3</v>
      </c>
      <c r="K73" s="37">
        <v>2</v>
      </c>
      <c r="L73" s="37">
        <v>0</v>
      </c>
      <c r="M73" s="34">
        <v>3</v>
      </c>
      <c r="O73" s="34">
        <v>2</v>
      </c>
      <c r="P73" s="37">
        <v>0</v>
      </c>
      <c r="Q73" s="34">
        <v>3</v>
      </c>
      <c r="S73" s="37">
        <v>2</v>
      </c>
      <c r="T73" s="37">
        <v>0</v>
      </c>
      <c r="U73" s="34">
        <v>3</v>
      </c>
      <c r="V73" s="43"/>
      <c r="W73" s="37">
        <v>2</v>
      </c>
      <c r="X73" s="37">
        <v>0</v>
      </c>
      <c r="Y73" s="34">
        <v>3</v>
      </c>
    </row>
    <row r="74" spans="1:25">
      <c r="A74" s="2">
        <v>44440</v>
      </c>
      <c r="C74" s="37">
        <v>0</v>
      </c>
      <c r="D74" s="37">
        <v>0</v>
      </c>
      <c r="E74" s="37">
        <v>0</v>
      </c>
      <c r="G74" s="42">
        <v>0</v>
      </c>
      <c r="H74" s="42">
        <v>0</v>
      </c>
      <c r="I74" s="34">
        <v>0</v>
      </c>
      <c r="K74" s="34">
        <v>0</v>
      </c>
      <c r="L74" s="34">
        <v>0</v>
      </c>
      <c r="M74" s="34">
        <v>0</v>
      </c>
      <c r="O74" s="37">
        <v>0</v>
      </c>
      <c r="P74" s="37">
        <v>0</v>
      </c>
      <c r="Q74" s="34">
        <v>0</v>
      </c>
      <c r="S74" s="34">
        <v>0</v>
      </c>
      <c r="T74" s="37">
        <v>0</v>
      </c>
      <c r="U74" s="37">
        <v>0</v>
      </c>
      <c r="V74" s="43"/>
      <c r="W74" s="34">
        <v>0</v>
      </c>
      <c r="X74" s="37">
        <v>0</v>
      </c>
      <c r="Y74" s="37">
        <v>0</v>
      </c>
    </row>
    <row r="75" spans="1:25">
      <c r="A75" s="2">
        <v>44470</v>
      </c>
      <c r="C75" s="37">
        <v>0</v>
      </c>
      <c r="D75" s="37">
        <v>0</v>
      </c>
      <c r="E75" s="37">
        <v>0</v>
      </c>
      <c r="G75" s="42">
        <v>0</v>
      </c>
      <c r="H75" s="42">
        <v>0</v>
      </c>
      <c r="I75" s="34">
        <v>0</v>
      </c>
      <c r="K75" s="34">
        <v>0</v>
      </c>
      <c r="L75" s="34">
        <v>0</v>
      </c>
      <c r="M75" s="34">
        <v>0</v>
      </c>
      <c r="O75" s="37">
        <v>0</v>
      </c>
      <c r="P75" s="37">
        <v>0</v>
      </c>
      <c r="Q75" s="34">
        <v>0</v>
      </c>
      <c r="S75" s="34">
        <v>0</v>
      </c>
      <c r="T75" s="37">
        <v>0</v>
      </c>
      <c r="U75" s="37">
        <v>0</v>
      </c>
      <c r="V75" s="43"/>
      <c r="W75" s="34">
        <v>0</v>
      </c>
      <c r="X75" s="37">
        <v>0</v>
      </c>
      <c r="Y75" s="37">
        <v>0</v>
      </c>
    </row>
    <row r="76" spans="1:25">
      <c r="A76" s="2">
        <v>44492</v>
      </c>
      <c r="C76" s="37">
        <v>2</v>
      </c>
      <c r="D76" s="37">
        <v>0</v>
      </c>
      <c r="E76" s="37">
        <v>0</v>
      </c>
      <c r="G76" s="37">
        <v>2</v>
      </c>
      <c r="H76" s="37">
        <v>0</v>
      </c>
      <c r="I76" s="37">
        <v>0</v>
      </c>
      <c r="K76" s="37">
        <v>2</v>
      </c>
      <c r="L76" s="37">
        <v>0</v>
      </c>
      <c r="M76" s="37">
        <v>0</v>
      </c>
      <c r="O76" s="37">
        <v>2</v>
      </c>
      <c r="P76" s="37">
        <v>0</v>
      </c>
      <c r="Q76" s="37">
        <v>0</v>
      </c>
      <c r="S76" s="37">
        <v>2</v>
      </c>
      <c r="T76" s="37">
        <v>0</v>
      </c>
      <c r="U76" s="37">
        <v>0</v>
      </c>
      <c r="V76" s="43"/>
      <c r="W76" s="37">
        <v>2</v>
      </c>
      <c r="X76" s="37">
        <v>0</v>
      </c>
      <c r="Y76" s="37">
        <v>0</v>
      </c>
    </row>
    <row r="77" spans="1:25">
      <c r="A77" s="2">
        <v>44501</v>
      </c>
      <c r="C77" s="37">
        <v>2</v>
      </c>
      <c r="D77" s="37">
        <v>0</v>
      </c>
      <c r="E77" s="37">
        <v>0</v>
      </c>
      <c r="G77" s="37">
        <v>2</v>
      </c>
      <c r="H77" s="37">
        <v>0</v>
      </c>
      <c r="I77" s="37">
        <v>0</v>
      </c>
      <c r="K77" s="37">
        <v>2</v>
      </c>
      <c r="L77" s="37">
        <v>0</v>
      </c>
      <c r="M77" s="37">
        <v>0</v>
      </c>
      <c r="O77" s="37">
        <v>2</v>
      </c>
      <c r="P77" s="37">
        <v>0</v>
      </c>
      <c r="Q77" s="37">
        <v>0</v>
      </c>
      <c r="S77" s="37">
        <v>2</v>
      </c>
      <c r="T77" s="37">
        <v>0</v>
      </c>
      <c r="U77" s="37">
        <v>0</v>
      </c>
      <c r="V77" s="43"/>
      <c r="W77" s="37">
        <v>2</v>
      </c>
      <c r="X77" s="37">
        <v>0</v>
      </c>
      <c r="Y77" s="37">
        <v>0</v>
      </c>
    </row>
    <row r="78" spans="1:25">
      <c r="A78" s="2">
        <v>44508</v>
      </c>
      <c r="C78" s="37">
        <v>0</v>
      </c>
      <c r="D78" s="37">
        <v>0</v>
      </c>
      <c r="E78" s="37">
        <v>0</v>
      </c>
      <c r="G78" s="37">
        <v>0</v>
      </c>
      <c r="H78" s="37">
        <v>0</v>
      </c>
      <c r="I78" s="37">
        <v>0</v>
      </c>
      <c r="K78" s="37">
        <v>0</v>
      </c>
      <c r="L78" s="37">
        <v>0</v>
      </c>
      <c r="M78" s="37">
        <v>0</v>
      </c>
      <c r="O78" s="37">
        <v>0</v>
      </c>
      <c r="P78" s="37">
        <v>0</v>
      </c>
      <c r="Q78" s="37">
        <v>0</v>
      </c>
      <c r="S78" s="37">
        <v>0</v>
      </c>
      <c r="T78" s="37">
        <v>0</v>
      </c>
      <c r="U78" s="37">
        <v>0</v>
      </c>
      <c r="V78" s="43"/>
      <c r="W78" s="37">
        <v>0</v>
      </c>
      <c r="X78" s="37">
        <v>0</v>
      </c>
      <c r="Y78" s="37">
        <v>0</v>
      </c>
    </row>
    <row r="79" spans="1:25">
      <c r="A79" s="2">
        <v>44548</v>
      </c>
      <c r="C79" s="37">
        <v>2</v>
      </c>
      <c r="D79" s="37">
        <v>0</v>
      </c>
      <c r="E79" s="37">
        <v>0</v>
      </c>
      <c r="G79" s="37">
        <v>2</v>
      </c>
      <c r="H79" s="37">
        <v>0</v>
      </c>
      <c r="I79" s="37">
        <v>0</v>
      </c>
      <c r="K79" s="37">
        <v>2</v>
      </c>
      <c r="L79" s="37">
        <v>0</v>
      </c>
      <c r="M79" s="37">
        <v>0</v>
      </c>
      <c r="O79" s="37">
        <v>2</v>
      </c>
      <c r="P79" s="37">
        <v>0</v>
      </c>
      <c r="Q79" s="37">
        <v>0</v>
      </c>
      <c r="S79" s="37">
        <v>2</v>
      </c>
      <c r="T79" s="37">
        <v>0</v>
      </c>
      <c r="U79" s="37">
        <v>0</v>
      </c>
      <c r="V79" s="43"/>
      <c r="W79" s="37">
        <v>2</v>
      </c>
      <c r="X79" s="37">
        <v>0</v>
      </c>
      <c r="Y79" s="37">
        <v>0</v>
      </c>
    </row>
    <row r="80" spans="1:25">
      <c r="A80" s="2">
        <v>44562</v>
      </c>
      <c r="C80" s="37">
        <v>2</v>
      </c>
      <c r="D80" s="37">
        <v>0</v>
      </c>
      <c r="E80" s="37">
        <v>0</v>
      </c>
      <c r="G80" s="37">
        <v>2</v>
      </c>
      <c r="H80" s="37">
        <v>0</v>
      </c>
      <c r="I80" s="37">
        <v>0</v>
      </c>
      <c r="K80" s="37">
        <v>2</v>
      </c>
      <c r="L80" s="37">
        <v>0</v>
      </c>
      <c r="M80" s="37">
        <v>0</v>
      </c>
      <c r="O80" s="37">
        <v>2</v>
      </c>
      <c r="P80" s="37">
        <v>0</v>
      </c>
      <c r="Q80" s="37">
        <v>0</v>
      </c>
      <c r="S80" s="37">
        <v>2</v>
      </c>
      <c r="T80" s="37">
        <v>0</v>
      </c>
      <c r="U80" s="37">
        <v>0</v>
      </c>
      <c r="V80" s="43"/>
      <c r="W80" s="37">
        <v>2</v>
      </c>
      <c r="X80" s="37">
        <v>0</v>
      </c>
      <c r="Y80" s="37">
        <v>0</v>
      </c>
    </row>
    <row r="81" spans="1: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W81" s="18"/>
      <c r="X81" s="18"/>
      <c r="Y81" s="18"/>
    </row>
    <row r="82" spans="1: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45"/>
      <c r="W82" s="18"/>
      <c r="X82" s="18"/>
      <c r="Y82" s="18"/>
    </row>
    <row r="83" spans="1: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45"/>
      <c r="W83" s="18"/>
      <c r="X83" s="18"/>
      <c r="Y83" s="18"/>
    </row>
    <row r="84" spans="1:25">
      <c r="A84" s="41" t="s">
        <v>108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45"/>
      <c r="W84" s="18"/>
      <c r="X84" s="18"/>
      <c r="Y84" s="18"/>
    </row>
    <row r="85" spans="1:25">
      <c r="A85" s="18" t="s">
        <v>109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45"/>
      <c r="W85" s="18"/>
      <c r="X85" s="18"/>
      <c r="Y85" s="18"/>
    </row>
    <row r="86" spans="1: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45"/>
      <c r="W86" s="18"/>
      <c r="X86" s="18"/>
      <c r="Y86" s="18"/>
    </row>
    <row r="87" spans="1: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45"/>
      <c r="W87" s="18"/>
      <c r="X87" s="18"/>
      <c r="Y87" s="18"/>
    </row>
    <row r="88" spans="1: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45"/>
      <c r="W88" s="18"/>
      <c r="X88" s="18"/>
      <c r="Y88" s="18"/>
    </row>
    <row r="89" spans="1: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45"/>
      <c r="W89" s="18"/>
      <c r="X89" s="18"/>
      <c r="Y89" s="18"/>
    </row>
    <row r="90" spans="1: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45"/>
      <c r="W90" s="18"/>
      <c r="X90" s="18"/>
      <c r="Y90" s="18"/>
    </row>
    <row r="91" spans="1: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45"/>
      <c r="W91" s="18"/>
      <c r="X91" s="18"/>
      <c r="Y91" s="18"/>
    </row>
    <row r="92" spans="1: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45"/>
      <c r="W92" s="18"/>
      <c r="X92" s="18"/>
      <c r="Y92" s="18"/>
    </row>
    <row r="93" spans="1: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45"/>
      <c r="W93" s="18"/>
      <c r="X93" s="18"/>
      <c r="Y93" s="18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121"/>
  <sheetViews>
    <sheetView zoomScale="93" zoomScaleNormal="93" topLeftCell="A54" workbookViewId="0">
      <selection activeCell="B2" sqref="B2:B78"/>
    </sheetView>
  </sheetViews>
  <sheetFormatPr defaultColWidth="8.7265625" defaultRowHeight="14"/>
  <cols>
    <col min="1" max="1" width="13.7265625" customWidth="1"/>
    <col min="2" max="2" width="11.7265625" customWidth="1"/>
    <col min="5" max="5" width="8.7265625" customWidth="1"/>
    <col min="6" max="6" width="8.8203125" customWidth="1"/>
    <col min="7" max="7" width="9" customWidth="1"/>
    <col min="10" max="10" width="8.8203125" style="29" customWidth="1"/>
    <col min="18" max="18" width="11.7265625" style="29" customWidth="1"/>
    <col min="24" max="24" width="11.7265625" customWidth="1"/>
    <col min="25" max="26" width="12.1796875" customWidth="1"/>
  </cols>
  <sheetData>
    <row r="1" spans="1:46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s="14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s="14" t="s">
        <v>123</v>
      </c>
      <c r="O1" t="s">
        <v>124</v>
      </c>
      <c r="P1" t="s">
        <v>125</v>
      </c>
      <c r="Q1" t="s">
        <v>126</v>
      </c>
      <c r="R1" s="14" t="s">
        <v>127</v>
      </c>
      <c r="S1" t="s">
        <v>128</v>
      </c>
      <c r="T1" t="s">
        <v>129</v>
      </c>
      <c r="U1" t="s">
        <v>130</v>
      </c>
      <c r="V1" s="14" t="s">
        <v>131</v>
      </c>
      <c r="Y1" t="s">
        <v>132</v>
      </c>
      <c r="Z1" t="s">
        <v>111</v>
      </c>
      <c r="AA1" t="s">
        <v>112</v>
      </c>
      <c r="AB1" t="s">
        <v>113</v>
      </c>
      <c r="AC1" t="s">
        <v>114</v>
      </c>
      <c r="AD1" s="14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s="14" t="s">
        <v>123</v>
      </c>
      <c r="AM1" t="s">
        <v>124</v>
      </c>
      <c r="AN1" t="s">
        <v>125</v>
      </c>
      <c r="AO1" t="s">
        <v>126</v>
      </c>
      <c r="AP1" s="14" t="s">
        <v>127</v>
      </c>
      <c r="AQ1" t="s">
        <v>128</v>
      </c>
      <c r="AR1" t="s">
        <v>129</v>
      </c>
      <c r="AS1" t="s">
        <v>130</v>
      </c>
      <c r="AT1" s="14" t="s">
        <v>131</v>
      </c>
    </row>
    <row r="2" spans="1:46">
      <c r="A2" s="2">
        <v>43831</v>
      </c>
      <c r="B2" s="30">
        <v>1</v>
      </c>
      <c r="C2" s="30">
        <v>1</v>
      </c>
      <c r="D2" s="30">
        <v>1</v>
      </c>
      <c r="E2" s="30">
        <v>1</v>
      </c>
      <c r="F2" s="30">
        <v>1</v>
      </c>
      <c r="G2" s="30">
        <v>1</v>
      </c>
      <c r="H2" s="30">
        <v>1</v>
      </c>
      <c r="I2" s="30">
        <v>1</v>
      </c>
      <c r="J2" s="30">
        <v>1</v>
      </c>
      <c r="K2" s="30">
        <v>1</v>
      </c>
      <c r="L2" s="30">
        <v>1</v>
      </c>
      <c r="M2" s="30">
        <v>1</v>
      </c>
      <c r="N2" s="30">
        <v>1</v>
      </c>
      <c r="O2" s="30">
        <v>1</v>
      </c>
      <c r="P2" s="30">
        <v>1</v>
      </c>
      <c r="Q2" s="30">
        <v>1</v>
      </c>
      <c r="R2" s="30">
        <v>1</v>
      </c>
      <c r="S2" s="30">
        <v>1</v>
      </c>
      <c r="T2" s="30">
        <v>1</v>
      </c>
      <c r="U2" s="30">
        <v>1</v>
      </c>
      <c r="V2" s="30">
        <v>1</v>
      </c>
      <c r="W2" s="30"/>
      <c r="X2" s="30"/>
      <c r="Y2" s="2">
        <v>43831</v>
      </c>
      <c r="Z2" s="30">
        <v>1</v>
      </c>
      <c r="AA2" s="30">
        <v>1</v>
      </c>
      <c r="AB2" s="30">
        <v>1</v>
      </c>
      <c r="AC2" s="30">
        <v>1</v>
      </c>
      <c r="AD2" s="30">
        <v>1</v>
      </c>
      <c r="AE2" s="30">
        <v>1</v>
      </c>
      <c r="AF2" s="30">
        <v>1</v>
      </c>
      <c r="AG2" s="30">
        <v>1</v>
      </c>
      <c r="AH2" s="30">
        <v>1</v>
      </c>
      <c r="AI2" s="30">
        <v>1</v>
      </c>
      <c r="AJ2" s="30">
        <v>1</v>
      </c>
      <c r="AK2" s="30">
        <v>1</v>
      </c>
      <c r="AL2" s="30">
        <v>1</v>
      </c>
      <c r="AM2" s="30">
        <v>1</v>
      </c>
      <c r="AN2" s="30">
        <v>1</v>
      </c>
      <c r="AO2" s="30">
        <v>1</v>
      </c>
      <c r="AP2" s="30">
        <v>1</v>
      </c>
      <c r="AQ2" s="30">
        <v>1</v>
      </c>
      <c r="AR2" s="30">
        <v>1</v>
      </c>
      <c r="AS2" s="30">
        <v>1</v>
      </c>
      <c r="AT2" s="30">
        <v>1</v>
      </c>
    </row>
    <row r="3" spans="1:46">
      <c r="A3" s="2">
        <v>43902</v>
      </c>
      <c r="B3" s="30">
        <v>0.98302723</v>
      </c>
      <c r="C3" s="30">
        <v>0.98302723</v>
      </c>
      <c r="D3" s="30">
        <v>0.98302723</v>
      </c>
      <c r="E3" s="30">
        <v>0.98302723</v>
      </c>
      <c r="F3" s="30">
        <v>0.98302723</v>
      </c>
      <c r="G3" s="30">
        <v>0.98302723</v>
      </c>
      <c r="H3" s="30">
        <v>0.98302723</v>
      </c>
      <c r="I3" s="30">
        <v>0.98302723</v>
      </c>
      <c r="J3" s="30">
        <v>0.98302723</v>
      </c>
      <c r="K3" s="30">
        <v>0.98302723</v>
      </c>
      <c r="L3" s="30">
        <v>0.98302723</v>
      </c>
      <c r="M3" s="30">
        <v>0.98302723</v>
      </c>
      <c r="N3" s="30">
        <v>0.98302723</v>
      </c>
      <c r="O3" s="30">
        <v>0.98302723</v>
      </c>
      <c r="P3" s="30">
        <v>0.98302723</v>
      </c>
      <c r="Q3" s="30">
        <v>0.98302723</v>
      </c>
      <c r="R3" s="30">
        <v>0.98302723</v>
      </c>
      <c r="S3" s="30">
        <v>0.98302723</v>
      </c>
      <c r="T3" s="30">
        <v>0.98302723</v>
      </c>
      <c r="U3" s="30">
        <v>0.98302723</v>
      </c>
      <c r="V3" s="30">
        <v>0.98302723</v>
      </c>
      <c r="W3" s="30"/>
      <c r="X3" s="30"/>
      <c r="Y3" s="2">
        <v>43902</v>
      </c>
      <c r="Z3" s="30">
        <v>0.8699791</v>
      </c>
      <c r="AA3" s="30">
        <v>0.8699791</v>
      </c>
      <c r="AB3" s="30">
        <v>0.8699791</v>
      </c>
      <c r="AC3" s="30">
        <v>0.8699791</v>
      </c>
      <c r="AD3" s="30">
        <v>0.8699791</v>
      </c>
      <c r="AE3" s="30">
        <v>0.8699791</v>
      </c>
      <c r="AF3" s="30">
        <v>0.8699791</v>
      </c>
      <c r="AG3" s="30">
        <v>0.8699791</v>
      </c>
      <c r="AH3" s="30">
        <v>0.8699791</v>
      </c>
      <c r="AI3" s="30">
        <v>0.8699791</v>
      </c>
      <c r="AJ3" s="30">
        <v>0.8699791</v>
      </c>
      <c r="AK3" s="30">
        <v>0.8699791</v>
      </c>
      <c r="AL3" s="30">
        <v>0.8699791</v>
      </c>
      <c r="AM3" s="30">
        <v>0.8699791</v>
      </c>
      <c r="AN3" s="30">
        <v>0.8699791</v>
      </c>
      <c r="AO3" s="30">
        <v>0.8699791</v>
      </c>
      <c r="AP3" s="30">
        <v>0.8699791</v>
      </c>
      <c r="AQ3" s="30">
        <v>0.8699791</v>
      </c>
      <c r="AR3" s="30">
        <v>0.8699791</v>
      </c>
      <c r="AS3" s="30">
        <v>0.8699791</v>
      </c>
      <c r="AT3" s="30">
        <v>0.8699791</v>
      </c>
    </row>
    <row r="4" spans="1:46">
      <c r="A4" s="2">
        <v>43904</v>
      </c>
      <c r="B4" s="30">
        <v>0.39068741</v>
      </c>
      <c r="C4" s="30">
        <v>0.39068741</v>
      </c>
      <c r="D4" s="30">
        <v>0.39068741</v>
      </c>
      <c r="E4" s="30">
        <v>0.39068741</v>
      </c>
      <c r="F4" s="30">
        <v>0.39068741</v>
      </c>
      <c r="G4" s="30">
        <v>0.39068741</v>
      </c>
      <c r="H4" s="30">
        <v>0.39068741</v>
      </c>
      <c r="I4" s="30">
        <v>0.39068741</v>
      </c>
      <c r="J4" s="30">
        <v>0.39068741</v>
      </c>
      <c r="K4" s="30">
        <v>0.39068741</v>
      </c>
      <c r="L4" s="30">
        <v>0.39068741</v>
      </c>
      <c r="M4" s="30">
        <v>0.39068741</v>
      </c>
      <c r="N4" s="30">
        <v>0.39068741</v>
      </c>
      <c r="O4" s="30">
        <v>0.39068741</v>
      </c>
      <c r="P4" s="30">
        <v>0.39068741</v>
      </c>
      <c r="Q4" s="30">
        <v>0.39068741</v>
      </c>
      <c r="R4" s="30">
        <v>0.39068741</v>
      </c>
      <c r="S4" s="30">
        <v>0.39068741</v>
      </c>
      <c r="T4" s="30">
        <v>0.39068741</v>
      </c>
      <c r="U4" s="30">
        <v>0.39068741</v>
      </c>
      <c r="V4" s="30">
        <v>0.39068741</v>
      </c>
      <c r="W4" s="30"/>
      <c r="X4" s="30"/>
      <c r="Y4" s="2">
        <v>43904</v>
      </c>
      <c r="Z4" s="30">
        <v>0.34575836</v>
      </c>
      <c r="AA4" s="30">
        <v>0.34575836</v>
      </c>
      <c r="AB4" s="30">
        <v>0.34575836</v>
      </c>
      <c r="AC4" s="30">
        <v>0.34575836</v>
      </c>
      <c r="AD4" s="30">
        <v>0.34575836</v>
      </c>
      <c r="AE4" s="30">
        <v>0.34575836</v>
      </c>
      <c r="AF4" s="30">
        <v>0.34575836</v>
      </c>
      <c r="AG4" s="30">
        <v>0.34575836</v>
      </c>
      <c r="AH4" s="30">
        <v>0.34575836</v>
      </c>
      <c r="AI4" s="30">
        <v>0.34575836</v>
      </c>
      <c r="AJ4" s="30">
        <v>0.34575836</v>
      </c>
      <c r="AK4" s="30">
        <v>0.34575836</v>
      </c>
      <c r="AL4" s="30">
        <v>0.34575836</v>
      </c>
      <c r="AM4" s="30">
        <v>0.34575836</v>
      </c>
      <c r="AN4" s="30">
        <v>0.34575836</v>
      </c>
      <c r="AO4" s="30">
        <v>0.34575836</v>
      </c>
      <c r="AP4" s="30">
        <v>0.34575836</v>
      </c>
      <c r="AQ4" s="30">
        <v>0.34575836</v>
      </c>
      <c r="AR4" s="30">
        <v>0.34575836</v>
      </c>
      <c r="AS4" s="30">
        <v>0.34575836</v>
      </c>
      <c r="AT4" s="30">
        <v>0.34575836</v>
      </c>
    </row>
    <row r="5" spans="1:46">
      <c r="A5" s="2">
        <v>43907</v>
      </c>
      <c r="B5" s="30">
        <v>0.4</v>
      </c>
      <c r="C5" s="30">
        <v>0.4</v>
      </c>
      <c r="D5" s="30">
        <v>0.4</v>
      </c>
      <c r="E5" s="30">
        <v>0.4</v>
      </c>
      <c r="F5" s="30">
        <v>0.4</v>
      </c>
      <c r="G5" s="30">
        <v>0.4</v>
      </c>
      <c r="H5" s="30">
        <v>0.4</v>
      </c>
      <c r="I5" s="30">
        <v>0.4</v>
      </c>
      <c r="J5" s="30">
        <v>0.4</v>
      </c>
      <c r="K5" s="30">
        <v>0.4</v>
      </c>
      <c r="L5" s="30">
        <v>0.4</v>
      </c>
      <c r="M5" s="30">
        <v>0.4</v>
      </c>
      <c r="N5" s="30">
        <v>0.4</v>
      </c>
      <c r="O5" s="30">
        <v>0.4</v>
      </c>
      <c r="P5" s="30">
        <v>0.4</v>
      </c>
      <c r="Q5" s="30">
        <v>0.4</v>
      </c>
      <c r="R5" s="30">
        <v>0.4</v>
      </c>
      <c r="S5" s="30">
        <v>0.4</v>
      </c>
      <c r="T5" s="30">
        <v>0.4</v>
      </c>
      <c r="U5" s="30">
        <v>0.4</v>
      </c>
      <c r="V5" s="30">
        <v>0.4</v>
      </c>
      <c r="W5" s="30"/>
      <c r="X5" s="30"/>
      <c r="Y5" s="2">
        <v>43907</v>
      </c>
      <c r="Z5" s="30">
        <v>0.354</v>
      </c>
      <c r="AA5" s="30">
        <v>0.354</v>
      </c>
      <c r="AB5" s="30">
        <v>0.354</v>
      </c>
      <c r="AC5" s="30">
        <v>0.354</v>
      </c>
      <c r="AD5" s="30">
        <v>0.354</v>
      </c>
      <c r="AE5" s="30">
        <v>0.354</v>
      </c>
      <c r="AF5" s="30">
        <v>0.354</v>
      </c>
      <c r="AG5" s="30">
        <v>0.354</v>
      </c>
      <c r="AH5" s="30">
        <v>0.354</v>
      </c>
      <c r="AI5" s="30">
        <v>0.354</v>
      </c>
      <c r="AJ5" s="30">
        <v>0.354</v>
      </c>
      <c r="AK5" s="30">
        <v>0.354</v>
      </c>
      <c r="AL5" s="30">
        <v>0.354</v>
      </c>
      <c r="AM5" s="30">
        <v>0.354</v>
      </c>
      <c r="AN5" s="30">
        <v>0.354</v>
      </c>
      <c r="AO5" s="30">
        <v>0.354</v>
      </c>
      <c r="AP5" s="30">
        <v>0.354</v>
      </c>
      <c r="AQ5" s="30">
        <v>0.354</v>
      </c>
      <c r="AR5" s="30">
        <v>0.354</v>
      </c>
      <c r="AS5" s="30">
        <v>0.354</v>
      </c>
      <c r="AT5" s="30">
        <v>0.354</v>
      </c>
    </row>
    <row r="6" spans="1:46">
      <c r="A6" s="2">
        <v>43922</v>
      </c>
      <c r="B6" s="30">
        <v>0.4</v>
      </c>
      <c r="C6" s="30">
        <v>0.4</v>
      </c>
      <c r="D6" s="30">
        <v>0.4</v>
      </c>
      <c r="E6" s="30">
        <v>0.4</v>
      </c>
      <c r="F6" s="30">
        <v>0.4</v>
      </c>
      <c r="G6" s="30">
        <v>0.4</v>
      </c>
      <c r="H6" s="30">
        <v>0.4</v>
      </c>
      <c r="I6" s="30">
        <v>0.4</v>
      </c>
      <c r="J6" s="30">
        <v>0.4</v>
      </c>
      <c r="K6" s="30">
        <v>0.4</v>
      </c>
      <c r="L6" s="30">
        <v>0.4</v>
      </c>
      <c r="M6" s="30">
        <v>0.4</v>
      </c>
      <c r="N6" s="30">
        <v>0.4</v>
      </c>
      <c r="O6" s="30">
        <v>0.4</v>
      </c>
      <c r="P6" s="30">
        <v>0.4</v>
      </c>
      <c r="Q6" s="30">
        <v>0.4</v>
      </c>
      <c r="R6" s="30">
        <v>0.4</v>
      </c>
      <c r="S6" s="30">
        <v>0.4</v>
      </c>
      <c r="T6" s="30">
        <v>0.4</v>
      </c>
      <c r="U6" s="30">
        <v>0.4</v>
      </c>
      <c r="V6" s="30">
        <v>0.4</v>
      </c>
      <c r="W6" s="30"/>
      <c r="X6" s="30"/>
      <c r="Y6" s="2">
        <v>43922</v>
      </c>
      <c r="Z6" s="30">
        <v>0.354</v>
      </c>
      <c r="AA6" s="30">
        <v>0.354</v>
      </c>
      <c r="AB6" s="30">
        <v>0.354</v>
      </c>
      <c r="AC6" s="30">
        <v>0.354</v>
      </c>
      <c r="AD6" s="30">
        <v>0.354</v>
      </c>
      <c r="AE6" s="30">
        <v>0.354</v>
      </c>
      <c r="AF6" s="30">
        <v>0.354</v>
      </c>
      <c r="AG6" s="30">
        <v>0.354</v>
      </c>
      <c r="AH6" s="30">
        <v>0.354</v>
      </c>
      <c r="AI6" s="30">
        <v>0.354</v>
      </c>
      <c r="AJ6" s="30">
        <v>0.354</v>
      </c>
      <c r="AK6" s="30">
        <v>0.354</v>
      </c>
      <c r="AL6" s="30">
        <v>0.354</v>
      </c>
      <c r="AM6" s="30">
        <v>0.354</v>
      </c>
      <c r="AN6" s="30">
        <v>0.354</v>
      </c>
      <c r="AO6" s="30">
        <v>0.354</v>
      </c>
      <c r="AP6" s="30">
        <v>0.354</v>
      </c>
      <c r="AQ6" s="30">
        <v>0.354</v>
      </c>
      <c r="AR6" s="30">
        <v>0.354</v>
      </c>
      <c r="AS6" s="30">
        <v>0.354</v>
      </c>
      <c r="AT6" s="30">
        <v>0.354</v>
      </c>
    </row>
    <row r="7" spans="1:46">
      <c r="A7" s="2">
        <v>43952</v>
      </c>
      <c r="B7" s="30">
        <v>0.4156973</v>
      </c>
      <c r="C7" s="30">
        <v>0.4156973</v>
      </c>
      <c r="D7" s="30">
        <v>0.4156973</v>
      </c>
      <c r="E7" s="30">
        <v>0.4156973</v>
      </c>
      <c r="F7" s="30">
        <v>0.4156973</v>
      </c>
      <c r="G7" s="30">
        <v>0.4156973</v>
      </c>
      <c r="H7" s="30">
        <v>0.4156973</v>
      </c>
      <c r="I7" s="30">
        <v>0.4156973</v>
      </c>
      <c r="J7" s="30">
        <v>0.4156973</v>
      </c>
      <c r="K7" s="30">
        <v>0.4156973</v>
      </c>
      <c r="L7" s="30">
        <v>0.4156973</v>
      </c>
      <c r="M7" s="30">
        <v>0.4156973</v>
      </c>
      <c r="N7" s="30">
        <v>0.4156973</v>
      </c>
      <c r="O7" s="30">
        <v>0.4156973</v>
      </c>
      <c r="P7" s="30">
        <v>0.4156973</v>
      </c>
      <c r="Q7" s="30">
        <v>0.4156973</v>
      </c>
      <c r="R7" s="30">
        <v>0.4156973</v>
      </c>
      <c r="S7" s="30">
        <v>0.4156973</v>
      </c>
      <c r="T7" s="30">
        <v>0.4156973</v>
      </c>
      <c r="U7" s="30">
        <v>0.4156973</v>
      </c>
      <c r="V7" s="30">
        <v>0.4156973</v>
      </c>
      <c r="W7" s="30"/>
      <c r="X7" s="30"/>
      <c r="Y7" s="2">
        <v>43952</v>
      </c>
      <c r="Z7" s="30">
        <v>0.28159318</v>
      </c>
      <c r="AA7" s="30">
        <v>0.28159318</v>
      </c>
      <c r="AB7" s="30">
        <v>0.28159318</v>
      </c>
      <c r="AC7" s="30">
        <v>0.28159318</v>
      </c>
      <c r="AD7" s="30">
        <v>0.28159318</v>
      </c>
      <c r="AE7" s="30">
        <v>0.28159318</v>
      </c>
      <c r="AF7" s="30">
        <v>0.28159318</v>
      </c>
      <c r="AG7" s="30">
        <v>0.28159318</v>
      </c>
      <c r="AH7" s="30">
        <v>0.28159318</v>
      </c>
      <c r="AI7" s="30">
        <v>0.28159318</v>
      </c>
      <c r="AJ7" s="30">
        <v>0.28159318</v>
      </c>
      <c r="AK7" s="30">
        <v>0.28159318</v>
      </c>
      <c r="AL7" s="30">
        <v>0.28159318</v>
      </c>
      <c r="AM7" s="30">
        <v>0.28159318</v>
      </c>
      <c r="AN7" s="30">
        <v>0.28159318</v>
      </c>
      <c r="AO7" s="30">
        <v>0.28159318</v>
      </c>
      <c r="AP7" s="30">
        <v>0.28159318</v>
      </c>
      <c r="AQ7" s="30">
        <v>0.28159318</v>
      </c>
      <c r="AR7" s="30">
        <v>0.28159318</v>
      </c>
      <c r="AS7" s="30">
        <v>0.28159318</v>
      </c>
      <c r="AT7" s="30">
        <v>0.28159318</v>
      </c>
    </row>
    <row r="8" spans="1:46">
      <c r="A8" s="2">
        <v>43983</v>
      </c>
      <c r="B8" s="30">
        <v>0.46588814</v>
      </c>
      <c r="C8" s="30">
        <v>0.46588814</v>
      </c>
      <c r="D8" s="30">
        <v>0.46588814</v>
      </c>
      <c r="E8" s="30">
        <v>0.46588814</v>
      </c>
      <c r="F8" s="30">
        <v>0.46588814</v>
      </c>
      <c r="G8" s="30">
        <v>0.46588814</v>
      </c>
      <c r="H8" s="30">
        <v>0.46588814</v>
      </c>
      <c r="I8" s="30">
        <v>0.46588814</v>
      </c>
      <c r="J8" s="30">
        <v>0.46588814</v>
      </c>
      <c r="K8" s="30">
        <v>0.46588814</v>
      </c>
      <c r="L8" s="30">
        <v>0.46588814</v>
      </c>
      <c r="M8" s="30">
        <v>0.46588814</v>
      </c>
      <c r="N8" s="30">
        <v>0.46588814</v>
      </c>
      <c r="O8" s="30">
        <v>0.46588814</v>
      </c>
      <c r="P8" s="30">
        <v>0.46588814</v>
      </c>
      <c r="Q8" s="30">
        <v>0.46588814</v>
      </c>
      <c r="R8" s="30">
        <v>0.46588814</v>
      </c>
      <c r="S8" s="30">
        <v>0.46588814</v>
      </c>
      <c r="T8" s="30">
        <v>0.46588814</v>
      </c>
      <c r="U8" s="30">
        <v>0.46588814</v>
      </c>
      <c r="V8" s="30">
        <v>0.46588814</v>
      </c>
      <c r="W8" s="30"/>
      <c r="X8" s="30"/>
      <c r="Y8" s="2">
        <v>43983</v>
      </c>
      <c r="Z8" s="30">
        <v>0.37952867</v>
      </c>
      <c r="AA8" s="30">
        <v>0.37952867</v>
      </c>
      <c r="AB8" s="30">
        <v>0.37952867</v>
      </c>
      <c r="AC8" s="30">
        <v>0.37952867</v>
      </c>
      <c r="AD8" s="30">
        <v>0.37952867</v>
      </c>
      <c r="AE8" s="30">
        <v>0.37952867</v>
      </c>
      <c r="AF8" s="30">
        <v>0.37952867</v>
      </c>
      <c r="AG8" s="30">
        <v>0.37952867</v>
      </c>
      <c r="AH8" s="30">
        <v>0.37952867</v>
      </c>
      <c r="AI8" s="30">
        <v>0.37952867</v>
      </c>
      <c r="AJ8" s="30">
        <v>0.37952867</v>
      </c>
      <c r="AK8" s="30">
        <v>0.37952867</v>
      </c>
      <c r="AL8" s="30">
        <v>0.37952867</v>
      </c>
      <c r="AM8" s="30">
        <v>0.37952867</v>
      </c>
      <c r="AN8" s="30">
        <v>0.37952867</v>
      </c>
      <c r="AO8" s="30">
        <v>0.37952867</v>
      </c>
      <c r="AP8" s="30">
        <v>0.37952867</v>
      </c>
      <c r="AQ8" s="30">
        <v>0.37952867</v>
      </c>
      <c r="AR8" s="30">
        <v>0.37952867</v>
      </c>
      <c r="AS8" s="30">
        <v>0.37952867</v>
      </c>
      <c r="AT8" s="30">
        <v>0.37952867</v>
      </c>
    </row>
    <row r="9" spans="1:46">
      <c r="A9" s="2">
        <v>43984</v>
      </c>
      <c r="B9" s="30">
        <v>0.46588814</v>
      </c>
      <c r="C9" s="30">
        <v>0.46588814</v>
      </c>
      <c r="D9" s="30">
        <v>0.46588814</v>
      </c>
      <c r="E9" s="30">
        <v>0.46588814</v>
      </c>
      <c r="F9" s="30">
        <v>0.46588814</v>
      </c>
      <c r="G9" s="30">
        <v>0.46588814</v>
      </c>
      <c r="H9" s="30">
        <v>0.46588814</v>
      </c>
      <c r="I9" s="30">
        <v>0.46588814</v>
      </c>
      <c r="J9" s="30">
        <v>0.46588814</v>
      </c>
      <c r="K9" s="30">
        <v>0.46588814</v>
      </c>
      <c r="L9" s="30">
        <v>0.46588814</v>
      </c>
      <c r="M9" s="30">
        <v>0.46588814</v>
      </c>
      <c r="N9" s="30">
        <v>0.46588814</v>
      </c>
      <c r="O9" s="30">
        <v>0.46588814</v>
      </c>
      <c r="P9" s="30">
        <v>0.46588814</v>
      </c>
      <c r="Q9" s="30">
        <v>0.46588814</v>
      </c>
      <c r="R9" s="30">
        <v>0.46588814</v>
      </c>
      <c r="S9" s="30">
        <v>0.46588814</v>
      </c>
      <c r="T9" s="30">
        <v>0.46588814</v>
      </c>
      <c r="U9" s="30">
        <v>0.46588814</v>
      </c>
      <c r="V9" s="30">
        <v>0.46588814</v>
      </c>
      <c r="W9" s="30"/>
      <c r="X9" s="30"/>
      <c r="Y9" s="2">
        <v>43984</v>
      </c>
      <c r="Z9" s="30">
        <v>0.37952867</v>
      </c>
      <c r="AA9" s="30">
        <v>0.37952867</v>
      </c>
      <c r="AB9" s="30">
        <v>0.37952867</v>
      </c>
      <c r="AC9" s="30">
        <v>0.37952867</v>
      </c>
      <c r="AD9" s="30">
        <v>0.37952867</v>
      </c>
      <c r="AE9" s="30">
        <v>0.37952867</v>
      </c>
      <c r="AF9" s="30">
        <v>0.37952867</v>
      </c>
      <c r="AG9" s="30">
        <v>0.37952867</v>
      </c>
      <c r="AH9" s="30">
        <v>0.37952867</v>
      </c>
      <c r="AI9" s="30">
        <v>0.37952867</v>
      </c>
      <c r="AJ9" s="30">
        <v>0.37952867</v>
      </c>
      <c r="AK9" s="30">
        <v>0.37952867</v>
      </c>
      <c r="AL9" s="30">
        <v>0.37952867</v>
      </c>
      <c r="AM9" s="30">
        <v>0.37952867</v>
      </c>
      <c r="AN9" s="30">
        <v>0.37952867</v>
      </c>
      <c r="AO9" s="30">
        <v>0.37952867</v>
      </c>
      <c r="AP9" s="30">
        <v>0.37952867</v>
      </c>
      <c r="AQ9" s="30">
        <v>0.37952867</v>
      </c>
      <c r="AR9" s="30">
        <v>0.37952867</v>
      </c>
      <c r="AS9" s="30">
        <v>0.37952867</v>
      </c>
      <c r="AT9" s="30">
        <v>0.37952867</v>
      </c>
    </row>
    <row r="10" spans="1:46">
      <c r="A10" s="2">
        <v>44004</v>
      </c>
      <c r="B10" s="30">
        <v>0.46588814</v>
      </c>
      <c r="C10" s="30">
        <v>0.46588814</v>
      </c>
      <c r="D10" s="30">
        <v>0.46588814</v>
      </c>
      <c r="E10" s="30">
        <v>0.46588814</v>
      </c>
      <c r="F10" s="30">
        <v>0.46588814</v>
      </c>
      <c r="G10" s="30">
        <v>0.46588814</v>
      </c>
      <c r="H10" s="30">
        <v>0.46588814</v>
      </c>
      <c r="I10" s="30">
        <v>0.46588814</v>
      </c>
      <c r="J10" s="30">
        <v>0.46588814</v>
      </c>
      <c r="K10" s="30">
        <v>0.46588814</v>
      </c>
      <c r="L10" s="30">
        <v>0.46588814</v>
      </c>
      <c r="M10" s="30">
        <v>0.46588814</v>
      </c>
      <c r="N10" s="30">
        <v>0.46588814</v>
      </c>
      <c r="O10" s="30">
        <v>0.46588814</v>
      </c>
      <c r="P10" s="30">
        <v>0.46588814</v>
      </c>
      <c r="Q10" s="30">
        <v>0.46588814</v>
      </c>
      <c r="R10" s="30">
        <v>0.46588814</v>
      </c>
      <c r="S10" s="30">
        <v>0.46588814</v>
      </c>
      <c r="T10" s="30">
        <v>0.46588814</v>
      </c>
      <c r="U10" s="30">
        <v>0.46588814</v>
      </c>
      <c r="V10" s="30">
        <v>0.46588814</v>
      </c>
      <c r="W10" s="30"/>
      <c r="X10" s="30"/>
      <c r="Y10" s="2">
        <v>44004</v>
      </c>
      <c r="Z10" s="30">
        <v>0.37952867</v>
      </c>
      <c r="AA10" s="30">
        <v>0.37952867</v>
      </c>
      <c r="AB10" s="30">
        <v>0.37952867</v>
      </c>
      <c r="AC10" s="30">
        <v>0.37952867</v>
      </c>
      <c r="AD10" s="30">
        <v>0.37952867</v>
      </c>
      <c r="AE10" s="30">
        <v>0.37952867</v>
      </c>
      <c r="AF10" s="30">
        <v>0.37952867</v>
      </c>
      <c r="AG10" s="30">
        <v>0.37952867</v>
      </c>
      <c r="AH10" s="30">
        <v>0.37952867</v>
      </c>
      <c r="AI10" s="30">
        <v>0.37952867</v>
      </c>
      <c r="AJ10" s="30">
        <v>0.37952867</v>
      </c>
      <c r="AK10" s="30">
        <v>0.37952867</v>
      </c>
      <c r="AL10" s="30">
        <v>0.37952867</v>
      </c>
      <c r="AM10" s="30">
        <v>0.37952867</v>
      </c>
      <c r="AN10" s="30">
        <v>0.37952867</v>
      </c>
      <c r="AO10" s="30">
        <v>0.37952867</v>
      </c>
      <c r="AP10" s="30">
        <v>0.37952867</v>
      </c>
      <c r="AQ10" s="30">
        <v>0.37952867</v>
      </c>
      <c r="AR10" s="30">
        <v>0.37952867</v>
      </c>
      <c r="AS10" s="30">
        <v>0.37952867</v>
      </c>
      <c r="AT10" s="30">
        <v>0.37952867</v>
      </c>
    </row>
    <row r="11" spans="1:46">
      <c r="A11" s="2">
        <v>44013</v>
      </c>
      <c r="B11" s="30">
        <v>0.50933012</v>
      </c>
      <c r="C11" s="30">
        <v>0.50933012</v>
      </c>
      <c r="D11" s="30">
        <v>0.50933012</v>
      </c>
      <c r="E11" s="30">
        <v>0.50933012</v>
      </c>
      <c r="F11" s="30">
        <v>0.50933012</v>
      </c>
      <c r="G11" s="30">
        <v>0.50933012</v>
      </c>
      <c r="H11" s="30">
        <v>0.50933012</v>
      </c>
      <c r="I11" s="30">
        <v>0.50933012</v>
      </c>
      <c r="J11" s="30">
        <v>0.50933012</v>
      </c>
      <c r="K11" s="30">
        <v>0.50933012</v>
      </c>
      <c r="L11" s="30">
        <v>0.50933012</v>
      </c>
      <c r="M11" s="30">
        <v>0.50933012</v>
      </c>
      <c r="N11" s="30">
        <v>0.50933012</v>
      </c>
      <c r="O11" s="30">
        <v>0.50933012</v>
      </c>
      <c r="P11" s="30">
        <v>0.50933012</v>
      </c>
      <c r="Q11" s="30">
        <v>0.50933012</v>
      </c>
      <c r="R11" s="30">
        <v>0.50933012</v>
      </c>
      <c r="S11" s="30">
        <v>0.50933012</v>
      </c>
      <c r="T11" s="30">
        <v>0.50933012</v>
      </c>
      <c r="U11" s="30">
        <v>0.50933012</v>
      </c>
      <c r="V11" s="30">
        <v>0.50933012</v>
      </c>
      <c r="W11" s="30"/>
      <c r="X11" s="30"/>
      <c r="Y11" s="2">
        <v>44013</v>
      </c>
      <c r="Z11" s="30">
        <v>0.45882246</v>
      </c>
      <c r="AA11" s="30">
        <v>0.45882246</v>
      </c>
      <c r="AB11" s="30">
        <v>0.45882246</v>
      </c>
      <c r="AC11" s="30">
        <v>0.45882246</v>
      </c>
      <c r="AD11" s="30">
        <v>0.45882246</v>
      </c>
      <c r="AE11" s="30">
        <v>0.45882246</v>
      </c>
      <c r="AF11" s="30">
        <v>0.45882246</v>
      </c>
      <c r="AG11" s="30">
        <v>0.45882246</v>
      </c>
      <c r="AH11" s="30">
        <v>0.45882246</v>
      </c>
      <c r="AI11" s="30">
        <v>0.45882246</v>
      </c>
      <c r="AJ11" s="30">
        <v>0.45882246</v>
      </c>
      <c r="AK11" s="30">
        <v>0.45882246</v>
      </c>
      <c r="AL11" s="30">
        <v>0.45882246</v>
      </c>
      <c r="AM11" s="30">
        <v>0.45882246</v>
      </c>
      <c r="AN11" s="30">
        <v>0.45882246</v>
      </c>
      <c r="AO11" s="30">
        <v>0.45882246</v>
      </c>
      <c r="AP11" s="30">
        <v>0.45882246</v>
      </c>
      <c r="AQ11" s="30">
        <v>0.45882246</v>
      </c>
      <c r="AR11" s="30">
        <v>0.45882246</v>
      </c>
      <c r="AS11" s="30">
        <v>0.45882246</v>
      </c>
      <c r="AT11" s="30">
        <v>0.45882246</v>
      </c>
    </row>
    <row r="12" spans="1:46">
      <c r="A12" s="2">
        <v>44016</v>
      </c>
      <c r="B12" s="30">
        <v>0.50933012</v>
      </c>
      <c r="C12" s="30">
        <v>0.50933012</v>
      </c>
      <c r="D12" s="30">
        <v>0.50933012</v>
      </c>
      <c r="E12" s="30">
        <v>0.50933012</v>
      </c>
      <c r="F12" s="30">
        <v>0.50933012</v>
      </c>
      <c r="G12" s="30">
        <v>0.50933012</v>
      </c>
      <c r="H12" s="30">
        <v>0.50933012</v>
      </c>
      <c r="I12" s="30">
        <v>0.50933012</v>
      </c>
      <c r="J12" s="30">
        <v>0.50933012</v>
      </c>
      <c r="K12" s="30">
        <v>0.50933012</v>
      </c>
      <c r="L12" s="30">
        <v>0.50933012</v>
      </c>
      <c r="M12" s="30">
        <v>0.50933012</v>
      </c>
      <c r="N12" s="30">
        <v>0.50933012</v>
      </c>
      <c r="O12" s="30">
        <v>0.50933012</v>
      </c>
      <c r="P12" s="30">
        <v>0.50933012</v>
      </c>
      <c r="Q12" s="30">
        <v>0.50933012</v>
      </c>
      <c r="R12" s="30">
        <v>0.50933012</v>
      </c>
      <c r="S12" s="30">
        <v>0.50933012</v>
      </c>
      <c r="T12" s="30">
        <v>0.50933012</v>
      </c>
      <c r="U12" s="30">
        <v>0.50933012</v>
      </c>
      <c r="V12" s="30">
        <v>0.50933012</v>
      </c>
      <c r="W12" s="30"/>
      <c r="X12" s="30"/>
      <c r="Y12" s="2">
        <v>44016</v>
      </c>
      <c r="Z12" s="30">
        <v>0.45882246</v>
      </c>
      <c r="AA12" s="30">
        <v>0.45882246</v>
      </c>
      <c r="AB12" s="30">
        <v>0.45882246</v>
      </c>
      <c r="AC12" s="30">
        <v>0.45882246</v>
      </c>
      <c r="AD12" s="30">
        <v>0.45882246</v>
      </c>
      <c r="AE12" s="30">
        <v>0.45882246</v>
      </c>
      <c r="AF12" s="30">
        <v>0.45882246</v>
      </c>
      <c r="AG12" s="30">
        <v>0.45882246</v>
      </c>
      <c r="AH12" s="30">
        <v>0.45882246</v>
      </c>
      <c r="AI12" s="30">
        <v>0.45882246</v>
      </c>
      <c r="AJ12" s="30">
        <v>0.45882246</v>
      </c>
      <c r="AK12" s="30">
        <v>0.45882246</v>
      </c>
      <c r="AL12" s="30">
        <v>0.45882246</v>
      </c>
      <c r="AM12" s="30">
        <v>0.45882246</v>
      </c>
      <c r="AN12" s="30">
        <v>0.45882246</v>
      </c>
      <c r="AO12" s="30">
        <v>0.45882246</v>
      </c>
      <c r="AP12" s="30">
        <v>0.45882246</v>
      </c>
      <c r="AQ12" s="30">
        <v>0.45882246</v>
      </c>
      <c r="AR12" s="30">
        <v>0.45882246</v>
      </c>
      <c r="AS12" s="30">
        <v>0.45882246</v>
      </c>
      <c r="AT12" s="30">
        <v>0.45882246</v>
      </c>
    </row>
    <row r="13" spans="1:46">
      <c r="A13" s="2">
        <v>44032</v>
      </c>
      <c r="B13" s="30">
        <v>0.50933012</v>
      </c>
      <c r="C13" s="30">
        <v>0.50933012</v>
      </c>
      <c r="D13" s="30">
        <v>0.50933012</v>
      </c>
      <c r="E13" s="30">
        <v>0.50933012</v>
      </c>
      <c r="F13" s="30">
        <v>0.50933012</v>
      </c>
      <c r="G13" s="30">
        <v>0.50933012</v>
      </c>
      <c r="H13" s="30">
        <v>0.50933012</v>
      </c>
      <c r="I13" s="30">
        <v>0.50933012</v>
      </c>
      <c r="J13" s="30">
        <v>0.50933012</v>
      </c>
      <c r="K13" s="30">
        <v>0.50933012</v>
      </c>
      <c r="L13" s="30">
        <v>0.50933012</v>
      </c>
      <c r="M13" s="30">
        <v>0.50933012</v>
      </c>
      <c r="N13" s="30">
        <v>0.50933012</v>
      </c>
      <c r="O13" s="30">
        <v>0.50933012</v>
      </c>
      <c r="P13" s="30">
        <v>0.50933012</v>
      </c>
      <c r="Q13" s="30">
        <v>0.50933012</v>
      </c>
      <c r="R13" s="30">
        <v>0.50933012</v>
      </c>
      <c r="S13" s="30">
        <v>0.50933012</v>
      </c>
      <c r="T13" s="30">
        <v>0.50933012</v>
      </c>
      <c r="U13" s="30">
        <v>0.50933012</v>
      </c>
      <c r="V13" s="30">
        <v>0.50933012</v>
      </c>
      <c r="W13" s="30"/>
      <c r="X13" s="30"/>
      <c r="Y13" s="2">
        <v>44032</v>
      </c>
      <c r="Z13" s="30">
        <v>0.45882246</v>
      </c>
      <c r="AA13" s="30">
        <v>0.45882246</v>
      </c>
      <c r="AB13" s="30">
        <v>0.45882246</v>
      </c>
      <c r="AC13" s="30">
        <v>0.45882246</v>
      </c>
      <c r="AD13" s="30">
        <v>0.45882246</v>
      </c>
      <c r="AE13" s="30">
        <v>0.45882246</v>
      </c>
      <c r="AF13" s="30">
        <v>0.45882246</v>
      </c>
      <c r="AG13" s="30">
        <v>0.45882246</v>
      </c>
      <c r="AH13" s="30">
        <v>0.45882246</v>
      </c>
      <c r="AI13" s="30">
        <v>0.45882246</v>
      </c>
      <c r="AJ13" s="30">
        <v>0.45882246</v>
      </c>
      <c r="AK13" s="30">
        <v>0.45882246</v>
      </c>
      <c r="AL13" s="30">
        <v>0.45882246</v>
      </c>
      <c r="AM13" s="30">
        <v>0.45882246</v>
      </c>
      <c r="AN13" s="30">
        <v>0.45882246</v>
      </c>
      <c r="AO13" s="30">
        <v>0.45882246</v>
      </c>
      <c r="AP13" s="30">
        <v>0.45882246</v>
      </c>
      <c r="AQ13" s="30">
        <v>0.45882246</v>
      </c>
      <c r="AR13" s="30">
        <v>0.45882246</v>
      </c>
      <c r="AS13" s="30">
        <v>0.45882246</v>
      </c>
      <c r="AT13" s="30">
        <v>0.45882246</v>
      </c>
    </row>
    <row r="14" spans="1:46">
      <c r="A14" s="2">
        <v>44044</v>
      </c>
      <c r="B14" s="30">
        <v>0.50910304</v>
      </c>
      <c r="C14" s="30">
        <v>0.50910304</v>
      </c>
      <c r="D14" s="30">
        <v>0.50910304</v>
      </c>
      <c r="E14" s="30">
        <v>0.50910304</v>
      </c>
      <c r="F14" s="30">
        <v>0.50910304</v>
      </c>
      <c r="G14" s="30">
        <v>0.50910304</v>
      </c>
      <c r="H14" s="30">
        <v>0.50910304</v>
      </c>
      <c r="I14" s="30">
        <v>0.50910304</v>
      </c>
      <c r="J14" s="30">
        <v>0.50910304</v>
      </c>
      <c r="K14" s="30">
        <v>0.50910304</v>
      </c>
      <c r="L14" s="30">
        <v>0.50910304</v>
      </c>
      <c r="M14" s="30">
        <v>0.50910304</v>
      </c>
      <c r="N14" s="30">
        <v>0.50910304</v>
      </c>
      <c r="O14" s="30">
        <v>0.50910304</v>
      </c>
      <c r="P14" s="30">
        <v>0.50910304</v>
      </c>
      <c r="Q14" s="30">
        <v>0.50910304</v>
      </c>
      <c r="R14" s="30">
        <v>0.50910304</v>
      </c>
      <c r="S14" s="30">
        <v>0.50910304</v>
      </c>
      <c r="T14" s="30">
        <v>0.50910304</v>
      </c>
      <c r="U14" s="30">
        <v>0.50910304</v>
      </c>
      <c r="V14" s="30">
        <v>0.50910304</v>
      </c>
      <c r="W14" s="30"/>
      <c r="X14" s="30"/>
      <c r="Y14" s="2">
        <v>44044</v>
      </c>
      <c r="Z14" s="30">
        <v>0.47486701</v>
      </c>
      <c r="AA14" s="30">
        <v>0.47486701</v>
      </c>
      <c r="AB14" s="30">
        <v>0.47486701</v>
      </c>
      <c r="AC14" s="30">
        <v>0.47486701</v>
      </c>
      <c r="AD14" s="30">
        <v>0.47486701</v>
      </c>
      <c r="AE14" s="30">
        <v>0.47486701</v>
      </c>
      <c r="AF14" s="30">
        <v>0.47486701</v>
      </c>
      <c r="AG14" s="30">
        <v>0.47486701</v>
      </c>
      <c r="AH14" s="30">
        <v>0.47486701</v>
      </c>
      <c r="AI14" s="30">
        <v>0.47486701</v>
      </c>
      <c r="AJ14" s="30">
        <v>0.47486701</v>
      </c>
      <c r="AK14" s="30">
        <v>0.47486701</v>
      </c>
      <c r="AL14" s="30">
        <v>0.47486701</v>
      </c>
      <c r="AM14" s="30">
        <v>0.47486701</v>
      </c>
      <c r="AN14" s="30">
        <v>0.47486701</v>
      </c>
      <c r="AO14" s="30">
        <v>0.47486701</v>
      </c>
      <c r="AP14" s="30">
        <v>0.47486701</v>
      </c>
      <c r="AQ14" s="30">
        <v>0.47486701</v>
      </c>
      <c r="AR14" s="30">
        <v>0.47486701</v>
      </c>
      <c r="AS14" s="30">
        <v>0.47486701</v>
      </c>
      <c r="AT14" s="30">
        <v>0.47486701</v>
      </c>
    </row>
    <row r="15" spans="1:46">
      <c r="A15" s="2">
        <v>44070</v>
      </c>
      <c r="B15" s="30">
        <v>0.50910304</v>
      </c>
      <c r="C15" s="30">
        <v>0.50910304</v>
      </c>
      <c r="D15" s="30">
        <v>0.50910304</v>
      </c>
      <c r="E15" s="30">
        <v>0.50910304</v>
      </c>
      <c r="F15" s="30">
        <v>0.50910304</v>
      </c>
      <c r="G15" s="30">
        <v>0.50910304</v>
      </c>
      <c r="H15" s="30">
        <v>0.50910304</v>
      </c>
      <c r="I15" s="30">
        <v>0.50910304</v>
      </c>
      <c r="J15" s="30">
        <v>0.50910304</v>
      </c>
      <c r="K15" s="30">
        <v>0.50910304</v>
      </c>
      <c r="L15" s="30">
        <v>0.50910304</v>
      </c>
      <c r="M15" s="30">
        <v>0.50910304</v>
      </c>
      <c r="N15" s="30">
        <v>0.50910304</v>
      </c>
      <c r="O15" s="30">
        <v>0.50910304</v>
      </c>
      <c r="P15" s="30">
        <v>0.50910304</v>
      </c>
      <c r="Q15" s="30">
        <v>0.50910304</v>
      </c>
      <c r="R15" s="30">
        <v>0.50910304</v>
      </c>
      <c r="S15" s="30">
        <v>0.50910304</v>
      </c>
      <c r="T15" s="30">
        <v>0.50910304</v>
      </c>
      <c r="U15" s="30">
        <v>0.50910304</v>
      </c>
      <c r="V15" s="30">
        <v>0.50910304</v>
      </c>
      <c r="W15" s="30"/>
      <c r="X15" s="30"/>
      <c r="Y15" s="2">
        <v>44070</v>
      </c>
      <c r="Z15" s="30">
        <v>0.47486701</v>
      </c>
      <c r="AA15" s="30">
        <v>0.47486701</v>
      </c>
      <c r="AB15" s="30">
        <v>0.47486701</v>
      </c>
      <c r="AC15" s="30">
        <v>0.47486701</v>
      </c>
      <c r="AD15" s="30">
        <v>0.47486701</v>
      </c>
      <c r="AE15" s="30">
        <v>0.47486701</v>
      </c>
      <c r="AF15" s="30">
        <v>0.47486701</v>
      </c>
      <c r="AG15" s="30">
        <v>0.47486701</v>
      </c>
      <c r="AH15" s="30">
        <v>0.47486701</v>
      </c>
      <c r="AI15" s="30">
        <v>0.47486701</v>
      </c>
      <c r="AJ15" s="30">
        <v>0.47486701</v>
      </c>
      <c r="AK15" s="30">
        <v>0.47486701</v>
      </c>
      <c r="AL15" s="30">
        <v>0.47486701</v>
      </c>
      <c r="AM15" s="30">
        <v>0.47486701</v>
      </c>
      <c r="AN15" s="30">
        <v>0.47486701</v>
      </c>
      <c r="AO15" s="30">
        <v>0.47486701</v>
      </c>
      <c r="AP15" s="30">
        <v>0.47486701</v>
      </c>
      <c r="AQ15" s="30">
        <v>0.47486701</v>
      </c>
      <c r="AR15" s="30">
        <v>0.47486701</v>
      </c>
      <c r="AS15" s="30">
        <v>0.47486701</v>
      </c>
      <c r="AT15" s="30">
        <v>0.47486701</v>
      </c>
    </row>
    <row r="16" spans="1:46">
      <c r="A16" s="2">
        <v>44075</v>
      </c>
      <c r="B16" s="30">
        <v>0.43494672</v>
      </c>
      <c r="C16" s="30">
        <v>0.43494672</v>
      </c>
      <c r="D16" s="30">
        <v>0.43494672</v>
      </c>
      <c r="E16" s="30">
        <v>0.43494672</v>
      </c>
      <c r="F16" s="30">
        <v>0.43494672</v>
      </c>
      <c r="G16" s="30">
        <v>0.43494672</v>
      </c>
      <c r="H16" s="30">
        <v>0.43494672</v>
      </c>
      <c r="I16" s="30">
        <v>0.43494672</v>
      </c>
      <c r="J16" s="30">
        <v>0.43494672</v>
      </c>
      <c r="K16" s="30">
        <v>0.43494672</v>
      </c>
      <c r="L16" s="30">
        <v>0.43494672</v>
      </c>
      <c r="M16" s="30">
        <v>0.43494672</v>
      </c>
      <c r="N16" s="30">
        <v>0.43494672</v>
      </c>
      <c r="O16" s="30">
        <v>0.43494672</v>
      </c>
      <c r="P16" s="30">
        <v>0.43494672</v>
      </c>
      <c r="Q16" s="30">
        <v>0.43494672</v>
      </c>
      <c r="R16" s="30">
        <v>0.43494672</v>
      </c>
      <c r="S16" s="30">
        <v>0.43494672</v>
      </c>
      <c r="T16" s="30">
        <v>0.43494672</v>
      </c>
      <c r="U16" s="30">
        <v>0.43494672</v>
      </c>
      <c r="V16" s="30">
        <v>0.43494672</v>
      </c>
      <c r="W16" s="30"/>
      <c r="X16" s="30"/>
      <c r="Y16" s="2">
        <v>44075</v>
      </c>
      <c r="Z16" s="30">
        <v>0.39614013</v>
      </c>
      <c r="AA16" s="30">
        <v>0.39614013</v>
      </c>
      <c r="AB16" s="30">
        <v>0.39614013</v>
      </c>
      <c r="AC16" s="30">
        <v>0.39614013</v>
      </c>
      <c r="AD16" s="30">
        <v>0.39614013</v>
      </c>
      <c r="AE16" s="30">
        <v>0.39614013</v>
      </c>
      <c r="AF16" s="30">
        <v>0.39614013</v>
      </c>
      <c r="AG16" s="30">
        <v>0.39614013</v>
      </c>
      <c r="AH16" s="30">
        <v>0.39614013</v>
      </c>
      <c r="AI16" s="30">
        <v>0.39614013</v>
      </c>
      <c r="AJ16" s="30">
        <v>0.39614013</v>
      </c>
      <c r="AK16" s="30">
        <v>0.39614013</v>
      </c>
      <c r="AL16" s="30">
        <v>0.39614013</v>
      </c>
      <c r="AM16" s="30">
        <v>0.39614013</v>
      </c>
      <c r="AN16" s="30">
        <v>0.39614013</v>
      </c>
      <c r="AO16" s="30">
        <v>0.39614013</v>
      </c>
      <c r="AP16" s="30">
        <v>0.39614013</v>
      </c>
      <c r="AQ16" s="30">
        <v>0.39614013</v>
      </c>
      <c r="AR16" s="30">
        <v>0.39614013</v>
      </c>
      <c r="AS16" s="30">
        <v>0.39614013</v>
      </c>
      <c r="AT16" s="30">
        <v>0.39614013</v>
      </c>
    </row>
    <row r="17" spans="1:46">
      <c r="A17" s="2">
        <v>44105</v>
      </c>
      <c r="B17" s="30">
        <v>0.56851785</v>
      </c>
      <c r="C17" s="30">
        <v>0.56851785</v>
      </c>
      <c r="D17" s="30">
        <v>0.56851785</v>
      </c>
      <c r="E17" s="30">
        <v>0.56851785</v>
      </c>
      <c r="F17" s="30">
        <v>0.56851785</v>
      </c>
      <c r="G17" s="30">
        <v>0.56851785</v>
      </c>
      <c r="H17" s="30">
        <v>0.56851785</v>
      </c>
      <c r="I17" s="30">
        <v>0.56851785</v>
      </c>
      <c r="J17" s="30">
        <v>0.56851785</v>
      </c>
      <c r="K17" s="30">
        <v>0.56851785</v>
      </c>
      <c r="L17" s="30">
        <v>0.56851785</v>
      </c>
      <c r="M17" s="30">
        <v>0.56851785</v>
      </c>
      <c r="N17" s="30">
        <v>0.56851785</v>
      </c>
      <c r="O17" s="30">
        <v>0.56851785</v>
      </c>
      <c r="P17" s="30">
        <v>0.56851785</v>
      </c>
      <c r="Q17" s="30">
        <v>0.56851785</v>
      </c>
      <c r="R17" s="30">
        <v>0.56851785</v>
      </c>
      <c r="S17" s="30">
        <v>0.56851785</v>
      </c>
      <c r="T17" s="30">
        <v>0.56851785</v>
      </c>
      <c r="U17" s="30">
        <v>0.56851785</v>
      </c>
      <c r="V17" s="30">
        <v>0.56851785</v>
      </c>
      <c r="W17" s="30"/>
      <c r="X17" s="30"/>
      <c r="Y17" s="2">
        <v>44105</v>
      </c>
      <c r="Z17" s="30">
        <v>0.52440897</v>
      </c>
      <c r="AA17" s="30">
        <v>0.52440897</v>
      </c>
      <c r="AB17" s="30">
        <v>0.52440897</v>
      </c>
      <c r="AC17" s="30">
        <v>0.52440897</v>
      </c>
      <c r="AD17" s="30">
        <v>0.52440897</v>
      </c>
      <c r="AE17" s="30">
        <v>0.52440897</v>
      </c>
      <c r="AF17" s="30">
        <v>0.52440897</v>
      </c>
      <c r="AG17" s="30">
        <v>0.52440897</v>
      </c>
      <c r="AH17" s="30">
        <v>0.52440897</v>
      </c>
      <c r="AI17" s="30">
        <v>0.52440897</v>
      </c>
      <c r="AJ17" s="30">
        <v>0.52440897</v>
      </c>
      <c r="AK17" s="30">
        <v>0.52440897</v>
      </c>
      <c r="AL17" s="30">
        <v>0.52440897</v>
      </c>
      <c r="AM17" s="30">
        <v>0.52440897</v>
      </c>
      <c r="AN17" s="30">
        <v>0.52440897</v>
      </c>
      <c r="AO17" s="30">
        <v>0.52440897</v>
      </c>
      <c r="AP17" s="30">
        <v>0.52440897</v>
      </c>
      <c r="AQ17" s="30">
        <v>0.52440897</v>
      </c>
      <c r="AR17" s="30">
        <v>0.52440897</v>
      </c>
      <c r="AS17" s="30">
        <v>0.52440897</v>
      </c>
      <c r="AT17" s="30">
        <v>0.52440897</v>
      </c>
    </row>
    <row r="18" spans="1:46">
      <c r="A18" s="2">
        <v>44121</v>
      </c>
      <c r="B18" s="30">
        <v>0.56851785</v>
      </c>
      <c r="C18" s="30">
        <v>0.56851785</v>
      </c>
      <c r="D18" s="30">
        <v>0.56851785</v>
      </c>
      <c r="E18" s="30">
        <v>0.56851785</v>
      </c>
      <c r="F18" s="30">
        <v>0.56851785</v>
      </c>
      <c r="G18" s="30">
        <v>0.56851785</v>
      </c>
      <c r="H18" s="30">
        <v>0.56851785</v>
      </c>
      <c r="I18" s="30">
        <v>0.56851785</v>
      </c>
      <c r="J18" s="30">
        <v>0.56851785</v>
      </c>
      <c r="K18" s="30">
        <v>0.56851785</v>
      </c>
      <c r="L18" s="30">
        <v>0.56851785</v>
      </c>
      <c r="M18" s="30">
        <v>0.56851785</v>
      </c>
      <c r="N18" s="30">
        <v>0.56851785</v>
      </c>
      <c r="O18" s="30">
        <v>0.56851785</v>
      </c>
      <c r="P18" s="30">
        <v>0.56851785</v>
      </c>
      <c r="Q18" s="30">
        <v>0.56851785</v>
      </c>
      <c r="R18" s="30">
        <v>0.56851785</v>
      </c>
      <c r="S18" s="30">
        <v>0.56851785</v>
      </c>
      <c r="T18" s="30">
        <v>0.56851785</v>
      </c>
      <c r="U18" s="30">
        <v>0.56851785</v>
      </c>
      <c r="V18" s="30">
        <v>0.56851785</v>
      </c>
      <c r="W18" s="30"/>
      <c r="X18" s="30"/>
      <c r="Y18" s="2">
        <v>44121</v>
      </c>
      <c r="Z18" s="30">
        <v>0.52440897</v>
      </c>
      <c r="AA18" s="30">
        <v>0.52440897</v>
      </c>
      <c r="AB18" s="30">
        <v>0.52440897</v>
      </c>
      <c r="AC18" s="30">
        <v>0.52440897</v>
      </c>
      <c r="AD18" s="30">
        <v>0.52440897</v>
      </c>
      <c r="AE18" s="30">
        <v>0.52440897</v>
      </c>
      <c r="AF18" s="30">
        <v>0.52440897</v>
      </c>
      <c r="AG18" s="30">
        <v>0.52440897</v>
      </c>
      <c r="AH18" s="30">
        <v>0.52440897</v>
      </c>
      <c r="AI18" s="30">
        <v>0.52440897</v>
      </c>
      <c r="AJ18" s="30">
        <v>0.52440897</v>
      </c>
      <c r="AK18" s="30">
        <v>0.52440897</v>
      </c>
      <c r="AL18" s="30">
        <v>0.52440897</v>
      </c>
      <c r="AM18" s="30">
        <v>0.52440897</v>
      </c>
      <c r="AN18" s="30">
        <v>0.52440897</v>
      </c>
      <c r="AO18" s="30">
        <v>0.52440897</v>
      </c>
      <c r="AP18" s="30">
        <v>0.52440897</v>
      </c>
      <c r="AQ18" s="30">
        <v>0.52440897</v>
      </c>
      <c r="AR18" s="30">
        <v>0.52440897</v>
      </c>
      <c r="AS18" s="30">
        <v>0.52440897</v>
      </c>
      <c r="AT18" s="30">
        <v>0.52440897</v>
      </c>
    </row>
    <row r="19" spans="1:46">
      <c r="A19" s="2">
        <v>44126</v>
      </c>
      <c r="B19" s="30">
        <v>0.56851785</v>
      </c>
      <c r="C19" s="30">
        <v>0.56851785</v>
      </c>
      <c r="D19" s="30">
        <v>0.56851785</v>
      </c>
      <c r="E19" s="30">
        <v>0.56851785</v>
      </c>
      <c r="F19" s="30">
        <v>0.56851785</v>
      </c>
      <c r="G19" s="30">
        <v>0.56851785</v>
      </c>
      <c r="H19" s="30">
        <v>0.56851785</v>
      </c>
      <c r="I19" s="30">
        <v>0.56851785</v>
      </c>
      <c r="J19" s="30">
        <v>0.56851785</v>
      </c>
      <c r="K19" s="30">
        <v>0.56851785</v>
      </c>
      <c r="L19" s="30">
        <v>0.56851785</v>
      </c>
      <c r="M19" s="30">
        <v>0.56851785</v>
      </c>
      <c r="N19" s="30">
        <v>0.56851785</v>
      </c>
      <c r="O19" s="30">
        <v>0.56851785</v>
      </c>
      <c r="P19" s="30">
        <v>0.56851785</v>
      </c>
      <c r="Q19" s="30">
        <v>0.56851785</v>
      </c>
      <c r="R19" s="30">
        <v>0.56851785</v>
      </c>
      <c r="S19" s="30">
        <v>0.56851785</v>
      </c>
      <c r="T19" s="30">
        <v>0.56851785</v>
      </c>
      <c r="U19" s="30">
        <v>0.56851785</v>
      </c>
      <c r="V19" s="30">
        <v>0.56851785</v>
      </c>
      <c r="W19" s="30"/>
      <c r="X19" s="30"/>
      <c r="Y19" s="2">
        <v>44126</v>
      </c>
      <c r="Z19" s="30">
        <v>0.52440897</v>
      </c>
      <c r="AA19" s="30">
        <v>0.52440897</v>
      </c>
      <c r="AB19" s="30">
        <v>0.52440897</v>
      </c>
      <c r="AC19" s="30">
        <v>0.52440897</v>
      </c>
      <c r="AD19" s="30">
        <v>0.52440897</v>
      </c>
      <c r="AE19" s="30">
        <v>0.52440897</v>
      </c>
      <c r="AF19" s="30">
        <v>0.52440897</v>
      </c>
      <c r="AG19" s="30">
        <v>0.52440897</v>
      </c>
      <c r="AH19" s="30">
        <v>0.52440897</v>
      </c>
      <c r="AI19" s="30">
        <v>0.52440897</v>
      </c>
      <c r="AJ19" s="30">
        <v>0.52440897</v>
      </c>
      <c r="AK19" s="30">
        <v>0.52440897</v>
      </c>
      <c r="AL19" s="30">
        <v>0.52440897</v>
      </c>
      <c r="AM19" s="30">
        <v>0.52440897</v>
      </c>
      <c r="AN19" s="30">
        <v>0.52440897</v>
      </c>
      <c r="AO19" s="30">
        <v>0.52440897</v>
      </c>
      <c r="AP19" s="30">
        <v>0.52440897</v>
      </c>
      <c r="AQ19" s="30">
        <v>0.52440897</v>
      </c>
      <c r="AR19" s="30">
        <v>0.52440897</v>
      </c>
      <c r="AS19" s="30">
        <v>0.52440897</v>
      </c>
      <c r="AT19" s="30">
        <v>0.52440897</v>
      </c>
    </row>
    <row r="20" spans="1:46">
      <c r="A20" s="2">
        <v>44134</v>
      </c>
      <c r="B20" s="30">
        <v>0.56851785</v>
      </c>
      <c r="C20" s="30">
        <v>0.56851785</v>
      </c>
      <c r="D20" s="30">
        <v>0.56851785</v>
      </c>
      <c r="E20" s="30">
        <v>0.56851785</v>
      </c>
      <c r="F20" s="30">
        <v>0.56851785</v>
      </c>
      <c r="G20" s="30">
        <v>0.56851785</v>
      </c>
      <c r="H20" s="30">
        <v>0.56851785</v>
      </c>
      <c r="I20" s="30">
        <v>0.56851785</v>
      </c>
      <c r="J20" s="30">
        <v>0.56851785</v>
      </c>
      <c r="K20" s="30">
        <v>0.56851785</v>
      </c>
      <c r="L20" s="30">
        <v>0.56851785</v>
      </c>
      <c r="M20" s="30">
        <v>0.56851785</v>
      </c>
      <c r="N20" s="30">
        <v>0.56851785</v>
      </c>
      <c r="O20" s="30">
        <v>0.56851785</v>
      </c>
      <c r="P20" s="30">
        <v>0.56851785</v>
      </c>
      <c r="Q20" s="30">
        <v>0.56851785</v>
      </c>
      <c r="R20" s="30">
        <v>0.56851785</v>
      </c>
      <c r="S20" s="30">
        <v>0.56851785</v>
      </c>
      <c r="T20" s="30">
        <v>0.56851785</v>
      </c>
      <c r="U20" s="30">
        <v>0.56851785</v>
      </c>
      <c r="V20" s="30">
        <v>0.56851785</v>
      </c>
      <c r="W20" s="30"/>
      <c r="X20" s="30"/>
      <c r="Y20" s="2">
        <v>44134</v>
      </c>
      <c r="Z20" s="30">
        <v>0.52440897</v>
      </c>
      <c r="AA20" s="30">
        <v>0.52440897</v>
      </c>
      <c r="AB20" s="30">
        <v>0.52440897</v>
      </c>
      <c r="AC20" s="30">
        <v>0.52440897</v>
      </c>
      <c r="AD20" s="30">
        <v>0.52440897</v>
      </c>
      <c r="AE20" s="30">
        <v>0.52440897</v>
      </c>
      <c r="AF20" s="30">
        <v>0.52440897</v>
      </c>
      <c r="AG20" s="30">
        <v>0.52440897</v>
      </c>
      <c r="AH20" s="30">
        <v>0.52440897</v>
      </c>
      <c r="AI20" s="30">
        <v>0.52440897</v>
      </c>
      <c r="AJ20" s="30">
        <v>0.52440897</v>
      </c>
      <c r="AK20" s="30">
        <v>0.52440897</v>
      </c>
      <c r="AL20" s="30">
        <v>0.52440897</v>
      </c>
      <c r="AM20" s="30">
        <v>0.52440897</v>
      </c>
      <c r="AN20" s="30">
        <v>0.52440897</v>
      </c>
      <c r="AO20" s="30">
        <v>0.52440897</v>
      </c>
      <c r="AP20" s="30">
        <v>0.52440897</v>
      </c>
      <c r="AQ20" s="30">
        <v>0.52440897</v>
      </c>
      <c r="AR20" s="30">
        <v>0.52440897</v>
      </c>
      <c r="AS20" s="30">
        <v>0.52440897</v>
      </c>
      <c r="AT20" s="30">
        <v>0.52440897</v>
      </c>
    </row>
    <row r="21" spans="1:46">
      <c r="A21" s="2">
        <v>44136</v>
      </c>
      <c r="B21" s="30">
        <v>0.28821851</v>
      </c>
      <c r="C21" s="30">
        <v>0.28821851</v>
      </c>
      <c r="D21" s="30">
        <v>0.28821851</v>
      </c>
      <c r="E21" s="30">
        <v>0.28821851</v>
      </c>
      <c r="F21" s="30">
        <v>0.28821851</v>
      </c>
      <c r="G21" s="30">
        <v>0.28821851</v>
      </c>
      <c r="H21" s="30">
        <v>0.28821851</v>
      </c>
      <c r="I21" s="30">
        <v>0.28821851</v>
      </c>
      <c r="J21" s="30">
        <v>0.28821851</v>
      </c>
      <c r="K21" s="30">
        <v>0.28821851</v>
      </c>
      <c r="L21" s="30">
        <v>0.28821851</v>
      </c>
      <c r="M21" s="30">
        <v>0.28821851</v>
      </c>
      <c r="N21" s="30">
        <v>0.28821851</v>
      </c>
      <c r="O21" s="30">
        <v>0.28821851</v>
      </c>
      <c r="P21" s="30">
        <v>0.28821851</v>
      </c>
      <c r="Q21" s="30">
        <v>0.28821851</v>
      </c>
      <c r="R21" s="30">
        <v>0.28821851</v>
      </c>
      <c r="S21" s="30">
        <v>0.28821851</v>
      </c>
      <c r="T21" s="30">
        <v>0.28821851</v>
      </c>
      <c r="U21" s="30">
        <v>0.28821851</v>
      </c>
      <c r="V21" s="30">
        <v>0.28821851</v>
      </c>
      <c r="W21" s="30"/>
      <c r="X21" s="30"/>
      <c r="Y21" s="2">
        <v>44136</v>
      </c>
      <c r="Z21" s="30">
        <v>0.26285904</v>
      </c>
      <c r="AA21" s="30">
        <v>0.26285904</v>
      </c>
      <c r="AB21" s="30">
        <v>0.26285904</v>
      </c>
      <c r="AC21" s="30">
        <v>0.26285904</v>
      </c>
      <c r="AD21" s="30">
        <v>0.26285904</v>
      </c>
      <c r="AE21" s="30">
        <v>0.26285904</v>
      </c>
      <c r="AF21" s="30">
        <v>0.26285904</v>
      </c>
      <c r="AG21" s="30">
        <v>0.26285904</v>
      </c>
      <c r="AH21" s="30">
        <v>0.26285904</v>
      </c>
      <c r="AI21" s="30">
        <v>0.26285904</v>
      </c>
      <c r="AJ21" s="30">
        <v>0.26285904</v>
      </c>
      <c r="AK21" s="30">
        <v>0.26285904</v>
      </c>
      <c r="AL21" s="30">
        <v>0.26285904</v>
      </c>
      <c r="AM21" s="30">
        <v>0.26285904</v>
      </c>
      <c r="AN21" s="30">
        <v>0.26285904</v>
      </c>
      <c r="AO21" s="30">
        <v>0.26285904</v>
      </c>
      <c r="AP21" s="30">
        <v>0.26285904</v>
      </c>
      <c r="AQ21" s="30">
        <v>0.26285904</v>
      </c>
      <c r="AR21" s="30">
        <v>0.26285904</v>
      </c>
      <c r="AS21" s="30">
        <v>0.26285904</v>
      </c>
      <c r="AT21" s="30">
        <v>0.26285904</v>
      </c>
    </row>
    <row r="22" spans="1:46">
      <c r="A22" s="2">
        <v>44166</v>
      </c>
      <c r="B22" s="30">
        <v>0.44816402</v>
      </c>
      <c r="C22" s="30">
        <v>0.44816402</v>
      </c>
      <c r="D22" s="30">
        <v>0.44816402</v>
      </c>
      <c r="E22" s="30">
        <v>0.44816402</v>
      </c>
      <c r="F22" s="30">
        <v>0.44816402</v>
      </c>
      <c r="G22" s="30">
        <v>0.44816402</v>
      </c>
      <c r="H22" s="30">
        <v>0.44816402</v>
      </c>
      <c r="I22" s="30">
        <v>0.44816402</v>
      </c>
      <c r="J22" s="30">
        <v>0.44816402</v>
      </c>
      <c r="K22" s="30">
        <v>0.44816402</v>
      </c>
      <c r="L22" s="30">
        <v>0.44816402</v>
      </c>
      <c r="M22" s="30">
        <v>0.44816402</v>
      </c>
      <c r="N22" s="30">
        <v>0.44816402</v>
      </c>
      <c r="O22" s="30">
        <v>0.44816402</v>
      </c>
      <c r="P22" s="30">
        <v>0.44816402</v>
      </c>
      <c r="Q22" s="30">
        <v>0.44816402</v>
      </c>
      <c r="R22" s="30">
        <v>0.44816402</v>
      </c>
      <c r="S22" s="30">
        <v>0.44816402</v>
      </c>
      <c r="T22" s="30">
        <v>0.44816402</v>
      </c>
      <c r="U22" s="30">
        <v>0.44816402</v>
      </c>
      <c r="V22" s="30">
        <v>0.44816402</v>
      </c>
      <c r="W22" s="30"/>
      <c r="X22" s="30"/>
      <c r="Y22" s="2">
        <v>44166</v>
      </c>
      <c r="Z22" s="30">
        <v>0.41133254</v>
      </c>
      <c r="AA22" s="30">
        <v>0.41133254</v>
      </c>
      <c r="AB22" s="30">
        <v>0.41133254</v>
      </c>
      <c r="AC22" s="30">
        <v>0.41133254</v>
      </c>
      <c r="AD22" s="30">
        <v>0.41133254</v>
      </c>
      <c r="AE22" s="30">
        <v>0.41133254</v>
      </c>
      <c r="AF22" s="30">
        <v>0.41133254</v>
      </c>
      <c r="AG22" s="30">
        <v>0.41133254</v>
      </c>
      <c r="AH22" s="30">
        <v>0.41133254</v>
      </c>
      <c r="AI22" s="30">
        <v>0.41133254</v>
      </c>
      <c r="AJ22" s="30">
        <v>0.41133254</v>
      </c>
      <c r="AK22" s="30">
        <v>0.41133254</v>
      </c>
      <c r="AL22" s="30">
        <v>0.41133254</v>
      </c>
      <c r="AM22" s="30">
        <v>0.41133254</v>
      </c>
      <c r="AN22" s="30">
        <v>0.41133254</v>
      </c>
      <c r="AO22" s="30">
        <v>0.41133254</v>
      </c>
      <c r="AP22" s="30">
        <v>0.41133254</v>
      </c>
      <c r="AQ22" s="30">
        <v>0.41133254</v>
      </c>
      <c r="AR22" s="30">
        <v>0.41133254</v>
      </c>
      <c r="AS22" s="30">
        <v>0.41133254</v>
      </c>
      <c r="AT22" s="30">
        <v>0.41133254</v>
      </c>
    </row>
    <row r="23" spans="1:46">
      <c r="A23" s="2">
        <v>44180</v>
      </c>
      <c r="B23" s="30">
        <v>0.44816402</v>
      </c>
      <c r="C23" s="30">
        <v>0.44816402</v>
      </c>
      <c r="D23" s="30">
        <v>0.44816402</v>
      </c>
      <c r="E23" s="30">
        <v>0.44816402</v>
      </c>
      <c r="F23" s="30">
        <v>0.44816402</v>
      </c>
      <c r="G23" s="30">
        <v>0.44816402</v>
      </c>
      <c r="H23" s="30">
        <v>0.44816402</v>
      </c>
      <c r="I23" s="30">
        <v>0.44816402</v>
      </c>
      <c r="J23" s="30">
        <v>0.44816402</v>
      </c>
      <c r="K23" s="30">
        <v>0.44816402</v>
      </c>
      <c r="L23" s="30">
        <v>0.44816402</v>
      </c>
      <c r="M23" s="30">
        <v>0.44816402</v>
      </c>
      <c r="N23" s="30">
        <v>0.44816402</v>
      </c>
      <c r="O23" s="30">
        <v>0.44816402</v>
      </c>
      <c r="P23" s="30">
        <v>0.44816402</v>
      </c>
      <c r="Q23" s="30">
        <v>0.44816402</v>
      </c>
      <c r="R23" s="30">
        <v>0.44816402</v>
      </c>
      <c r="S23" s="30">
        <v>0.44816402</v>
      </c>
      <c r="T23" s="30">
        <v>0.44816402</v>
      </c>
      <c r="U23" s="30">
        <v>0.44816402</v>
      </c>
      <c r="V23" s="30">
        <v>0.44816402</v>
      </c>
      <c r="W23" s="30"/>
      <c r="X23" s="30"/>
      <c r="Y23" s="2">
        <v>44180</v>
      </c>
      <c r="Z23" s="30">
        <v>0.41133254</v>
      </c>
      <c r="AA23" s="30">
        <v>0.41133254</v>
      </c>
      <c r="AB23" s="30">
        <v>0.41133254</v>
      </c>
      <c r="AC23" s="30">
        <v>0.41133254</v>
      </c>
      <c r="AD23" s="30">
        <v>0.41133254</v>
      </c>
      <c r="AE23" s="30">
        <v>0.41133254</v>
      </c>
      <c r="AF23" s="30">
        <v>0.41133254</v>
      </c>
      <c r="AG23" s="30">
        <v>0.41133254</v>
      </c>
      <c r="AH23" s="30">
        <v>0.41133254</v>
      </c>
      <c r="AI23" s="30">
        <v>0.41133254</v>
      </c>
      <c r="AJ23" s="30">
        <v>0.41133254</v>
      </c>
      <c r="AK23" s="30">
        <v>0.41133254</v>
      </c>
      <c r="AL23" s="30">
        <v>0.41133254</v>
      </c>
      <c r="AM23" s="30">
        <v>0.41133254</v>
      </c>
      <c r="AN23" s="30">
        <v>0.41133254</v>
      </c>
      <c r="AO23" s="30">
        <v>0.41133254</v>
      </c>
      <c r="AP23" s="30">
        <v>0.41133254</v>
      </c>
      <c r="AQ23" s="30">
        <v>0.41133254</v>
      </c>
      <c r="AR23" s="30">
        <v>0.41133254</v>
      </c>
      <c r="AS23" s="30">
        <v>0.41133254</v>
      </c>
      <c r="AT23" s="30">
        <v>0.41133254</v>
      </c>
    </row>
    <row r="24" spans="1:46">
      <c r="A24" s="2">
        <v>44184</v>
      </c>
      <c r="B24" s="30">
        <v>0.44816402</v>
      </c>
      <c r="C24" s="30">
        <v>0.44816402</v>
      </c>
      <c r="D24" s="30">
        <v>0.44816402</v>
      </c>
      <c r="E24" s="30">
        <v>0.44816402</v>
      </c>
      <c r="F24" s="30">
        <v>0.44816402</v>
      </c>
      <c r="G24" s="30">
        <v>0.44816402</v>
      </c>
      <c r="H24" s="30">
        <v>0.44816402</v>
      </c>
      <c r="I24" s="30">
        <v>0.44816402</v>
      </c>
      <c r="J24" s="30">
        <v>0.44816402</v>
      </c>
      <c r="K24" s="30">
        <v>0.44816402</v>
      </c>
      <c r="L24" s="30">
        <v>0.44816402</v>
      </c>
      <c r="M24" s="30">
        <v>0.44816402</v>
      </c>
      <c r="N24" s="30">
        <v>0.44816402</v>
      </c>
      <c r="O24" s="30">
        <v>0.44816402</v>
      </c>
      <c r="P24" s="30">
        <v>0.44816402</v>
      </c>
      <c r="Q24" s="30">
        <v>0.44816402</v>
      </c>
      <c r="R24" s="30">
        <v>0.44816402</v>
      </c>
      <c r="S24" s="30">
        <v>0.44816402</v>
      </c>
      <c r="T24" s="30">
        <v>0.44816402</v>
      </c>
      <c r="U24" s="30">
        <v>0.44816402</v>
      </c>
      <c r="V24" s="30">
        <v>0.44816402</v>
      </c>
      <c r="W24" s="30"/>
      <c r="X24" s="30"/>
      <c r="Y24" s="2">
        <v>44184</v>
      </c>
      <c r="Z24" s="30">
        <v>0.41133254</v>
      </c>
      <c r="AA24" s="30">
        <v>0.41133254</v>
      </c>
      <c r="AB24" s="30">
        <v>0.41133254</v>
      </c>
      <c r="AC24" s="30">
        <v>0.41133254</v>
      </c>
      <c r="AD24" s="30">
        <v>0.41133254</v>
      </c>
      <c r="AE24" s="30">
        <v>0.41133254</v>
      </c>
      <c r="AF24" s="30">
        <v>0.41133254</v>
      </c>
      <c r="AG24" s="30">
        <v>0.41133254</v>
      </c>
      <c r="AH24" s="30">
        <v>0.41133254</v>
      </c>
      <c r="AI24" s="30">
        <v>0.41133254</v>
      </c>
      <c r="AJ24" s="30">
        <v>0.41133254</v>
      </c>
      <c r="AK24" s="30">
        <v>0.41133254</v>
      </c>
      <c r="AL24" s="30">
        <v>0.41133254</v>
      </c>
      <c r="AM24" s="30">
        <v>0.41133254</v>
      </c>
      <c r="AN24" s="30">
        <v>0.41133254</v>
      </c>
      <c r="AO24" s="30">
        <v>0.41133254</v>
      </c>
      <c r="AP24" s="30">
        <v>0.41133254</v>
      </c>
      <c r="AQ24" s="30">
        <v>0.41133254</v>
      </c>
      <c r="AR24" s="30">
        <v>0.41133254</v>
      </c>
      <c r="AS24" s="30">
        <v>0.41133254</v>
      </c>
      <c r="AT24" s="30">
        <v>0.41133254</v>
      </c>
    </row>
    <row r="25" spans="1:46">
      <c r="A25" s="2">
        <v>44197</v>
      </c>
      <c r="B25" s="30">
        <v>0.45868397</v>
      </c>
      <c r="C25" s="30">
        <v>0.45868397</v>
      </c>
      <c r="D25" s="30">
        <v>0.45868397</v>
      </c>
      <c r="E25" s="30">
        <v>0.45868397</v>
      </c>
      <c r="F25" s="30">
        <v>0.45868397</v>
      </c>
      <c r="G25" s="30">
        <v>0.45868397</v>
      </c>
      <c r="H25" s="30">
        <v>0.45868397</v>
      </c>
      <c r="I25" s="30">
        <v>0.45868397</v>
      </c>
      <c r="J25" s="30">
        <v>0.45868397</v>
      </c>
      <c r="K25" s="30">
        <v>0.45868397</v>
      </c>
      <c r="L25" s="30">
        <v>0.45868397</v>
      </c>
      <c r="M25" s="30">
        <v>0.45868397</v>
      </c>
      <c r="N25" s="30">
        <v>0.45868397</v>
      </c>
      <c r="O25" s="30">
        <v>0.45868397</v>
      </c>
      <c r="P25" s="30">
        <v>0.45868397</v>
      </c>
      <c r="Q25" s="30">
        <v>0.45868397</v>
      </c>
      <c r="R25" s="30">
        <v>0.45868397</v>
      </c>
      <c r="S25" s="30">
        <v>0.45868397</v>
      </c>
      <c r="T25" s="30">
        <v>0.45868397</v>
      </c>
      <c r="U25" s="30">
        <v>0.45868397</v>
      </c>
      <c r="V25" s="30">
        <v>0.45868397</v>
      </c>
      <c r="W25" s="30"/>
      <c r="X25" s="30"/>
      <c r="Y25" s="2">
        <v>44197</v>
      </c>
      <c r="Z25" s="30">
        <v>0.41506774</v>
      </c>
      <c r="AA25" s="30">
        <v>0.41506774</v>
      </c>
      <c r="AB25" s="30">
        <v>0.41506774</v>
      </c>
      <c r="AC25" s="30">
        <v>0.41506774</v>
      </c>
      <c r="AD25" s="30">
        <v>0.41506774</v>
      </c>
      <c r="AE25" s="30">
        <v>0.41506774</v>
      </c>
      <c r="AF25" s="30">
        <v>0.41506774</v>
      </c>
      <c r="AG25" s="30">
        <v>0.41506774</v>
      </c>
      <c r="AH25" s="30">
        <v>0.41506774</v>
      </c>
      <c r="AI25" s="30">
        <v>0.41506774</v>
      </c>
      <c r="AJ25" s="30">
        <v>0.41506774</v>
      </c>
      <c r="AK25" s="30">
        <v>0.41506774</v>
      </c>
      <c r="AL25" s="30">
        <v>0.41506774</v>
      </c>
      <c r="AM25" s="30">
        <v>0.41506774</v>
      </c>
      <c r="AN25" s="30">
        <v>0.41506774</v>
      </c>
      <c r="AO25" s="30">
        <v>0.41506774</v>
      </c>
      <c r="AP25" s="30">
        <v>0.41506774</v>
      </c>
      <c r="AQ25" s="30">
        <v>0.41506774</v>
      </c>
      <c r="AR25" s="30">
        <v>0.41506774</v>
      </c>
      <c r="AS25" s="30">
        <v>0.41506774</v>
      </c>
      <c r="AT25" s="30">
        <v>0.41506774</v>
      </c>
    </row>
    <row r="26" spans="1:46">
      <c r="A26" s="2">
        <v>44200</v>
      </c>
      <c r="B26" s="30">
        <v>0.45868397</v>
      </c>
      <c r="C26" s="30">
        <v>0.45868397</v>
      </c>
      <c r="D26" s="30">
        <v>0.45868397</v>
      </c>
      <c r="E26" s="30">
        <v>0.45868397</v>
      </c>
      <c r="F26" s="30">
        <v>0.45868397</v>
      </c>
      <c r="G26" s="30">
        <v>0.45868397</v>
      </c>
      <c r="H26" s="30">
        <v>0.45868397</v>
      </c>
      <c r="I26" s="30">
        <v>0.45868397</v>
      </c>
      <c r="J26" s="30">
        <v>0.45868397</v>
      </c>
      <c r="K26" s="30">
        <v>0.45868397</v>
      </c>
      <c r="L26" s="30">
        <v>0.45868397</v>
      </c>
      <c r="M26" s="30">
        <v>0.45868397</v>
      </c>
      <c r="N26" s="30">
        <v>0.45868397</v>
      </c>
      <c r="O26" s="30">
        <v>0.45868397</v>
      </c>
      <c r="P26" s="30">
        <v>0.45868397</v>
      </c>
      <c r="Q26" s="30">
        <v>0.45868397</v>
      </c>
      <c r="R26" s="30">
        <v>0.45868397</v>
      </c>
      <c r="S26" s="30">
        <v>0.45868397</v>
      </c>
      <c r="T26" s="30">
        <v>0.45868397</v>
      </c>
      <c r="U26" s="30">
        <v>0.45868397</v>
      </c>
      <c r="V26" s="30">
        <v>0.45868397</v>
      </c>
      <c r="W26" s="30"/>
      <c r="X26" s="30"/>
      <c r="Y26" s="2">
        <v>44200</v>
      </c>
      <c r="Z26" s="30">
        <v>0.41506774</v>
      </c>
      <c r="AA26" s="30">
        <v>0.41506774</v>
      </c>
      <c r="AB26" s="30">
        <v>0.41506774</v>
      </c>
      <c r="AC26" s="30">
        <v>0.41506774</v>
      </c>
      <c r="AD26" s="30">
        <v>0.41506774</v>
      </c>
      <c r="AE26" s="30">
        <v>0.41506774</v>
      </c>
      <c r="AF26" s="30">
        <v>0.41506774</v>
      </c>
      <c r="AG26" s="30">
        <v>0.41506774</v>
      </c>
      <c r="AH26" s="30">
        <v>0.41506774</v>
      </c>
      <c r="AI26" s="30">
        <v>0.41506774</v>
      </c>
      <c r="AJ26" s="30">
        <v>0.41506774</v>
      </c>
      <c r="AK26" s="30">
        <v>0.41506774</v>
      </c>
      <c r="AL26" s="30">
        <v>0.41506774</v>
      </c>
      <c r="AM26" s="30">
        <v>0.41506774</v>
      </c>
      <c r="AN26" s="30">
        <v>0.41506774</v>
      </c>
      <c r="AO26" s="30">
        <v>0.41506774</v>
      </c>
      <c r="AP26" s="30">
        <v>0.41506774</v>
      </c>
      <c r="AQ26" s="30">
        <v>0.41506774</v>
      </c>
      <c r="AR26" s="30">
        <v>0.41506774</v>
      </c>
      <c r="AS26" s="30">
        <v>0.41506774</v>
      </c>
      <c r="AT26" s="30">
        <v>0.41506774</v>
      </c>
    </row>
    <row r="27" spans="1:46">
      <c r="A27" s="2">
        <v>44201</v>
      </c>
      <c r="B27" s="30">
        <v>0.45868397</v>
      </c>
      <c r="C27" s="30">
        <v>0.45868397</v>
      </c>
      <c r="D27" s="30">
        <v>0.45868397</v>
      </c>
      <c r="E27" s="30">
        <v>0.45868397</v>
      </c>
      <c r="F27" s="30">
        <v>0.45868397</v>
      </c>
      <c r="G27" s="30">
        <v>0.45868397</v>
      </c>
      <c r="H27" s="30">
        <v>0.45868397</v>
      </c>
      <c r="I27" s="30">
        <v>0.45868397</v>
      </c>
      <c r="J27" s="30">
        <v>0.45868397</v>
      </c>
      <c r="K27" s="30">
        <v>0.45868397</v>
      </c>
      <c r="L27" s="30">
        <v>0.45868397</v>
      </c>
      <c r="M27" s="30">
        <v>0.45868397</v>
      </c>
      <c r="N27" s="30">
        <v>0.45868397</v>
      </c>
      <c r="O27" s="30">
        <v>0.45868397</v>
      </c>
      <c r="P27" s="30">
        <v>0.45868397</v>
      </c>
      <c r="Q27" s="30">
        <v>0.45868397</v>
      </c>
      <c r="R27" s="30">
        <v>0.45868397</v>
      </c>
      <c r="S27" s="30">
        <v>0.45868397</v>
      </c>
      <c r="T27" s="30">
        <v>0.45868397</v>
      </c>
      <c r="U27" s="30">
        <v>0.45868397</v>
      </c>
      <c r="V27" s="30">
        <v>0.45868397</v>
      </c>
      <c r="W27" s="30"/>
      <c r="X27" s="30"/>
      <c r="Y27" s="2">
        <v>44201</v>
      </c>
      <c r="Z27" s="30">
        <v>0.41506774</v>
      </c>
      <c r="AA27" s="30">
        <v>0.41506774</v>
      </c>
      <c r="AB27" s="30">
        <v>0.41506774</v>
      </c>
      <c r="AC27" s="30">
        <v>0.41506774</v>
      </c>
      <c r="AD27" s="30">
        <v>0.41506774</v>
      </c>
      <c r="AE27" s="30">
        <v>0.41506774</v>
      </c>
      <c r="AF27" s="30">
        <v>0.41506774</v>
      </c>
      <c r="AG27" s="30">
        <v>0.41506774</v>
      </c>
      <c r="AH27" s="30">
        <v>0.41506774</v>
      </c>
      <c r="AI27" s="30">
        <v>0.41506774</v>
      </c>
      <c r="AJ27" s="30">
        <v>0.41506774</v>
      </c>
      <c r="AK27" s="30">
        <v>0.41506774</v>
      </c>
      <c r="AL27" s="30">
        <v>0.41506774</v>
      </c>
      <c r="AM27" s="30">
        <v>0.41506774</v>
      </c>
      <c r="AN27" s="30">
        <v>0.41506774</v>
      </c>
      <c r="AO27" s="30">
        <v>0.41506774</v>
      </c>
      <c r="AP27" s="30">
        <v>0.41506774</v>
      </c>
      <c r="AQ27" s="30">
        <v>0.41506774</v>
      </c>
      <c r="AR27" s="30">
        <v>0.41506774</v>
      </c>
      <c r="AS27" s="30">
        <v>0.41506774</v>
      </c>
      <c r="AT27" s="30">
        <v>0.41506774</v>
      </c>
    </row>
    <row r="28" spans="1:46">
      <c r="A28" s="2">
        <v>44208</v>
      </c>
      <c r="B28" s="30">
        <v>0.45868397</v>
      </c>
      <c r="C28" s="30">
        <v>0.45868397</v>
      </c>
      <c r="D28" s="30">
        <v>0.45868397</v>
      </c>
      <c r="E28" s="30">
        <v>0.45868397</v>
      </c>
      <c r="F28" s="30">
        <v>0.45868397</v>
      </c>
      <c r="G28" s="30">
        <v>0.45868397</v>
      </c>
      <c r="H28" s="30">
        <v>0.45868397</v>
      </c>
      <c r="I28" s="30">
        <v>0.45868397</v>
      </c>
      <c r="J28" s="30">
        <v>0.45868397</v>
      </c>
      <c r="K28" s="30">
        <v>0.45868397</v>
      </c>
      <c r="L28" s="30">
        <v>0.45868397</v>
      </c>
      <c r="M28" s="30">
        <v>0.45868397</v>
      </c>
      <c r="N28" s="30">
        <v>0.45868397</v>
      </c>
      <c r="O28" s="30">
        <v>0.45868397</v>
      </c>
      <c r="P28" s="30">
        <v>0.45868397</v>
      </c>
      <c r="Q28" s="30">
        <v>0.45868397</v>
      </c>
      <c r="R28" s="30">
        <v>0.45868397</v>
      </c>
      <c r="S28" s="30">
        <v>0.45868397</v>
      </c>
      <c r="T28" s="30">
        <v>0.45868397</v>
      </c>
      <c r="U28" s="30">
        <v>0.45868397</v>
      </c>
      <c r="V28" s="30">
        <v>0.45868397</v>
      </c>
      <c r="W28" s="30"/>
      <c r="X28" s="30"/>
      <c r="Y28" s="2">
        <v>44208</v>
      </c>
      <c r="Z28" s="30">
        <v>0.41506774</v>
      </c>
      <c r="AA28" s="30">
        <v>0.41506774</v>
      </c>
      <c r="AB28" s="30">
        <v>0.41506774</v>
      </c>
      <c r="AC28" s="30">
        <v>0.41506774</v>
      </c>
      <c r="AD28" s="30">
        <v>0.41506774</v>
      </c>
      <c r="AE28" s="30">
        <v>0.41506774</v>
      </c>
      <c r="AF28" s="30">
        <v>0.41506774</v>
      </c>
      <c r="AG28" s="30">
        <v>0.41506774</v>
      </c>
      <c r="AH28" s="30">
        <v>0.41506774</v>
      </c>
      <c r="AI28" s="30">
        <v>0.41506774</v>
      </c>
      <c r="AJ28" s="30">
        <v>0.41506774</v>
      </c>
      <c r="AK28" s="30">
        <v>0.41506774</v>
      </c>
      <c r="AL28" s="30">
        <v>0.41506774</v>
      </c>
      <c r="AM28" s="30">
        <v>0.41506774</v>
      </c>
      <c r="AN28" s="30">
        <v>0.41506774</v>
      </c>
      <c r="AO28" s="30">
        <v>0.41506774</v>
      </c>
      <c r="AP28" s="30">
        <v>0.41506774</v>
      </c>
      <c r="AQ28" s="30">
        <v>0.41506774</v>
      </c>
      <c r="AR28" s="30">
        <v>0.41506774</v>
      </c>
      <c r="AS28" s="30">
        <v>0.41506774</v>
      </c>
      <c r="AT28" s="30">
        <v>0.41506774</v>
      </c>
    </row>
    <row r="29" spans="1:46">
      <c r="A29" s="2">
        <v>44212</v>
      </c>
      <c r="B29" s="30">
        <v>0.45868397</v>
      </c>
      <c r="C29" s="30">
        <v>0.45868397</v>
      </c>
      <c r="D29" s="30">
        <v>0.45868397</v>
      </c>
      <c r="E29" s="30">
        <v>0.45868397</v>
      </c>
      <c r="F29" s="30">
        <v>0.45868397</v>
      </c>
      <c r="G29" s="30">
        <v>0.45868397</v>
      </c>
      <c r="H29" s="30">
        <v>0.45868397</v>
      </c>
      <c r="I29" s="30">
        <v>0.45868397</v>
      </c>
      <c r="J29" s="30">
        <v>0.45868397</v>
      </c>
      <c r="K29" s="30">
        <v>0.45868397</v>
      </c>
      <c r="L29" s="30">
        <v>0.45868397</v>
      </c>
      <c r="M29" s="30">
        <v>0.45868397</v>
      </c>
      <c r="N29" s="30">
        <v>0.45868397</v>
      </c>
      <c r="O29" s="30">
        <v>0.45868397</v>
      </c>
      <c r="P29" s="30">
        <v>0.45868397</v>
      </c>
      <c r="Q29" s="30">
        <v>0.45868397</v>
      </c>
      <c r="R29" s="30">
        <v>0.45868397</v>
      </c>
      <c r="S29" s="30">
        <v>0.45868397</v>
      </c>
      <c r="T29" s="30">
        <v>0.45868397</v>
      </c>
      <c r="U29" s="30">
        <v>0.45868397</v>
      </c>
      <c r="V29" s="30">
        <v>0.45868397</v>
      </c>
      <c r="W29" s="30"/>
      <c r="X29" s="30"/>
      <c r="Y29" s="2">
        <v>44212</v>
      </c>
      <c r="Z29" s="30">
        <v>0.41506774</v>
      </c>
      <c r="AA29" s="30">
        <v>0.41506774</v>
      </c>
      <c r="AB29" s="30">
        <v>0.41506774</v>
      </c>
      <c r="AC29" s="30">
        <v>0.41506774</v>
      </c>
      <c r="AD29" s="30">
        <v>0.41506774</v>
      </c>
      <c r="AE29" s="30">
        <v>0.41506774</v>
      </c>
      <c r="AF29" s="30">
        <v>0.41506774</v>
      </c>
      <c r="AG29" s="30">
        <v>0.41506774</v>
      </c>
      <c r="AH29" s="30">
        <v>0.41506774</v>
      </c>
      <c r="AI29" s="30">
        <v>0.41506774</v>
      </c>
      <c r="AJ29" s="30">
        <v>0.41506774</v>
      </c>
      <c r="AK29" s="30">
        <v>0.41506774</v>
      </c>
      <c r="AL29" s="30">
        <v>0.41506774</v>
      </c>
      <c r="AM29" s="30">
        <v>0.41506774</v>
      </c>
      <c r="AN29" s="30">
        <v>0.41506774</v>
      </c>
      <c r="AO29" s="30">
        <v>0.41506774</v>
      </c>
      <c r="AP29" s="30">
        <v>0.41506774</v>
      </c>
      <c r="AQ29" s="30">
        <v>0.41506774</v>
      </c>
      <c r="AR29" s="30">
        <v>0.41506774</v>
      </c>
      <c r="AS29" s="30">
        <v>0.41506774</v>
      </c>
      <c r="AT29" s="30">
        <v>0.41506774</v>
      </c>
    </row>
    <row r="30" spans="1:46">
      <c r="A30" s="2">
        <v>44215</v>
      </c>
      <c r="B30" s="30">
        <v>0.45868397</v>
      </c>
      <c r="C30" s="30">
        <v>0.45868397</v>
      </c>
      <c r="D30" s="30">
        <v>0.45868397</v>
      </c>
      <c r="E30" s="30">
        <v>0.45868397</v>
      </c>
      <c r="F30" s="30">
        <v>0.45868397</v>
      </c>
      <c r="G30" s="30">
        <v>0.45868397</v>
      </c>
      <c r="H30" s="30">
        <v>0.45868397</v>
      </c>
      <c r="I30" s="30">
        <v>0.45868397</v>
      </c>
      <c r="J30" s="30">
        <v>0.45868397</v>
      </c>
      <c r="K30" s="30">
        <v>0.45868397</v>
      </c>
      <c r="L30" s="30">
        <v>0.45868397</v>
      </c>
      <c r="M30" s="30">
        <v>0.45868397</v>
      </c>
      <c r="N30" s="30">
        <v>0.45868397</v>
      </c>
      <c r="O30" s="30">
        <v>0.45868397</v>
      </c>
      <c r="P30" s="30">
        <v>0.45868397</v>
      </c>
      <c r="Q30" s="30">
        <v>0.45868397</v>
      </c>
      <c r="R30" s="30">
        <v>0.45868397</v>
      </c>
      <c r="S30" s="30">
        <v>0.45868397</v>
      </c>
      <c r="T30" s="30">
        <v>0.45868397</v>
      </c>
      <c r="U30" s="30">
        <v>0.45868397</v>
      </c>
      <c r="V30" s="30">
        <v>0.45868397</v>
      </c>
      <c r="W30" s="30"/>
      <c r="X30" s="30"/>
      <c r="Y30" s="2">
        <v>44215</v>
      </c>
      <c r="Z30" s="30">
        <v>0.41506774</v>
      </c>
      <c r="AA30" s="30">
        <v>0.41506774</v>
      </c>
      <c r="AB30" s="30">
        <v>0.41506774</v>
      </c>
      <c r="AC30" s="30">
        <v>0.41506774</v>
      </c>
      <c r="AD30" s="30">
        <v>0.41506774</v>
      </c>
      <c r="AE30" s="30">
        <v>0.41506774</v>
      </c>
      <c r="AF30" s="30">
        <v>0.41506774</v>
      </c>
      <c r="AG30" s="30">
        <v>0.41506774</v>
      </c>
      <c r="AH30" s="30">
        <v>0.41506774</v>
      </c>
      <c r="AI30" s="30">
        <v>0.41506774</v>
      </c>
      <c r="AJ30" s="30">
        <v>0.41506774</v>
      </c>
      <c r="AK30" s="30">
        <v>0.41506774</v>
      </c>
      <c r="AL30" s="30">
        <v>0.41506774</v>
      </c>
      <c r="AM30" s="30">
        <v>0.41506774</v>
      </c>
      <c r="AN30" s="30">
        <v>0.41506774</v>
      </c>
      <c r="AO30" s="30">
        <v>0.41506774</v>
      </c>
      <c r="AP30" s="30">
        <v>0.41506774</v>
      </c>
      <c r="AQ30" s="30">
        <v>0.41506774</v>
      </c>
      <c r="AR30" s="30">
        <v>0.41506774</v>
      </c>
      <c r="AS30" s="30">
        <v>0.41506774</v>
      </c>
      <c r="AT30" s="30">
        <v>0.41506774</v>
      </c>
    </row>
    <row r="31" spans="1:46">
      <c r="A31" s="2">
        <v>44222</v>
      </c>
      <c r="B31" s="30">
        <v>0.45868397</v>
      </c>
      <c r="C31" s="30">
        <v>0.45868397</v>
      </c>
      <c r="D31" s="30">
        <v>0.45868397</v>
      </c>
      <c r="E31" s="30">
        <v>0.45868397</v>
      </c>
      <c r="F31" s="30">
        <v>0.45868397</v>
      </c>
      <c r="G31" s="30">
        <v>0.45868397</v>
      </c>
      <c r="H31" s="30">
        <v>0.45868397</v>
      </c>
      <c r="I31" s="30">
        <v>0.45868397</v>
      </c>
      <c r="J31" s="30">
        <v>0.45868397</v>
      </c>
      <c r="K31" s="30">
        <v>0.45868397</v>
      </c>
      <c r="L31" s="30">
        <v>0.45868397</v>
      </c>
      <c r="M31" s="30">
        <v>0.45868397</v>
      </c>
      <c r="N31" s="30">
        <v>0.45868397</v>
      </c>
      <c r="O31" s="30">
        <v>0.45868397</v>
      </c>
      <c r="P31" s="30">
        <v>0.45868397</v>
      </c>
      <c r="Q31" s="30">
        <v>0.45868397</v>
      </c>
      <c r="R31" s="30">
        <v>0.45868397</v>
      </c>
      <c r="S31" s="30">
        <v>0.45868397</v>
      </c>
      <c r="T31" s="30">
        <v>0.45868397</v>
      </c>
      <c r="U31" s="30">
        <v>0.45868397</v>
      </c>
      <c r="V31" s="30">
        <v>0.45868397</v>
      </c>
      <c r="W31" s="30"/>
      <c r="X31" s="30"/>
      <c r="Y31" s="2">
        <v>44222</v>
      </c>
      <c r="Z31" s="30">
        <v>0.41506774</v>
      </c>
      <c r="AA31" s="30">
        <v>0.41506774</v>
      </c>
      <c r="AB31" s="30">
        <v>0.41506774</v>
      </c>
      <c r="AC31" s="30">
        <v>0.41506774</v>
      </c>
      <c r="AD31" s="30">
        <v>0.41506774</v>
      </c>
      <c r="AE31" s="30">
        <v>0.41506774</v>
      </c>
      <c r="AF31" s="30">
        <v>0.41506774</v>
      </c>
      <c r="AG31" s="30">
        <v>0.41506774</v>
      </c>
      <c r="AH31" s="30">
        <v>0.41506774</v>
      </c>
      <c r="AI31" s="30">
        <v>0.41506774</v>
      </c>
      <c r="AJ31" s="30">
        <v>0.41506774</v>
      </c>
      <c r="AK31" s="30">
        <v>0.41506774</v>
      </c>
      <c r="AL31" s="30">
        <v>0.41506774</v>
      </c>
      <c r="AM31" s="30">
        <v>0.41506774</v>
      </c>
      <c r="AN31" s="30">
        <v>0.41506774</v>
      </c>
      <c r="AO31" s="30">
        <v>0.41506774</v>
      </c>
      <c r="AP31" s="30">
        <v>0.41506774</v>
      </c>
      <c r="AQ31" s="30">
        <v>0.41506774</v>
      </c>
      <c r="AR31" s="30">
        <v>0.41506774</v>
      </c>
      <c r="AS31" s="30">
        <v>0.41506774</v>
      </c>
      <c r="AT31" s="30">
        <v>0.41506774</v>
      </c>
    </row>
    <row r="32" spans="1:46">
      <c r="A32" s="2">
        <v>44228</v>
      </c>
      <c r="B32" s="30">
        <v>0.35671126</v>
      </c>
      <c r="C32" s="30">
        <v>0.35671126</v>
      </c>
      <c r="D32" s="30">
        <v>0.35671126</v>
      </c>
      <c r="E32" s="30">
        <v>0.35671126</v>
      </c>
      <c r="F32" s="30">
        <v>0.35671126</v>
      </c>
      <c r="G32" s="30">
        <v>0.35671126</v>
      </c>
      <c r="H32" s="30">
        <v>0.35671126</v>
      </c>
      <c r="I32" s="30">
        <v>0.35671126</v>
      </c>
      <c r="J32" s="30">
        <v>0.35671126</v>
      </c>
      <c r="K32" s="30">
        <v>0.35671126</v>
      </c>
      <c r="L32" s="30">
        <v>0.35671126</v>
      </c>
      <c r="M32" s="30">
        <v>0.35671126</v>
      </c>
      <c r="N32" s="30">
        <v>0.35671126</v>
      </c>
      <c r="O32" s="30">
        <v>0.35671126</v>
      </c>
      <c r="P32" s="30">
        <v>0.35671126</v>
      </c>
      <c r="Q32" s="30">
        <v>0.35671126</v>
      </c>
      <c r="R32" s="30">
        <v>0.35671126</v>
      </c>
      <c r="S32" s="30">
        <v>0.35671126</v>
      </c>
      <c r="T32" s="30">
        <v>0.35671126</v>
      </c>
      <c r="U32" s="30">
        <v>0.35671126</v>
      </c>
      <c r="V32" s="30">
        <v>0.35671126</v>
      </c>
      <c r="W32" s="30"/>
      <c r="X32" s="30"/>
      <c r="Y32" s="2">
        <v>44228</v>
      </c>
      <c r="Z32" s="30">
        <v>0.31189423</v>
      </c>
      <c r="AA32" s="30">
        <v>0.31189423</v>
      </c>
      <c r="AB32" s="30">
        <v>0.31189423</v>
      </c>
      <c r="AC32" s="30">
        <v>0.31189423</v>
      </c>
      <c r="AD32" s="30">
        <v>0.31189423</v>
      </c>
      <c r="AE32" s="30">
        <v>0.31189423</v>
      </c>
      <c r="AF32" s="30">
        <v>0.31189423</v>
      </c>
      <c r="AG32" s="30">
        <v>0.31189423</v>
      </c>
      <c r="AH32" s="30">
        <v>0.31189423</v>
      </c>
      <c r="AI32" s="30">
        <v>0.31189423</v>
      </c>
      <c r="AJ32" s="30">
        <v>0.31189423</v>
      </c>
      <c r="AK32" s="30">
        <v>0.31189423</v>
      </c>
      <c r="AL32" s="30">
        <v>0.31189423</v>
      </c>
      <c r="AM32" s="30">
        <v>0.31189423</v>
      </c>
      <c r="AN32" s="30">
        <v>0.31189423</v>
      </c>
      <c r="AO32" s="30">
        <v>0.31189423</v>
      </c>
      <c r="AP32" s="30">
        <v>0.31189423</v>
      </c>
      <c r="AQ32" s="30">
        <v>0.31189423</v>
      </c>
      <c r="AR32" s="30">
        <v>0.31189423</v>
      </c>
      <c r="AS32" s="30">
        <v>0.31189423</v>
      </c>
      <c r="AT32" s="30">
        <v>0.31189423</v>
      </c>
    </row>
    <row r="33" spans="1:46">
      <c r="A33" s="2">
        <v>44229</v>
      </c>
      <c r="B33" s="30">
        <v>0.35671126</v>
      </c>
      <c r="C33" s="30">
        <v>0.35671126</v>
      </c>
      <c r="D33" s="30">
        <v>0.35671126</v>
      </c>
      <c r="E33" s="30">
        <v>0.35671126</v>
      </c>
      <c r="F33" s="30">
        <v>0.35671126</v>
      </c>
      <c r="G33" s="30">
        <v>0.35671126</v>
      </c>
      <c r="H33" s="30">
        <v>0.35671126</v>
      </c>
      <c r="I33" s="30">
        <v>0.35671126</v>
      </c>
      <c r="J33" s="30">
        <v>0.35671126</v>
      </c>
      <c r="K33" s="30">
        <v>0.35671126</v>
      </c>
      <c r="L33" s="30">
        <v>0.35671126</v>
      </c>
      <c r="M33" s="30">
        <v>0.35671126</v>
      </c>
      <c r="N33" s="30">
        <v>0.35671126</v>
      </c>
      <c r="O33" s="30">
        <v>0.35671126</v>
      </c>
      <c r="P33" s="30">
        <v>0.35671126</v>
      </c>
      <c r="Q33" s="30">
        <v>0.35671126</v>
      </c>
      <c r="R33" s="30">
        <v>0.35671126</v>
      </c>
      <c r="S33" s="30">
        <v>0.35671126</v>
      </c>
      <c r="T33" s="30">
        <v>0.35671126</v>
      </c>
      <c r="U33" s="30">
        <v>0.35671126</v>
      </c>
      <c r="V33" s="30">
        <v>0.35671126</v>
      </c>
      <c r="W33" s="30"/>
      <c r="X33" s="30"/>
      <c r="Y33" s="2">
        <v>44229</v>
      </c>
      <c r="Z33" s="30">
        <v>0.31189423</v>
      </c>
      <c r="AA33" s="30">
        <v>0.31189423</v>
      </c>
      <c r="AB33" s="30">
        <v>0.31189423</v>
      </c>
      <c r="AC33" s="30">
        <v>0.31189423</v>
      </c>
      <c r="AD33" s="30">
        <v>0.31189423</v>
      </c>
      <c r="AE33" s="30">
        <v>0.31189423</v>
      </c>
      <c r="AF33" s="30">
        <v>0.31189423</v>
      </c>
      <c r="AG33" s="30">
        <v>0.31189423</v>
      </c>
      <c r="AH33" s="30">
        <v>0.31189423</v>
      </c>
      <c r="AI33" s="30">
        <v>0.31189423</v>
      </c>
      <c r="AJ33" s="30">
        <v>0.31189423</v>
      </c>
      <c r="AK33" s="30">
        <v>0.31189423</v>
      </c>
      <c r="AL33" s="30">
        <v>0.31189423</v>
      </c>
      <c r="AM33" s="30">
        <v>0.31189423</v>
      </c>
      <c r="AN33" s="30">
        <v>0.31189423</v>
      </c>
      <c r="AO33" s="30">
        <v>0.31189423</v>
      </c>
      <c r="AP33" s="30">
        <v>0.31189423</v>
      </c>
      <c r="AQ33" s="30">
        <v>0.31189423</v>
      </c>
      <c r="AR33" s="30">
        <v>0.31189423</v>
      </c>
      <c r="AS33" s="30">
        <v>0.31189423</v>
      </c>
      <c r="AT33" s="30">
        <v>0.31189423</v>
      </c>
    </row>
    <row r="34" spans="1:46">
      <c r="A34" s="2">
        <v>44233</v>
      </c>
      <c r="B34" s="30">
        <v>0.35671126</v>
      </c>
      <c r="C34" s="30">
        <v>0.35671126</v>
      </c>
      <c r="D34" s="30">
        <v>0.35671126</v>
      </c>
      <c r="E34" s="30">
        <v>0.35671126</v>
      </c>
      <c r="F34" s="30">
        <v>0.35671126</v>
      </c>
      <c r="G34" s="30">
        <v>0.35671126</v>
      </c>
      <c r="H34" s="30">
        <v>0.35671126</v>
      </c>
      <c r="I34" s="30">
        <v>0.35671126</v>
      </c>
      <c r="J34" s="30">
        <v>0.35671126</v>
      </c>
      <c r="K34" s="30">
        <v>0.35671126</v>
      </c>
      <c r="L34" s="30">
        <v>0.35671126</v>
      </c>
      <c r="M34" s="30">
        <v>0.35671126</v>
      </c>
      <c r="N34" s="30">
        <v>0.35671126</v>
      </c>
      <c r="O34" s="30">
        <v>0.35671126</v>
      </c>
      <c r="P34" s="30">
        <v>0.35671126</v>
      </c>
      <c r="Q34" s="30">
        <v>0.35671126</v>
      </c>
      <c r="R34" s="30">
        <v>0.35671126</v>
      </c>
      <c r="S34" s="30">
        <v>0.35671126</v>
      </c>
      <c r="T34" s="30">
        <v>0.35671126</v>
      </c>
      <c r="U34" s="30">
        <v>0.35671126</v>
      </c>
      <c r="V34" s="30">
        <v>0.35671126</v>
      </c>
      <c r="W34" s="30"/>
      <c r="X34" s="30"/>
      <c r="Y34" s="2">
        <v>44233</v>
      </c>
      <c r="Z34" s="30">
        <v>0.31189423</v>
      </c>
      <c r="AA34" s="30">
        <v>0.31189423</v>
      </c>
      <c r="AB34" s="30">
        <v>0.31189423</v>
      </c>
      <c r="AC34" s="30">
        <v>0.31189423</v>
      </c>
      <c r="AD34" s="30">
        <v>0.31189423</v>
      </c>
      <c r="AE34" s="30">
        <v>0.31189423</v>
      </c>
      <c r="AF34" s="30">
        <v>0.31189423</v>
      </c>
      <c r="AG34" s="30">
        <v>0.31189423</v>
      </c>
      <c r="AH34" s="30">
        <v>0.31189423</v>
      </c>
      <c r="AI34" s="30">
        <v>0.31189423</v>
      </c>
      <c r="AJ34" s="30">
        <v>0.31189423</v>
      </c>
      <c r="AK34" s="30">
        <v>0.31189423</v>
      </c>
      <c r="AL34" s="30">
        <v>0.31189423</v>
      </c>
      <c r="AM34" s="30">
        <v>0.31189423</v>
      </c>
      <c r="AN34" s="30">
        <v>0.31189423</v>
      </c>
      <c r="AO34" s="30">
        <v>0.31189423</v>
      </c>
      <c r="AP34" s="30">
        <v>0.31189423</v>
      </c>
      <c r="AQ34" s="30">
        <v>0.31189423</v>
      </c>
      <c r="AR34" s="30">
        <v>0.31189423</v>
      </c>
      <c r="AS34" s="30">
        <v>0.31189423</v>
      </c>
      <c r="AT34" s="30">
        <v>0.31189423</v>
      </c>
    </row>
    <row r="35" spans="1:46">
      <c r="A35" s="2">
        <v>44235</v>
      </c>
      <c r="B35" s="30">
        <v>0.35671126</v>
      </c>
      <c r="C35" s="30">
        <v>0.35671126</v>
      </c>
      <c r="D35" s="30">
        <v>0.35671126</v>
      </c>
      <c r="E35" s="30">
        <v>0.35671126</v>
      </c>
      <c r="F35" s="30">
        <v>0.35671126</v>
      </c>
      <c r="G35" s="30">
        <v>0.35671126</v>
      </c>
      <c r="H35" s="30">
        <v>0.35671126</v>
      </c>
      <c r="I35" s="30">
        <v>0.35671126</v>
      </c>
      <c r="J35" s="30">
        <v>0.35671126</v>
      </c>
      <c r="K35" s="30">
        <v>0.35671126</v>
      </c>
      <c r="L35" s="30">
        <v>0.35671126</v>
      </c>
      <c r="M35" s="30">
        <v>0.35671126</v>
      </c>
      <c r="N35" s="30">
        <v>0.35671126</v>
      </c>
      <c r="O35" s="30">
        <v>0.35671126</v>
      </c>
      <c r="P35" s="30">
        <v>0.35671126</v>
      </c>
      <c r="Q35" s="30">
        <v>0.35671126</v>
      </c>
      <c r="R35" s="30">
        <v>0.35671126</v>
      </c>
      <c r="S35" s="30">
        <v>0.35671126</v>
      </c>
      <c r="T35" s="30">
        <v>0.35671126</v>
      </c>
      <c r="U35" s="30">
        <v>0.35671126</v>
      </c>
      <c r="V35" s="30">
        <v>0.35671126</v>
      </c>
      <c r="W35" s="30"/>
      <c r="X35" s="30"/>
      <c r="Y35" s="2">
        <v>44235</v>
      </c>
      <c r="Z35" s="30">
        <v>0.31189423</v>
      </c>
      <c r="AA35" s="30">
        <v>0.31189423</v>
      </c>
      <c r="AB35" s="30">
        <v>0.31189423</v>
      </c>
      <c r="AC35" s="30">
        <v>0.31189423</v>
      </c>
      <c r="AD35" s="30">
        <v>0.31189423</v>
      </c>
      <c r="AE35" s="30">
        <v>0.31189423</v>
      </c>
      <c r="AF35" s="30">
        <v>0.31189423</v>
      </c>
      <c r="AG35" s="30">
        <v>0.31189423</v>
      </c>
      <c r="AH35" s="30">
        <v>0.31189423</v>
      </c>
      <c r="AI35" s="30">
        <v>0.31189423</v>
      </c>
      <c r="AJ35" s="30">
        <v>0.31189423</v>
      </c>
      <c r="AK35" s="30">
        <v>0.31189423</v>
      </c>
      <c r="AL35" s="30">
        <v>0.31189423</v>
      </c>
      <c r="AM35" s="30">
        <v>0.31189423</v>
      </c>
      <c r="AN35" s="30">
        <v>0.31189423</v>
      </c>
      <c r="AO35" s="30">
        <v>0.31189423</v>
      </c>
      <c r="AP35" s="30">
        <v>0.31189423</v>
      </c>
      <c r="AQ35" s="30">
        <v>0.31189423</v>
      </c>
      <c r="AR35" s="30">
        <v>0.31189423</v>
      </c>
      <c r="AS35" s="30">
        <v>0.31189423</v>
      </c>
      <c r="AT35" s="30">
        <v>0.31189423</v>
      </c>
    </row>
    <row r="36" spans="1:46">
      <c r="A36" s="2">
        <v>44236</v>
      </c>
      <c r="B36" s="30">
        <v>0.35671126</v>
      </c>
      <c r="C36" s="30">
        <v>0.35671126</v>
      </c>
      <c r="D36" s="30">
        <v>0.35671126</v>
      </c>
      <c r="E36" s="30">
        <v>0.35671126</v>
      </c>
      <c r="F36" s="30">
        <v>0.35671126</v>
      </c>
      <c r="G36" s="30">
        <v>0.35671126</v>
      </c>
      <c r="H36" s="30">
        <v>0.35671126</v>
      </c>
      <c r="I36" s="30">
        <v>0.35671126</v>
      </c>
      <c r="J36" s="30">
        <v>0.35671126</v>
      </c>
      <c r="K36" s="30">
        <v>0.35671126</v>
      </c>
      <c r="L36" s="30">
        <v>0.35671126</v>
      </c>
      <c r="M36" s="30">
        <v>0.35671126</v>
      </c>
      <c r="N36" s="30">
        <v>0.35671126</v>
      </c>
      <c r="O36" s="30">
        <v>0.35671126</v>
      </c>
      <c r="P36" s="30">
        <v>0.35671126</v>
      </c>
      <c r="Q36" s="30">
        <v>0.35671126</v>
      </c>
      <c r="R36" s="30">
        <v>0.35671126</v>
      </c>
      <c r="S36" s="30">
        <v>0.35671126</v>
      </c>
      <c r="T36" s="30">
        <v>0.35671126</v>
      </c>
      <c r="U36" s="30">
        <v>0.35671126</v>
      </c>
      <c r="V36" s="30">
        <v>0.35671126</v>
      </c>
      <c r="W36" s="30"/>
      <c r="X36" s="30"/>
      <c r="Y36" s="2">
        <v>44236</v>
      </c>
      <c r="Z36" s="30">
        <v>0.31189423</v>
      </c>
      <c r="AA36" s="30">
        <v>0.31189423</v>
      </c>
      <c r="AB36" s="30">
        <v>0.31189423</v>
      </c>
      <c r="AC36" s="30">
        <v>0.31189423</v>
      </c>
      <c r="AD36" s="30">
        <v>0.31189423</v>
      </c>
      <c r="AE36" s="30">
        <v>0.31189423</v>
      </c>
      <c r="AF36" s="30">
        <v>0.31189423</v>
      </c>
      <c r="AG36" s="30">
        <v>0.31189423</v>
      </c>
      <c r="AH36" s="30">
        <v>0.31189423</v>
      </c>
      <c r="AI36" s="30">
        <v>0.31189423</v>
      </c>
      <c r="AJ36" s="30">
        <v>0.31189423</v>
      </c>
      <c r="AK36" s="30">
        <v>0.31189423</v>
      </c>
      <c r="AL36" s="30">
        <v>0.31189423</v>
      </c>
      <c r="AM36" s="30">
        <v>0.31189423</v>
      </c>
      <c r="AN36" s="30">
        <v>0.31189423</v>
      </c>
      <c r="AO36" s="30">
        <v>0.31189423</v>
      </c>
      <c r="AP36" s="30">
        <v>0.31189423</v>
      </c>
      <c r="AQ36" s="30">
        <v>0.31189423</v>
      </c>
      <c r="AR36" s="30">
        <v>0.31189423</v>
      </c>
      <c r="AS36" s="30">
        <v>0.31189423</v>
      </c>
      <c r="AT36" s="30">
        <v>0.31189423</v>
      </c>
    </row>
    <row r="37" spans="1:46">
      <c r="A37" s="2">
        <v>44240</v>
      </c>
      <c r="B37" s="30">
        <v>0.35671126</v>
      </c>
      <c r="C37" s="30">
        <v>0.35671126</v>
      </c>
      <c r="D37" s="30">
        <v>0.35671126</v>
      </c>
      <c r="E37" s="30">
        <v>0.35671126</v>
      </c>
      <c r="F37" s="30">
        <v>0.35671126</v>
      </c>
      <c r="G37" s="30">
        <v>0.35671126</v>
      </c>
      <c r="H37" s="30">
        <v>0.35671126</v>
      </c>
      <c r="I37" s="30">
        <v>0.35671126</v>
      </c>
      <c r="J37" s="30">
        <v>0.35671126</v>
      </c>
      <c r="K37" s="30">
        <v>0.35671126</v>
      </c>
      <c r="L37" s="30">
        <v>0.35671126</v>
      </c>
      <c r="M37" s="30">
        <v>0.35671126</v>
      </c>
      <c r="N37" s="30">
        <v>0.35671126</v>
      </c>
      <c r="O37" s="30">
        <v>0.35671126</v>
      </c>
      <c r="P37" s="30">
        <v>0.35671126</v>
      </c>
      <c r="Q37" s="30">
        <v>0.35671126</v>
      </c>
      <c r="R37" s="30">
        <v>0.35671126</v>
      </c>
      <c r="S37" s="30">
        <v>0.35671126</v>
      </c>
      <c r="T37" s="30">
        <v>0.35671126</v>
      </c>
      <c r="U37" s="30">
        <v>0.35671126</v>
      </c>
      <c r="V37" s="30">
        <v>0.35671126</v>
      </c>
      <c r="W37" s="31"/>
      <c r="X37" s="30"/>
      <c r="Y37" s="2">
        <v>44240</v>
      </c>
      <c r="Z37" s="30">
        <v>0.31189423</v>
      </c>
      <c r="AA37" s="30">
        <v>0.31189423</v>
      </c>
      <c r="AB37" s="30">
        <v>0.31189423</v>
      </c>
      <c r="AC37" s="30">
        <v>0.31189423</v>
      </c>
      <c r="AD37" s="30">
        <v>0.31189423</v>
      </c>
      <c r="AE37" s="30">
        <v>0.31189423</v>
      </c>
      <c r="AF37" s="30">
        <v>0.31189423</v>
      </c>
      <c r="AG37" s="30">
        <v>0.31189423</v>
      </c>
      <c r="AH37" s="30">
        <v>0.31189423</v>
      </c>
      <c r="AI37" s="30">
        <v>0.31189423</v>
      </c>
      <c r="AJ37" s="30">
        <v>0.31189423</v>
      </c>
      <c r="AK37" s="30">
        <v>0.31189423</v>
      </c>
      <c r="AL37" s="30">
        <v>0.31189423</v>
      </c>
      <c r="AM37" s="30">
        <v>0.31189423</v>
      </c>
      <c r="AN37" s="30">
        <v>0.31189423</v>
      </c>
      <c r="AO37" s="30">
        <v>0.31189423</v>
      </c>
      <c r="AP37" s="30">
        <v>0.31189423</v>
      </c>
      <c r="AQ37" s="30">
        <v>0.31189423</v>
      </c>
      <c r="AR37" s="30">
        <v>0.31189423</v>
      </c>
      <c r="AS37" s="30">
        <v>0.31189423</v>
      </c>
      <c r="AT37" s="30">
        <v>0.31189423</v>
      </c>
    </row>
    <row r="38" spans="1:46">
      <c r="A38" s="2">
        <v>44243</v>
      </c>
      <c r="B38" s="30">
        <v>0.35671126</v>
      </c>
      <c r="C38" s="30">
        <v>0.35671126</v>
      </c>
      <c r="D38" s="30">
        <v>0.35671126</v>
      </c>
      <c r="E38" s="30">
        <v>0.35671126</v>
      </c>
      <c r="F38" s="30">
        <v>0.35671126</v>
      </c>
      <c r="G38" s="30">
        <v>0.35671126</v>
      </c>
      <c r="H38" s="30">
        <v>0.35671126</v>
      </c>
      <c r="I38" s="30">
        <v>0.35671126</v>
      </c>
      <c r="J38" s="30">
        <v>0.35671126</v>
      </c>
      <c r="K38" s="30">
        <v>0.35671126</v>
      </c>
      <c r="L38" s="30">
        <v>0.35671126</v>
      </c>
      <c r="M38" s="30">
        <v>0.35671126</v>
      </c>
      <c r="N38" s="30">
        <v>0.35671126</v>
      </c>
      <c r="O38" s="30">
        <v>0.35671126</v>
      </c>
      <c r="P38" s="30">
        <v>0.35671126</v>
      </c>
      <c r="Q38" s="30">
        <v>0.35671126</v>
      </c>
      <c r="R38" s="30">
        <v>0.35671126</v>
      </c>
      <c r="S38" s="30">
        <v>0.35671126</v>
      </c>
      <c r="T38" s="30">
        <v>0.35671126</v>
      </c>
      <c r="U38" s="30">
        <v>0.35671126</v>
      </c>
      <c r="V38" s="30">
        <v>0.35671126</v>
      </c>
      <c r="W38" s="31"/>
      <c r="X38" s="30"/>
      <c r="Y38" s="2">
        <v>44243</v>
      </c>
      <c r="Z38" s="30">
        <v>0.31189423</v>
      </c>
      <c r="AA38" s="30">
        <v>0.31189423</v>
      </c>
      <c r="AB38" s="30">
        <v>0.31189423</v>
      </c>
      <c r="AC38" s="30">
        <v>0.31189423</v>
      </c>
      <c r="AD38" s="30">
        <v>0.31189423</v>
      </c>
      <c r="AE38" s="30">
        <v>0.31189423</v>
      </c>
      <c r="AF38" s="30">
        <v>0.31189423</v>
      </c>
      <c r="AG38" s="30">
        <v>0.31189423</v>
      </c>
      <c r="AH38" s="30">
        <v>0.31189423</v>
      </c>
      <c r="AI38" s="30">
        <v>0.31189423</v>
      </c>
      <c r="AJ38" s="30">
        <v>0.31189423</v>
      </c>
      <c r="AK38" s="30">
        <v>0.31189423</v>
      </c>
      <c r="AL38" s="30">
        <v>0.31189423</v>
      </c>
      <c r="AM38" s="30">
        <v>0.31189423</v>
      </c>
      <c r="AN38" s="30">
        <v>0.31189423</v>
      </c>
      <c r="AO38" s="30">
        <v>0.31189423</v>
      </c>
      <c r="AP38" s="30">
        <v>0.31189423</v>
      </c>
      <c r="AQ38" s="30">
        <v>0.31189423</v>
      </c>
      <c r="AR38" s="30">
        <v>0.31189423</v>
      </c>
      <c r="AS38" s="30">
        <v>0.31189423</v>
      </c>
      <c r="AT38" s="30">
        <v>0.31189423</v>
      </c>
    </row>
    <row r="39" spans="1:46">
      <c r="A39" s="2">
        <v>44249</v>
      </c>
      <c r="B39" s="30">
        <v>0.35671126</v>
      </c>
      <c r="C39" s="30">
        <v>0.35671126</v>
      </c>
      <c r="D39" s="30">
        <v>0.35671126</v>
      </c>
      <c r="E39" s="30">
        <v>0.35671126</v>
      </c>
      <c r="F39" s="30">
        <v>0.35671126</v>
      </c>
      <c r="G39" s="30">
        <v>0.35671126</v>
      </c>
      <c r="H39" s="30">
        <v>0.35671126</v>
      </c>
      <c r="I39" s="30">
        <v>0.35671126</v>
      </c>
      <c r="J39" s="30">
        <v>0.35671126</v>
      </c>
      <c r="K39" s="30">
        <v>0.35671126</v>
      </c>
      <c r="L39" s="30">
        <v>0.35671126</v>
      </c>
      <c r="M39" s="30">
        <v>0.35671126</v>
      </c>
      <c r="N39" s="30">
        <v>0.35671126</v>
      </c>
      <c r="O39" s="30">
        <v>0.35671126</v>
      </c>
      <c r="P39" s="30">
        <v>0.35671126</v>
      </c>
      <c r="Q39" s="30">
        <v>0.35671126</v>
      </c>
      <c r="R39" s="30">
        <v>0.35671126</v>
      </c>
      <c r="S39" s="30">
        <v>0.35671126</v>
      </c>
      <c r="T39" s="30">
        <v>0.35671126</v>
      </c>
      <c r="U39" s="30">
        <v>0.35671126</v>
      </c>
      <c r="V39" s="30">
        <v>0.35671126</v>
      </c>
      <c r="W39" s="31"/>
      <c r="X39" s="30"/>
      <c r="Y39" s="2">
        <v>44249</v>
      </c>
      <c r="Z39" s="30">
        <v>0.31189423</v>
      </c>
      <c r="AA39" s="30">
        <v>0.31189423</v>
      </c>
      <c r="AB39" s="30">
        <v>0.31189423</v>
      </c>
      <c r="AC39" s="30">
        <v>0.31189423</v>
      </c>
      <c r="AD39" s="30">
        <v>0.31189423</v>
      </c>
      <c r="AE39" s="30">
        <v>0.31189423</v>
      </c>
      <c r="AF39" s="30">
        <v>0.31189423</v>
      </c>
      <c r="AG39" s="30">
        <v>0.31189423</v>
      </c>
      <c r="AH39" s="30">
        <v>0.31189423</v>
      </c>
      <c r="AI39" s="30">
        <v>0.31189423</v>
      </c>
      <c r="AJ39" s="30">
        <v>0.31189423</v>
      </c>
      <c r="AK39" s="30">
        <v>0.31189423</v>
      </c>
      <c r="AL39" s="30">
        <v>0.31189423</v>
      </c>
      <c r="AM39" s="30">
        <v>0.31189423</v>
      </c>
      <c r="AN39" s="30">
        <v>0.31189423</v>
      </c>
      <c r="AO39" s="30">
        <v>0.31189423</v>
      </c>
      <c r="AP39" s="30">
        <v>0.31189423</v>
      </c>
      <c r="AQ39" s="30">
        <v>0.31189423</v>
      </c>
      <c r="AR39" s="30">
        <v>0.31189423</v>
      </c>
      <c r="AS39" s="30">
        <v>0.31189423</v>
      </c>
      <c r="AT39" s="30">
        <v>0.31189423</v>
      </c>
    </row>
    <row r="40" spans="1:46">
      <c r="A40" s="2">
        <v>44250</v>
      </c>
      <c r="B40" s="30">
        <v>0.35671126</v>
      </c>
      <c r="C40" s="30">
        <v>0.35671126</v>
      </c>
      <c r="D40" s="30">
        <v>0.35671126</v>
      </c>
      <c r="E40" s="30">
        <v>0.35671126</v>
      </c>
      <c r="F40" s="30">
        <v>0.35671126</v>
      </c>
      <c r="G40" s="30">
        <v>0.35671126</v>
      </c>
      <c r="H40" s="30">
        <v>0.35671126</v>
      </c>
      <c r="I40" s="30">
        <v>0.35671126</v>
      </c>
      <c r="J40" s="30">
        <v>0.35671126</v>
      </c>
      <c r="K40" s="30">
        <v>0.35671126</v>
      </c>
      <c r="L40" s="30">
        <v>0.35671126</v>
      </c>
      <c r="M40" s="30">
        <v>0.35671126</v>
      </c>
      <c r="N40" s="30">
        <v>0.35671126</v>
      </c>
      <c r="O40" s="30">
        <v>0.35671126</v>
      </c>
      <c r="P40" s="30">
        <v>0.35671126</v>
      </c>
      <c r="Q40" s="30">
        <v>0.35671126</v>
      </c>
      <c r="R40" s="30">
        <v>0.35671126</v>
      </c>
      <c r="S40" s="30">
        <v>0.35671126</v>
      </c>
      <c r="T40" s="30">
        <v>0.35671126</v>
      </c>
      <c r="U40" s="30">
        <v>0.35671126</v>
      </c>
      <c r="V40" s="30">
        <v>0.35671126</v>
      </c>
      <c r="W40" s="31"/>
      <c r="X40" s="30"/>
      <c r="Y40" s="2">
        <v>44250</v>
      </c>
      <c r="Z40" s="30">
        <v>0.31189423</v>
      </c>
      <c r="AA40" s="30">
        <v>0.31189423</v>
      </c>
      <c r="AB40" s="30">
        <v>0.31189423</v>
      </c>
      <c r="AC40" s="30">
        <v>0.31189423</v>
      </c>
      <c r="AD40" s="30">
        <v>0.31189423</v>
      </c>
      <c r="AE40" s="30">
        <v>0.31189423</v>
      </c>
      <c r="AF40" s="30">
        <v>0.31189423</v>
      </c>
      <c r="AG40" s="30">
        <v>0.31189423</v>
      </c>
      <c r="AH40" s="30">
        <v>0.31189423</v>
      </c>
      <c r="AI40" s="30">
        <v>0.31189423</v>
      </c>
      <c r="AJ40" s="30">
        <v>0.31189423</v>
      </c>
      <c r="AK40" s="30">
        <v>0.31189423</v>
      </c>
      <c r="AL40" s="30">
        <v>0.31189423</v>
      </c>
      <c r="AM40" s="30">
        <v>0.31189423</v>
      </c>
      <c r="AN40" s="30">
        <v>0.31189423</v>
      </c>
      <c r="AO40" s="30">
        <v>0.31189423</v>
      </c>
      <c r="AP40" s="30">
        <v>0.31189423</v>
      </c>
      <c r="AQ40" s="30">
        <v>0.31189423</v>
      </c>
      <c r="AR40" s="30">
        <v>0.31189423</v>
      </c>
      <c r="AS40" s="30">
        <v>0.31189423</v>
      </c>
      <c r="AT40" s="30">
        <v>0.31189423</v>
      </c>
    </row>
    <row r="41" spans="1:46">
      <c r="A41" s="2">
        <v>44256</v>
      </c>
      <c r="B41" s="30">
        <v>0.40399242</v>
      </c>
      <c r="C41" s="30">
        <v>0.40399242</v>
      </c>
      <c r="D41" s="30">
        <v>0.40399242</v>
      </c>
      <c r="E41" s="30">
        <v>0.40399242</v>
      </c>
      <c r="F41" s="30">
        <v>0.40399242</v>
      </c>
      <c r="G41" s="30">
        <v>0.40399242</v>
      </c>
      <c r="H41" s="30">
        <v>0.40399242</v>
      </c>
      <c r="I41" s="30">
        <v>0.40399242</v>
      </c>
      <c r="J41" s="30">
        <v>0.40399242</v>
      </c>
      <c r="K41" s="30">
        <v>0.40399242</v>
      </c>
      <c r="L41" s="30">
        <v>0.40399242</v>
      </c>
      <c r="M41" s="30">
        <v>0.40399242</v>
      </c>
      <c r="N41" s="30">
        <v>0.40399242</v>
      </c>
      <c r="O41" s="30">
        <v>0.40399242</v>
      </c>
      <c r="P41" s="30">
        <v>0.40399242</v>
      </c>
      <c r="Q41" s="30">
        <v>0.40399242</v>
      </c>
      <c r="R41" s="30">
        <v>0.40399242</v>
      </c>
      <c r="S41" s="30">
        <v>0.40399242</v>
      </c>
      <c r="T41" s="30">
        <v>0.40399242</v>
      </c>
      <c r="U41" s="30">
        <v>0.40399242</v>
      </c>
      <c r="V41" s="30">
        <v>0.40399242</v>
      </c>
      <c r="W41" s="31"/>
      <c r="X41" s="30"/>
      <c r="Y41" s="2">
        <v>44256</v>
      </c>
      <c r="Z41" s="30">
        <v>0.34645404</v>
      </c>
      <c r="AA41" s="30">
        <v>0.34645404</v>
      </c>
      <c r="AB41" s="30">
        <v>0.34645404</v>
      </c>
      <c r="AC41" s="30">
        <v>0.34645404</v>
      </c>
      <c r="AD41" s="30">
        <v>0.34645404</v>
      </c>
      <c r="AE41" s="30">
        <v>0.34645404</v>
      </c>
      <c r="AF41" s="30">
        <v>0.34645404</v>
      </c>
      <c r="AG41" s="30">
        <v>0.34645404</v>
      </c>
      <c r="AH41" s="30">
        <v>0.34645404</v>
      </c>
      <c r="AI41" s="30">
        <v>0.34645404</v>
      </c>
      <c r="AJ41" s="30">
        <v>0.34645404</v>
      </c>
      <c r="AK41" s="30">
        <v>0.34645404</v>
      </c>
      <c r="AL41" s="30">
        <v>0.34645404</v>
      </c>
      <c r="AM41" s="30">
        <v>0.34645404</v>
      </c>
      <c r="AN41" s="30">
        <v>0.34645404</v>
      </c>
      <c r="AO41" s="30">
        <v>0.34645404</v>
      </c>
      <c r="AP41" s="30">
        <v>0.34645404</v>
      </c>
      <c r="AQ41" s="30">
        <v>0.34645404</v>
      </c>
      <c r="AR41" s="30">
        <v>0.34645404</v>
      </c>
      <c r="AS41" s="30">
        <v>0.34645404</v>
      </c>
      <c r="AT41" s="30">
        <v>0.34645404</v>
      </c>
    </row>
    <row r="42" spans="1:46">
      <c r="A42" s="2">
        <v>44257</v>
      </c>
      <c r="B42" s="30">
        <v>0.40399242</v>
      </c>
      <c r="C42" s="30">
        <v>0.40399242</v>
      </c>
      <c r="D42" s="30">
        <v>0.40399242</v>
      </c>
      <c r="E42" s="30">
        <v>0.40399242</v>
      </c>
      <c r="F42" s="30">
        <v>0.40399242</v>
      </c>
      <c r="G42" s="30">
        <v>0.40399242</v>
      </c>
      <c r="H42" s="30">
        <v>0.40399242</v>
      </c>
      <c r="I42" s="30">
        <v>0.40399242</v>
      </c>
      <c r="J42" s="30">
        <v>0.40399242</v>
      </c>
      <c r="K42" s="30">
        <v>0.40399242</v>
      </c>
      <c r="L42" s="30">
        <v>0.40399242</v>
      </c>
      <c r="M42" s="30">
        <v>0.40399242</v>
      </c>
      <c r="N42" s="30">
        <v>0.40399242</v>
      </c>
      <c r="O42" s="30">
        <v>0.40399242</v>
      </c>
      <c r="P42" s="30">
        <v>0.40399242</v>
      </c>
      <c r="Q42" s="30">
        <v>0.40399242</v>
      </c>
      <c r="R42" s="30">
        <v>0.40399242</v>
      </c>
      <c r="S42" s="30">
        <v>0.40399242</v>
      </c>
      <c r="T42" s="30">
        <v>0.40399242</v>
      </c>
      <c r="U42" s="30">
        <v>0.40399242</v>
      </c>
      <c r="V42" s="30">
        <v>0.40399242</v>
      </c>
      <c r="W42" s="31"/>
      <c r="X42" s="30"/>
      <c r="Y42" s="2">
        <v>44257</v>
      </c>
      <c r="Z42" s="30">
        <v>0.34645404</v>
      </c>
      <c r="AA42" s="30">
        <v>0.34645404</v>
      </c>
      <c r="AB42" s="30">
        <v>0.34645404</v>
      </c>
      <c r="AC42" s="30">
        <v>0.34645404</v>
      </c>
      <c r="AD42" s="30">
        <v>0.34645404</v>
      </c>
      <c r="AE42" s="30">
        <v>0.34645404</v>
      </c>
      <c r="AF42" s="30">
        <v>0.34645404</v>
      </c>
      <c r="AG42" s="30">
        <v>0.34645404</v>
      </c>
      <c r="AH42" s="30">
        <v>0.34645404</v>
      </c>
      <c r="AI42" s="30">
        <v>0.34645404</v>
      </c>
      <c r="AJ42" s="30">
        <v>0.34645404</v>
      </c>
      <c r="AK42" s="30">
        <v>0.34645404</v>
      </c>
      <c r="AL42" s="30">
        <v>0.34645404</v>
      </c>
      <c r="AM42" s="30">
        <v>0.34645404</v>
      </c>
      <c r="AN42" s="30">
        <v>0.34645404</v>
      </c>
      <c r="AO42" s="30">
        <v>0.34645404</v>
      </c>
      <c r="AP42" s="30">
        <v>0.34645404</v>
      </c>
      <c r="AQ42" s="30">
        <v>0.34645404</v>
      </c>
      <c r="AR42" s="30">
        <v>0.34645404</v>
      </c>
      <c r="AS42" s="30">
        <v>0.34645404</v>
      </c>
      <c r="AT42" s="30">
        <v>0.34645404</v>
      </c>
    </row>
    <row r="43" spans="1:46">
      <c r="A43" s="2">
        <v>44262</v>
      </c>
      <c r="B43" s="30">
        <v>0.40399242</v>
      </c>
      <c r="C43" s="30">
        <v>0.40399242</v>
      </c>
      <c r="D43" s="30">
        <v>0.40399242</v>
      </c>
      <c r="E43" s="30">
        <v>0.40399242</v>
      </c>
      <c r="F43" s="30">
        <v>0.40399242</v>
      </c>
      <c r="G43" s="30">
        <v>0.40399242</v>
      </c>
      <c r="H43" s="30">
        <v>0.40399242</v>
      </c>
      <c r="I43" s="30">
        <v>0.40399242</v>
      </c>
      <c r="J43" s="30">
        <v>0.40399242</v>
      </c>
      <c r="K43" s="30">
        <v>0.40399242</v>
      </c>
      <c r="L43" s="30">
        <v>0.40399242</v>
      </c>
      <c r="M43" s="30">
        <v>0.40399242</v>
      </c>
      <c r="N43" s="30">
        <v>0.40399242</v>
      </c>
      <c r="O43" s="30">
        <v>0.40399242</v>
      </c>
      <c r="P43" s="30">
        <v>0.40399242</v>
      </c>
      <c r="Q43" s="30">
        <v>0.40399242</v>
      </c>
      <c r="R43" s="30">
        <v>0.40399242</v>
      </c>
      <c r="S43" s="30">
        <v>0.40399242</v>
      </c>
      <c r="T43" s="30">
        <v>0.40399242</v>
      </c>
      <c r="U43" s="30">
        <v>0.40399242</v>
      </c>
      <c r="V43" s="30">
        <v>0.40399242</v>
      </c>
      <c r="W43" s="31"/>
      <c r="X43" s="30"/>
      <c r="Y43" s="2">
        <v>44262</v>
      </c>
      <c r="Z43" s="30">
        <v>0.34645404</v>
      </c>
      <c r="AA43" s="30">
        <v>0.34645404</v>
      </c>
      <c r="AB43" s="30">
        <v>0.34645404</v>
      </c>
      <c r="AC43" s="30">
        <v>0.34645404</v>
      </c>
      <c r="AD43" s="30">
        <v>0.34645404</v>
      </c>
      <c r="AE43" s="30">
        <v>0.34645404</v>
      </c>
      <c r="AF43" s="30">
        <v>0.34645404</v>
      </c>
      <c r="AG43" s="30">
        <v>0.34645404</v>
      </c>
      <c r="AH43" s="30">
        <v>0.34645404</v>
      </c>
      <c r="AI43" s="30">
        <v>0.34645404</v>
      </c>
      <c r="AJ43" s="30">
        <v>0.34645404</v>
      </c>
      <c r="AK43" s="30">
        <v>0.34645404</v>
      </c>
      <c r="AL43" s="30">
        <v>0.34645404</v>
      </c>
      <c r="AM43" s="30">
        <v>0.34645404</v>
      </c>
      <c r="AN43" s="30">
        <v>0.34645404</v>
      </c>
      <c r="AO43" s="30">
        <v>0.34645404</v>
      </c>
      <c r="AP43" s="30">
        <v>0.34645404</v>
      </c>
      <c r="AQ43" s="30">
        <v>0.34645404</v>
      </c>
      <c r="AR43" s="30">
        <v>0.34645404</v>
      </c>
      <c r="AS43" s="30">
        <v>0.34645404</v>
      </c>
      <c r="AT43" s="30">
        <v>0.34645404</v>
      </c>
    </row>
    <row r="44" spans="1:46">
      <c r="A44" s="2">
        <v>44264</v>
      </c>
      <c r="B44" s="30">
        <v>0.40399242</v>
      </c>
      <c r="C44" s="30">
        <v>0.40399242</v>
      </c>
      <c r="D44" s="30">
        <v>0.40399242</v>
      </c>
      <c r="E44" s="30">
        <v>0.40399242</v>
      </c>
      <c r="F44" s="30">
        <v>0.40399242</v>
      </c>
      <c r="G44" s="30">
        <v>0.40399242</v>
      </c>
      <c r="H44" s="30">
        <v>0.40399242</v>
      </c>
      <c r="I44" s="30">
        <v>0.40399242</v>
      </c>
      <c r="J44" s="30">
        <v>0.40399242</v>
      </c>
      <c r="K44" s="30">
        <v>0.40399242</v>
      </c>
      <c r="L44" s="30">
        <v>0.40399242</v>
      </c>
      <c r="M44" s="30">
        <v>0.40399242</v>
      </c>
      <c r="N44" s="30">
        <v>0.40399242</v>
      </c>
      <c r="O44" s="30">
        <v>0.40399242</v>
      </c>
      <c r="P44" s="30">
        <v>0.40399242</v>
      </c>
      <c r="Q44" s="30">
        <v>0.40399242</v>
      </c>
      <c r="R44" s="30">
        <v>0.40399242</v>
      </c>
      <c r="S44" s="30">
        <v>0.40399242</v>
      </c>
      <c r="T44" s="30">
        <v>0.40399242</v>
      </c>
      <c r="U44" s="30">
        <v>0.40399242</v>
      </c>
      <c r="V44" s="30">
        <v>0.40399242</v>
      </c>
      <c r="W44" s="31"/>
      <c r="X44" s="30"/>
      <c r="Y44" s="2">
        <v>44264</v>
      </c>
      <c r="Z44" s="30">
        <v>0.34645404</v>
      </c>
      <c r="AA44" s="30">
        <v>0.34645404</v>
      </c>
      <c r="AB44" s="30">
        <v>0.34645404</v>
      </c>
      <c r="AC44" s="30">
        <v>0.34645404</v>
      </c>
      <c r="AD44" s="30">
        <v>0.34645404</v>
      </c>
      <c r="AE44" s="30">
        <v>0.34645404</v>
      </c>
      <c r="AF44" s="30">
        <v>0.34645404</v>
      </c>
      <c r="AG44" s="30">
        <v>0.34645404</v>
      </c>
      <c r="AH44" s="30">
        <v>0.34645404</v>
      </c>
      <c r="AI44" s="30">
        <v>0.34645404</v>
      </c>
      <c r="AJ44" s="30">
        <v>0.34645404</v>
      </c>
      <c r="AK44" s="30">
        <v>0.34645404</v>
      </c>
      <c r="AL44" s="30">
        <v>0.34645404</v>
      </c>
      <c r="AM44" s="30">
        <v>0.34645404</v>
      </c>
      <c r="AN44" s="30">
        <v>0.34645404</v>
      </c>
      <c r="AO44" s="30">
        <v>0.34645404</v>
      </c>
      <c r="AP44" s="30">
        <v>0.34645404</v>
      </c>
      <c r="AQ44" s="30">
        <v>0.34645404</v>
      </c>
      <c r="AR44" s="30">
        <v>0.34645404</v>
      </c>
      <c r="AS44" s="30">
        <v>0.34645404</v>
      </c>
      <c r="AT44" s="30">
        <v>0.34645404</v>
      </c>
    </row>
    <row r="45" spans="1:46">
      <c r="A45" s="2">
        <v>44271</v>
      </c>
      <c r="B45" s="30">
        <v>0.40399242</v>
      </c>
      <c r="C45" s="30">
        <v>0.40399242</v>
      </c>
      <c r="D45" s="30">
        <v>0.40399242</v>
      </c>
      <c r="E45" s="30">
        <v>0.40399242</v>
      </c>
      <c r="F45" s="30">
        <v>0.40399242</v>
      </c>
      <c r="G45" s="30">
        <v>0.40399242</v>
      </c>
      <c r="H45" s="30">
        <v>0.40399242</v>
      </c>
      <c r="I45" s="30">
        <v>0.40399242</v>
      </c>
      <c r="J45" s="30">
        <v>0.40399242</v>
      </c>
      <c r="K45" s="30">
        <v>0.40399242</v>
      </c>
      <c r="L45" s="30">
        <v>0.40399242</v>
      </c>
      <c r="M45" s="30">
        <v>0.40399242</v>
      </c>
      <c r="N45" s="30">
        <v>0.40399242</v>
      </c>
      <c r="O45" s="30">
        <v>0.40399242</v>
      </c>
      <c r="P45" s="30">
        <v>0.40399242</v>
      </c>
      <c r="Q45" s="30">
        <v>0.40399242</v>
      </c>
      <c r="R45" s="30">
        <v>0.40399242</v>
      </c>
      <c r="S45" s="30">
        <v>0.40399242</v>
      </c>
      <c r="T45" s="30">
        <v>0.40399242</v>
      </c>
      <c r="U45" s="30">
        <v>0.40399242</v>
      </c>
      <c r="V45" s="30">
        <v>0.40399242</v>
      </c>
      <c r="W45" s="31"/>
      <c r="X45" s="30"/>
      <c r="Y45" s="2">
        <v>44271</v>
      </c>
      <c r="Z45" s="30">
        <v>0.34645404</v>
      </c>
      <c r="AA45" s="30">
        <v>0.34645404</v>
      </c>
      <c r="AB45" s="30">
        <v>0.34645404</v>
      </c>
      <c r="AC45" s="30">
        <v>0.34645404</v>
      </c>
      <c r="AD45" s="30">
        <v>0.34645404</v>
      </c>
      <c r="AE45" s="30">
        <v>0.34645404</v>
      </c>
      <c r="AF45" s="30">
        <v>0.34645404</v>
      </c>
      <c r="AG45" s="30">
        <v>0.34645404</v>
      </c>
      <c r="AH45" s="30">
        <v>0.34645404</v>
      </c>
      <c r="AI45" s="30">
        <v>0.34645404</v>
      </c>
      <c r="AJ45" s="30">
        <v>0.34645404</v>
      </c>
      <c r="AK45" s="30">
        <v>0.34645404</v>
      </c>
      <c r="AL45" s="30">
        <v>0.34645404</v>
      </c>
      <c r="AM45" s="30">
        <v>0.34645404</v>
      </c>
      <c r="AN45" s="30">
        <v>0.34645404</v>
      </c>
      <c r="AO45" s="30">
        <v>0.34645404</v>
      </c>
      <c r="AP45" s="30">
        <v>0.34645404</v>
      </c>
      <c r="AQ45" s="30">
        <v>0.34645404</v>
      </c>
      <c r="AR45" s="30">
        <v>0.34645404</v>
      </c>
      <c r="AS45" s="30">
        <v>0.34645404</v>
      </c>
      <c r="AT45" s="30">
        <v>0.34645404</v>
      </c>
    </row>
    <row r="46" spans="1:46">
      <c r="A46" s="2">
        <v>44278</v>
      </c>
      <c r="B46" s="30">
        <v>0.40399242</v>
      </c>
      <c r="C46" s="30">
        <v>0.40399242</v>
      </c>
      <c r="D46" s="30">
        <v>0.40399242</v>
      </c>
      <c r="E46" s="30">
        <v>0.40399242</v>
      </c>
      <c r="F46" s="30">
        <v>0.40399242</v>
      </c>
      <c r="G46" s="30">
        <v>0.40399242</v>
      </c>
      <c r="H46" s="30">
        <v>0.40399242</v>
      </c>
      <c r="I46" s="30">
        <v>0.40399242</v>
      </c>
      <c r="J46" s="30">
        <v>0.40399242</v>
      </c>
      <c r="K46" s="30">
        <v>0.40399242</v>
      </c>
      <c r="L46" s="30">
        <v>0.40399242</v>
      </c>
      <c r="M46" s="30">
        <v>0.40399242</v>
      </c>
      <c r="N46" s="30">
        <v>0.40399242</v>
      </c>
      <c r="O46" s="30">
        <v>0.40399242</v>
      </c>
      <c r="P46" s="30">
        <v>0.40399242</v>
      </c>
      <c r="Q46" s="30">
        <v>0.40399242</v>
      </c>
      <c r="R46" s="30">
        <v>0.40399242</v>
      </c>
      <c r="S46" s="30">
        <v>0.40399242</v>
      </c>
      <c r="T46" s="30">
        <v>0.40399242</v>
      </c>
      <c r="U46" s="30">
        <v>0.40399242</v>
      </c>
      <c r="V46" s="30">
        <v>0.40399242</v>
      </c>
      <c r="W46" s="31"/>
      <c r="X46" s="30"/>
      <c r="Y46" s="2">
        <v>44278</v>
      </c>
      <c r="Z46" s="30">
        <v>0.34645404</v>
      </c>
      <c r="AA46" s="30">
        <v>0.34645404</v>
      </c>
      <c r="AB46" s="30">
        <v>0.34645404</v>
      </c>
      <c r="AC46" s="30">
        <v>0.34645404</v>
      </c>
      <c r="AD46" s="30">
        <v>0.34645404</v>
      </c>
      <c r="AE46" s="30">
        <v>0.34645404</v>
      </c>
      <c r="AF46" s="30">
        <v>0.34645404</v>
      </c>
      <c r="AG46" s="30">
        <v>0.34645404</v>
      </c>
      <c r="AH46" s="30">
        <v>0.34645404</v>
      </c>
      <c r="AI46" s="30">
        <v>0.34645404</v>
      </c>
      <c r="AJ46" s="30">
        <v>0.34645404</v>
      </c>
      <c r="AK46" s="30">
        <v>0.34645404</v>
      </c>
      <c r="AL46" s="30">
        <v>0.34645404</v>
      </c>
      <c r="AM46" s="30">
        <v>0.34645404</v>
      </c>
      <c r="AN46" s="30">
        <v>0.34645404</v>
      </c>
      <c r="AO46" s="30">
        <v>0.34645404</v>
      </c>
      <c r="AP46" s="30">
        <v>0.34645404</v>
      </c>
      <c r="AQ46" s="30">
        <v>0.34645404</v>
      </c>
      <c r="AR46" s="30">
        <v>0.34645404</v>
      </c>
      <c r="AS46" s="30">
        <v>0.34645404</v>
      </c>
      <c r="AT46" s="30">
        <v>0.34645404</v>
      </c>
    </row>
    <row r="47" spans="1:46">
      <c r="A47" s="2">
        <v>44285</v>
      </c>
      <c r="B47" s="30">
        <v>0.40399242</v>
      </c>
      <c r="C47" s="30">
        <v>0.40399242</v>
      </c>
      <c r="D47" s="30">
        <v>0.40399242</v>
      </c>
      <c r="E47" s="30">
        <v>0.40399242</v>
      </c>
      <c r="F47" s="30">
        <v>0.40399242</v>
      </c>
      <c r="G47" s="30">
        <v>0.40399242</v>
      </c>
      <c r="H47" s="30">
        <v>0.40399242</v>
      </c>
      <c r="I47" s="30">
        <v>0.40399242</v>
      </c>
      <c r="J47" s="30">
        <v>0.40399242</v>
      </c>
      <c r="K47" s="30">
        <v>0.40399242</v>
      </c>
      <c r="L47" s="30">
        <v>0.40399242</v>
      </c>
      <c r="M47" s="30">
        <v>0.40399242</v>
      </c>
      <c r="N47" s="30">
        <v>0.40399242</v>
      </c>
      <c r="O47" s="30">
        <v>0.40399242</v>
      </c>
      <c r="P47" s="30">
        <v>0.40399242</v>
      </c>
      <c r="Q47" s="30">
        <v>0.40399242</v>
      </c>
      <c r="R47" s="30">
        <v>0.40399242</v>
      </c>
      <c r="S47" s="30">
        <v>0.40399242</v>
      </c>
      <c r="T47" s="30">
        <v>0.40399242</v>
      </c>
      <c r="U47" s="30">
        <v>0.40399242</v>
      </c>
      <c r="V47" s="30">
        <v>0.40399242</v>
      </c>
      <c r="W47" s="31"/>
      <c r="X47" s="30"/>
      <c r="Y47" s="2">
        <v>44285</v>
      </c>
      <c r="Z47" s="30">
        <v>0.34645404</v>
      </c>
      <c r="AA47" s="30">
        <v>0.34645404</v>
      </c>
      <c r="AB47" s="30">
        <v>0.34645404</v>
      </c>
      <c r="AC47" s="30">
        <v>0.34645404</v>
      </c>
      <c r="AD47" s="30">
        <v>0.34645404</v>
      </c>
      <c r="AE47" s="30">
        <v>0.34645404</v>
      </c>
      <c r="AF47" s="30">
        <v>0.34645404</v>
      </c>
      <c r="AG47" s="30">
        <v>0.34645404</v>
      </c>
      <c r="AH47" s="30">
        <v>0.34645404</v>
      </c>
      <c r="AI47" s="30">
        <v>0.34645404</v>
      </c>
      <c r="AJ47" s="30">
        <v>0.34645404</v>
      </c>
      <c r="AK47" s="30">
        <v>0.34645404</v>
      </c>
      <c r="AL47" s="30">
        <v>0.34645404</v>
      </c>
      <c r="AM47" s="30">
        <v>0.34645404</v>
      </c>
      <c r="AN47" s="30">
        <v>0.34645404</v>
      </c>
      <c r="AO47" s="30">
        <v>0.34645404</v>
      </c>
      <c r="AP47" s="30">
        <v>0.34645404</v>
      </c>
      <c r="AQ47" s="30">
        <v>0.34645404</v>
      </c>
      <c r="AR47" s="30">
        <v>0.34645404</v>
      </c>
      <c r="AS47" s="30">
        <v>0.34645404</v>
      </c>
      <c r="AT47" s="30">
        <v>0.34645404</v>
      </c>
    </row>
    <row r="48" spans="1:46">
      <c r="A48" s="2">
        <v>44287</v>
      </c>
      <c r="B48" s="30">
        <v>0.36385127</v>
      </c>
      <c r="C48" s="30">
        <v>0.36385127</v>
      </c>
      <c r="D48" s="30">
        <v>0.36385127</v>
      </c>
      <c r="E48" s="30">
        <v>0.36385127</v>
      </c>
      <c r="F48" s="30">
        <v>0.36385127</v>
      </c>
      <c r="G48" s="30">
        <v>0.36385127</v>
      </c>
      <c r="H48" s="30">
        <v>0.36385127</v>
      </c>
      <c r="I48" s="30">
        <v>0.36385127</v>
      </c>
      <c r="J48" s="30">
        <v>0.36385127</v>
      </c>
      <c r="K48" s="30">
        <v>0.36385127</v>
      </c>
      <c r="L48" s="30">
        <v>0.36385127</v>
      </c>
      <c r="M48" s="30">
        <v>0.36385127</v>
      </c>
      <c r="N48" s="30">
        <v>0.36385127</v>
      </c>
      <c r="O48" s="30">
        <v>0.36385127</v>
      </c>
      <c r="P48" s="30">
        <v>0.36385127</v>
      </c>
      <c r="Q48" s="30">
        <v>0.36385127</v>
      </c>
      <c r="R48" s="30">
        <v>0.36385127</v>
      </c>
      <c r="S48" s="30">
        <v>0.36385127</v>
      </c>
      <c r="T48" s="30">
        <v>0.36385127</v>
      </c>
      <c r="U48" s="30">
        <v>0.36385127</v>
      </c>
      <c r="V48" s="30">
        <v>0.36385127</v>
      </c>
      <c r="W48" s="31"/>
      <c r="X48" s="30"/>
      <c r="Y48" s="2">
        <v>44287</v>
      </c>
      <c r="Z48" s="30">
        <v>0.30959769</v>
      </c>
      <c r="AA48" s="30">
        <v>0.30959769</v>
      </c>
      <c r="AB48" s="30">
        <v>0.30959769</v>
      </c>
      <c r="AC48" s="30">
        <v>0.30959769</v>
      </c>
      <c r="AD48" s="30">
        <v>0.30959769</v>
      </c>
      <c r="AE48" s="30">
        <v>0.30959769</v>
      </c>
      <c r="AF48" s="30">
        <v>0.30959769</v>
      </c>
      <c r="AG48" s="30">
        <v>0.30959769</v>
      </c>
      <c r="AH48" s="30">
        <v>0.30959769</v>
      </c>
      <c r="AI48" s="30">
        <v>0.30959769</v>
      </c>
      <c r="AJ48" s="30">
        <v>0.30959769</v>
      </c>
      <c r="AK48" s="30">
        <v>0.30959769</v>
      </c>
      <c r="AL48" s="30">
        <v>0.30959769</v>
      </c>
      <c r="AM48" s="30">
        <v>0.30959769</v>
      </c>
      <c r="AN48" s="30">
        <v>0.30959769</v>
      </c>
      <c r="AO48" s="30">
        <v>0.30959769</v>
      </c>
      <c r="AP48" s="30">
        <v>0.30959769</v>
      </c>
      <c r="AQ48" s="30">
        <v>0.30959769</v>
      </c>
      <c r="AR48" s="30">
        <v>0.30959769</v>
      </c>
      <c r="AS48" s="30">
        <v>0.30959769</v>
      </c>
      <c r="AT48" s="30">
        <v>0.30959769</v>
      </c>
    </row>
    <row r="49" spans="1:46">
      <c r="A49" s="2">
        <v>44290</v>
      </c>
      <c r="B49" s="30">
        <v>0.36385127</v>
      </c>
      <c r="C49" s="30">
        <v>0.36385127</v>
      </c>
      <c r="D49" s="30">
        <v>0.36385127</v>
      </c>
      <c r="E49" s="30">
        <v>0.36385127</v>
      </c>
      <c r="F49" s="30">
        <v>0.36385127</v>
      </c>
      <c r="G49" s="30">
        <v>0.36385127</v>
      </c>
      <c r="H49" s="30">
        <v>0.36385127</v>
      </c>
      <c r="I49" s="30">
        <v>0.36385127</v>
      </c>
      <c r="J49" s="30">
        <v>0.36385127</v>
      </c>
      <c r="K49" s="30">
        <v>0.36385127</v>
      </c>
      <c r="L49" s="30">
        <v>0.36385127</v>
      </c>
      <c r="M49" s="30">
        <v>0.36385127</v>
      </c>
      <c r="N49" s="30">
        <v>0.36385127</v>
      </c>
      <c r="O49" s="30">
        <v>0.36385127</v>
      </c>
      <c r="P49" s="30">
        <v>0.36385127</v>
      </c>
      <c r="Q49" s="30">
        <v>0.36385127</v>
      </c>
      <c r="R49" s="30">
        <v>0.36385127</v>
      </c>
      <c r="S49" s="30">
        <v>0.36385127</v>
      </c>
      <c r="T49" s="30">
        <v>0.36385127</v>
      </c>
      <c r="U49" s="30">
        <v>0.36385127</v>
      </c>
      <c r="V49" s="30">
        <v>0.36385127</v>
      </c>
      <c r="W49" s="31"/>
      <c r="X49" s="30"/>
      <c r="Y49" s="2">
        <v>44290</v>
      </c>
      <c r="Z49" s="30">
        <v>0.30959769</v>
      </c>
      <c r="AA49" s="30">
        <v>0.30959769</v>
      </c>
      <c r="AB49" s="30">
        <v>0.30959769</v>
      </c>
      <c r="AC49" s="30">
        <v>0.30959769</v>
      </c>
      <c r="AD49" s="30">
        <v>0.30959769</v>
      </c>
      <c r="AE49" s="30">
        <v>0.30959769</v>
      </c>
      <c r="AF49" s="30">
        <v>0.30959769</v>
      </c>
      <c r="AG49" s="30">
        <v>0.30959769</v>
      </c>
      <c r="AH49" s="30">
        <v>0.30959769</v>
      </c>
      <c r="AI49" s="30">
        <v>0.30959769</v>
      </c>
      <c r="AJ49" s="30">
        <v>0.30959769</v>
      </c>
      <c r="AK49" s="30">
        <v>0.30959769</v>
      </c>
      <c r="AL49" s="30">
        <v>0.30959769</v>
      </c>
      <c r="AM49" s="30">
        <v>0.30959769</v>
      </c>
      <c r="AN49" s="30">
        <v>0.30959769</v>
      </c>
      <c r="AO49" s="30">
        <v>0.30959769</v>
      </c>
      <c r="AP49" s="30">
        <v>0.30959769</v>
      </c>
      <c r="AQ49" s="30">
        <v>0.30959769</v>
      </c>
      <c r="AR49" s="30">
        <v>0.30959769</v>
      </c>
      <c r="AS49" s="30">
        <v>0.30959769</v>
      </c>
      <c r="AT49" s="30">
        <v>0.30959769</v>
      </c>
    </row>
    <row r="50" spans="1:46">
      <c r="A50" s="2">
        <v>44292</v>
      </c>
      <c r="B50" s="30">
        <v>0.36385127</v>
      </c>
      <c r="C50" s="30">
        <v>0.36385127</v>
      </c>
      <c r="D50" s="30">
        <v>0.36385127</v>
      </c>
      <c r="E50" s="30">
        <v>0.36385127</v>
      </c>
      <c r="F50" s="30">
        <v>0.36385127</v>
      </c>
      <c r="G50" s="30">
        <v>0.36385127</v>
      </c>
      <c r="H50" s="30">
        <v>0.36385127</v>
      </c>
      <c r="I50" s="30">
        <v>0.36385127</v>
      </c>
      <c r="J50" s="30">
        <v>0.36385127</v>
      </c>
      <c r="K50" s="30">
        <v>0.36385127</v>
      </c>
      <c r="L50" s="30">
        <v>0.36385127</v>
      </c>
      <c r="M50" s="30">
        <v>0.36385127</v>
      </c>
      <c r="N50" s="30">
        <v>0.36385127</v>
      </c>
      <c r="O50" s="30">
        <v>0.36385127</v>
      </c>
      <c r="P50" s="30">
        <v>0.36385127</v>
      </c>
      <c r="Q50" s="30">
        <v>0.36385127</v>
      </c>
      <c r="R50" s="30">
        <v>0.36385127</v>
      </c>
      <c r="S50" s="30">
        <v>0.36385127</v>
      </c>
      <c r="T50" s="30">
        <v>0.36385127</v>
      </c>
      <c r="U50" s="30">
        <v>0.36385127</v>
      </c>
      <c r="V50" s="30">
        <v>0.36385127</v>
      </c>
      <c r="W50" s="31"/>
      <c r="X50" s="30"/>
      <c r="Y50" s="2">
        <v>44292</v>
      </c>
      <c r="Z50" s="30">
        <v>0.30959769</v>
      </c>
      <c r="AA50" s="30">
        <v>0.30959769</v>
      </c>
      <c r="AB50" s="30">
        <v>0.30959769</v>
      </c>
      <c r="AC50" s="30">
        <v>0.30959769</v>
      </c>
      <c r="AD50" s="30">
        <v>0.30959769</v>
      </c>
      <c r="AE50" s="30">
        <v>0.30959769</v>
      </c>
      <c r="AF50" s="30">
        <v>0.30959769</v>
      </c>
      <c r="AG50" s="30">
        <v>0.30959769</v>
      </c>
      <c r="AH50" s="30">
        <v>0.30959769</v>
      </c>
      <c r="AI50" s="30">
        <v>0.30959769</v>
      </c>
      <c r="AJ50" s="30">
        <v>0.30959769</v>
      </c>
      <c r="AK50" s="30">
        <v>0.30959769</v>
      </c>
      <c r="AL50" s="30">
        <v>0.30959769</v>
      </c>
      <c r="AM50" s="30">
        <v>0.30959769</v>
      </c>
      <c r="AN50" s="30">
        <v>0.30959769</v>
      </c>
      <c r="AO50" s="30">
        <v>0.30959769</v>
      </c>
      <c r="AP50" s="30">
        <v>0.30959769</v>
      </c>
      <c r="AQ50" s="30">
        <v>0.30959769</v>
      </c>
      <c r="AR50" s="30">
        <v>0.30959769</v>
      </c>
      <c r="AS50" s="30">
        <v>0.30959769</v>
      </c>
      <c r="AT50" s="30">
        <v>0.30959769</v>
      </c>
    </row>
    <row r="51" spans="1:46">
      <c r="A51" s="2">
        <v>44296</v>
      </c>
      <c r="B51" s="30">
        <v>0.36385127</v>
      </c>
      <c r="C51" s="30">
        <v>0.36385127</v>
      </c>
      <c r="D51" s="30">
        <v>0.36385127</v>
      </c>
      <c r="E51" s="30">
        <v>0.36385127</v>
      </c>
      <c r="F51" s="30">
        <v>0.36385127</v>
      </c>
      <c r="G51" s="30">
        <v>0.36385127</v>
      </c>
      <c r="H51" s="30">
        <v>0.36385127</v>
      </c>
      <c r="I51" s="30">
        <v>0.36385127</v>
      </c>
      <c r="J51" s="30">
        <v>0.36385127</v>
      </c>
      <c r="K51" s="30">
        <v>0.36385127</v>
      </c>
      <c r="L51" s="30">
        <v>0.36385127</v>
      </c>
      <c r="M51" s="30">
        <v>0.36385127</v>
      </c>
      <c r="N51" s="30">
        <v>0.36385127</v>
      </c>
      <c r="O51" s="30">
        <v>0.36385127</v>
      </c>
      <c r="P51" s="30">
        <v>0.36385127</v>
      </c>
      <c r="Q51" s="30">
        <v>0.36385127</v>
      </c>
      <c r="R51" s="30">
        <v>0.36385127</v>
      </c>
      <c r="S51" s="30">
        <v>0.36385127</v>
      </c>
      <c r="T51" s="30">
        <v>0.36385127</v>
      </c>
      <c r="U51" s="30">
        <v>0.36385127</v>
      </c>
      <c r="V51" s="30">
        <v>0.36385127</v>
      </c>
      <c r="W51" s="31"/>
      <c r="X51" s="30"/>
      <c r="Y51" s="2">
        <v>44296</v>
      </c>
      <c r="Z51" s="30">
        <v>0.30959769</v>
      </c>
      <c r="AA51" s="30">
        <v>0.30959769</v>
      </c>
      <c r="AB51" s="30">
        <v>0.30959769</v>
      </c>
      <c r="AC51" s="30">
        <v>0.30959769</v>
      </c>
      <c r="AD51" s="30">
        <v>0.30959769</v>
      </c>
      <c r="AE51" s="30">
        <v>0.30959769</v>
      </c>
      <c r="AF51" s="30">
        <v>0.30959769</v>
      </c>
      <c r="AG51" s="30">
        <v>0.30959769</v>
      </c>
      <c r="AH51" s="30">
        <v>0.30959769</v>
      </c>
      <c r="AI51" s="30">
        <v>0.30959769</v>
      </c>
      <c r="AJ51" s="30">
        <v>0.30959769</v>
      </c>
      <c r="AK51" s="30">
        <v>0.30959769</v>
      </c>
      <c r="AL51" s="30">
        <v>0.30959769</v>
      </c>
      <c r="AM51" s="30">
        <v>0.30959769</v>
      </c>
      <c r="AN51" s="30">
        <v>0.30959769</v>
      </c>
      <c r="AO51" s="30">
        <v>0.30959769</v>
      </c>
      <c r="AP51" s="30">
        <v>0.30959769</v>
      </c>
      <c r="AQ51" s="30">
        <v>0.30959769</v>
      </c>
      <c r="AR51" s="30">
        <v>0.30959769</v>
      </c>
      <c r="AS51" s="30">
        <v>0.30959769</v>
      </c>
      <c r="AT51" s="30">
        <v>0.30959769</v>
      </c>
    </row>
    <row r="52" spans="1:46">
      <c r="A52" s="2">
        <v>44299</v>
      </c>
      <c r="B52" s="30">
        <v>0.36385127</v>
      </c>
      <c r="C52" s="30">
        <v>0.36385127</v>
      </c>
      <c r="D52" s="30">
        <v>0.36385127</v>
      </c>
      <c r="E52" s="30">
        <v>0.36385127</v>
      </c>
      <c r="F52" s="30">
        <v>0.36385127</v>
      </c>
      <c r="G52" s="30">
        <v>0.36385127</v>
      </c>
      <c r="H52" s="30">
        <v>0.36385127</v>
      </c>
      <c r="I52" s="30">
        <v>0.36385127</v>
      </c>
      <c r="J52" s="30">
        <v>0.36385127</v>
      </c>
      <c r="K52" s="30">
        <v>0.36385127</v>
      </c>
      <c r="L52" s="30">
        <v>0.36385127</v>
      </c>
      <c r="M52" s="30">
        <v>0.36385127</v>
      </c>
      <c r="N52" s="30">
        <v>0.36385127</v>
      </c>
      <c r="O52" s="30">
        <v>0.36385127</v>
      </c>
      <c r="P52" s="30">
        <v>0.36385127</v>
      </c>
      <c r="Q52" s="30">
        <v>0.36385127</v>
      </c>
      <c r="R52" s="30">
        <v>0.36385127</v>
      </c>
      <c r="S52" s="30">
        <v>0.36385127</v>
      </c>
      <c r="T52" s="30">
        <v>0.36385127</v>
      </c>
      <c r="U52" s="30">
        <v>0.36385127</v>
      </c>
      <c r="V52" s="30">
        <v>0.36385127</v>
      </c>
      <c r="W52" s="31"/>
      <c r="X52" s="30"/>
      <c r="Y52" s="2">
        <v>44299</v>
      </c>
      <c r="Z52" s="30">
        <v>0.30959769</v>
      </c>
      <c r="AA52" s="30">
        <v>0.30959769</v>
      </c>
      <c r="AB52" s="30">
        <v>0.30959769</v>
      </c>
      <c r="AC52" s="30">
        <v>0.30959769</v>
      </c>
      <c r="AD52" s="30">
        <v>0.30959769</v>
      </c>
      <c r="AE52" s="30">
        <v>0.30959769</v>
      </c>
      <c r="AF52" s="30">
        <v>0.30959769</v>
      </c>
      <c r="AG52" s="30">
        <v>0.30959769</v>
      </c>
      <c r="AH52" s="30">
        <v>0.30959769</v>
      </c>
      <c r="AI52" s="30">
        <v>0.30959769</v>
      </c>
      <c r="AJ52" s="30">
        <v>0.30959769</v>
      </c>
      <c r="AK52" s="30">
        <v>0.30959769</v>
      </c>
      <c r="AL52" s="30">
        <v>0.30959769</v>
      </c>
      <c r="AM52" s="30">
        <v>0.30959769</v>
      </c>
      <c r="AN52" s="30">
        <v>0.30959769</v>
      </c>
      <c r="AO52" s="30">
        <v>0.30959769</v>
      </c>
      <c r="AP52" s="30">
        <v>0.30959769</v>
      </c>
      <c r="AQ52" s="30">
        <v>0.30959769</v>
      </c>
      <c r="AR52" s="30">
        <v>0.30959769</v>
      </c>
      <c r="AS52" s="30">
        <v>0.30959769</v>
      </c>
      <c r="AT52" s="30">
        <v>0.30959769</v>
      </c>
    </row>
    <row r="53" spans="1:46">
      <c r="A53" s="2">
        <v>44303</v>
      </c>
      <c r="B53" s="30">
        <v>0.36385127</v>
      </c>
      <c r="C53" s="30">
        <v>0.36385127</v>
      </c>
      <c r="D53" s="30">
        <v>0.36385127</v>
      </c>
      <c r="E53" s="30">
        <v>0.36385127</v>
      </c>
      <c r="F53" s="30">
        <v>0.36385127</v>
      </c>
      <c r="G53" s="30">
        <v>0.36385127</v>
      </c>
      <c r="H53" s="30">
        <v>0.36385127</v>
      </c>
      <c r="I53" s="30">
        <v>0.36385127</v>
      </c>
      <c r="J53" s="30">
        <v>0.36385127</v>
      </c>
      <c r="K53" s="30">
        <v>0.36385127</v>
      </c>
      <c r="L53" s="30">
        <v>0.36385127</v>
      </c>
      <c r="M53" s="30">
        <v>0.36385127</v>
      </c>
      <c r="N53" s="30">
        <v>0.36385127</v>
      </c>
      <c r="O53" s="30">
        <v>0.36385127</v>
      </c>
      <c r="P53" s="30">
        <v>0.36385127</v>
      </c>
      <c r="Q53" s="30">
        <v>0.36385127</v>
      </c>
      <c r="R53" s="30">
        <v>0.36385127</v>
      </c>
      <c r="S53" s="30">
        <v>0.36385127</v>
      </c>
      <c r="T53" s="30">
        <v>0.36385127</v>
      </c>
      <c r="U53" s="30">
        <v>0.36385127</v>
      </c>
      <c r="V53" s="30">
        <v>0.36385127</v>
      </c>
      <c r="W53" s="31"/>
      <c r="X53" s="30"/>
      <c r="Y53" s="2">
        <v>44303</v>
      </c>
      <c r="Z53" s="30">
        <v>0.30959769</v>
      </c>
      <c r="AA53" s="30">
        <v>0.30959769</v>
      </c>
      <c r="AB53" s="30">
        <v>0.30959769</v>
      </c>
      <c r="AC53" s="30">
        <v>0.30959769</v>
      </c>
      <c r="AD53" s="30">
        <v>0.30959769</v>
      </c>
      <c r="AE53" s="30">
        <v>0.30959769</v>
      </c>
      <c r="AF53" s="30">
        <v>0.30959769</v>
      </c>
      <c r="AG53" s="30">
        <v>0.30959769</v>
      </c>
      <c r="AH53" s="30">
        <v>0.30959769</v>
      </c>
      <c r="AI53" s="30">
        <v>0.30959769</v>
      </c>
      <c r="AJ53" s="30">
        <v>0.30959769</v>
      </c>
      <c r="AK53" s="30">
        <v>0.30959769</v>
      </c>
      <c r="AL53" s="30">
        <v>0.30959769</v>
      </c>
      <c r="AM53" s="30">
        <v>0.30959769</v>
      </c>
      <c r="AN53" s="30">
        <v>0.30959769</v>
      </c>
      <c r="AO53" s="30">
        <v>0.30959769</v>
      </c>
      <c r="AP53" s="30">
        <v>0.30959769</v>
      </c>
      <c r="AQ53" s="30">
        <v>0.30959769</v>
      </c>
      <c r="AR53" s="30">
        <v>0.30959769</v>
      </c>
      <c r="AS53" s="30">
        <v>0.30959769</v>
      </c>
      <c r="AT53" s="30">
        <v>0.30959769</v>
      </c>
    </row>
    <row r="54" spans="1:46">
      <c r="A54" s="2">
        <v>44306</v>
      </c>
      <c r="B54" s="30">
        <v>0.36385127</v>
      </c>
      <c r="C54" s="30">
        <v>0.36385127</v>
      </c>
      <c r="D54" s="30">
        <v>0.36385127</v>
      </c>
      <c r="E54" s="30">
        <v>0.36385127</v>
      </c>
      <c r="F54" s="30">
        <v>0.36385127</v>
      </c>
      <c r="G54" s="30">
        <v>0.36385127</v>
      </c>
      <c r="H54" s="30">
        <v>0.36385127</v>
      </c>
      <c r="I54" s="30">
        <v>0.36385127</v>
      </c>
      <c r="J54" s="30">
        <v>0.36385127</v>
      </c>
      <c r="K54" s="30">
        <v>0.36385127</v>
      </c>
      <c r="L54" s="30">
        <v>0.36385127</v>
      </c>
      <c r="M54" s="30">
        <v>0.36385127</v>
      </c>
      <c r="N54" s="30">
        <v>0.36385127</v>
      </c>
      <c r="O54" s="30">
        <v>0.36385127</v>
      </c>
      <c r="P54" s="30">
        <v>0.36385127</v>
      </c>
      <c r="Q54" s="30">
        <v>0.36385127</v>
      </c>
      <c r="R54" s="30">
        <v>0.36385127</v>
      </c>
      <c r="S54" s="30">
        <v>0.36385127</v>
      </c>
      <c r="T54" s="30">
        <v>0.36385127</v>
      </c>
      <c r="U54" s="30">
        <v>0.36385127</v>
      </c>
      <c r="V54" s="30">
        <v>0.36385127</v>
      </c>
      <c r="W54" s="31"/>
      <c r="X54" s="30"/>
      <c r="Y54" s="2">
        <v>44306</v>
      </c>
      <c r="Z54" s="30">
        <v>0.30959769</v>
      </c>
      <c r="AA54" s="30">
        <v>0.30959769</v>
      </c>
      <c r="AB54" s="30">
        <v>0.30959769</v>
      </c>
      <c r="AC54" s="30">
        <v>0.30959769</v>
      </c>
      <c r="AD54" s="30">
        <v>0.30959769</v>
      </c>
      <c r="AE54" s="30">
        <v>0.30959769</v>
      </c>
      <c r="AF54" s="30">
        <v>0.30959769</v>
      </c>
      <c r="AG54" s="30">
        <v>0.30959769</v>
      </c>
      <c r="AH54" s="30">
        <v>0.30959769</v>
      </c>
      <c r="AI54" s="30">
        <v>0.30959769</v>
      </c>
      <c r="AJ54" s="30">
        <v>0.30959769</v>
      </c>
      <c r="AK54" s="30">
        <v>0.30959769</v>
      </c>
      <c r="AL54" s="30">
        <v>0.30959769</v>
      </c>
      <c r="AM54" s="30">
        <v>0.30959769</v>
      </c>
      <c r="AN54" s="30">
        <v>0.30959769</v>
      </c>
      <c r="AO54" s="30">
        <v>0.30959769</v>
      </c>
      <c r="AP54" s="30">
        <v>0.30959769</v>
      </c>
      <c r="AQ54" s="30">
        <v>0.30959769</v>
      </c>
      <c r="AR54" s="30">
        <v>0.30959769</v>
      </c>
      <c r="AS54" s="30">
        <v>0.30959769</v>
      </c>
      <c r="AT54" s="30">
        <v>0.30959769</v>
      </c>
    </row>
    <row r="55" spans="1:46">
      <c r="A55" s="2">
        <v>44312</v>
      </c>
      <c r="B55" s="30">
        <v>0.36385127</v>
      </c>
      <c r="C55" s="30">
        <v>0.36385127</v>
      </c>
      <c r="D55" s="30">
        <v>0.36385127</v>
      </c>
      <c r="E55" s="30">
        <v>0.36385127</v>
      </c>
      <c r="F55" s="30">
        <v>0.36385127</v>
      </c>
      <c r="G55" s="30">
        <v>0.36385127</v>
      </c>
      <c r="H55" s="30">
        <v>0.36385127</v>
      </c>
      <c r="I55" s="30">
        <v>0.36385127</v>
      </c>
      <c r="J55" s="30">
        <v>0.36385127</v>
      </c>
      <c r="K55" s="30">
        <v>0.36385127</v>
      </c>
      <c r="L55" s="30">
        <v>0.36385127</v>
      </c>
      <c r="M55" s="30">
        <v>0.36385127</v>
      </c>
      <c r="N55" s="30">
        <v>0.36385127</v>
      </c>
      <c r="O55" s="30">
        <v>0.36385127</v>
      </c>
      <c r="P55" s="30">
        <v>0.36385127</v>
      </c>
      <c r="Q55" s="30">
        <v>0.36385127</v>
      </c>
      <c r="R55" s="30">
        <v>0.36385127</v>
      </c>
      <c r="S55" s="30">
        <v>0.36385127</v>
      </c>
      <c r="T55" s="30">
        <v>0.36385127</v>
      </c>
      <c r="U55" s="30">
        <v>0.36385127</v>
      </c>
      <c r="V55" s="30">
        <v>0.36385127</v>
      </c>
      <c r="W55" s="31"/>
      <c r="X55" s="30"/>
      <c r="Y55" s="2">
        <v>44312</v>
      </c>
      <c r="Z55" s="30">
        <v>0.30959769</v>
      </c>
      <c r="AA55" s="30">
        <v>0.30959769</v>
      </c>
      <c r="AB55" s="30">
        <v>0.30959769</v>
      </c>
      <c r="AC55" s="30">
        <v>0.30959769</v>
      </c>
      <c r="AD55" s="30">
        <v>0.30959769</v>
      </c>
      <c r="AE55" s="30">
        <v>0.30959769</v>
      </c>
      <c r="AF55" s="30">
        <v>0.30959769</v>
      </c>
      <c r="AG55" s="30">
        <v>0.30959769</v>
      </c>
      <c r="AH55" s="30">
        <v>0.30959769</v>
      </c>
      <c r="AI55" s="30">
        <v>0.30959769</v>
      </c>
      <c r="AJ55" s="30">
        <v>0.30959769</v>
      </c>
      <c r="AK55" s="30">
        <v>0.30959769</v>
      </c>
      <c r="AL55" s="30">
        <v>0.30959769</v>
      </c>
      <c r="AM55" s="30">
        <v>0.30959769</v>
      </c>
      <c r="AN55" s="30">
        <v>0.30959769</v>
      </c>
      <c r="AO55" s="30">
        <v>0.30959769</v>
      </c>
      <c r="AP55" s="30">
        <v>0.30959769</v>
      </c>
      <c r="AQ55" s="30">
        <v>0.30959769</v>
      </c>
      <c r="AR55" s="30">
        <v>0.30959769</v>
      </c>
      <c r="AS55" s="30">
        <v>0.30959769</v>
      </c>
      <c r="AT55" s="30">
        <v>0.30959769</v>
      </c>
    </row>
    <row r="56" spans="1:46">
      <c r="A56" s="2">
        <v>44313</v>
      </c>
      <c r="B56" s="30">
        <v>0.36385127</v>
      </c>
      <c r="C56" s="30">
        <v>0.36385127</v>
      </c>
      <c r="D56" s="30">
        <v>0.36385127</v>
      </c>
      <c r="E56" s="30">
        <v>0.36385127</v>
      </c>
      <c r="F56" s="30">
        <v>0.36385127</v>
      </c>
      <c r="G56" s="30">
        <v>0.36385127</v>
      </c>
      <c r="H56" s="30">
        <v>0.36385127</v>
      </c>
      <c r="I56" s="30">
        <v>0.36385127</v>
      </c>
      <c r="J56" s="30">
        <v>0.36385127</v>
      </c>
      <c r="K56" s="30">
        <v>0.36385127</v>
      </c>
      <c r="L56" s="30">
        <v>0.36385127</v>
      </c>
      <c r="M56" s="30">
        <v>0.36385127</v>
      </c>
      <c r="N56" s="30">
        <v>0.36385127</v>
      </c>
      <c r="O56" s="30">
        <v>0.36385127</v>
      </c>
      <c r="P56" s="30">
        <v>0.36385127</v>
      </c>
      <c r="Q56" s="30">
        <v>0.36385127</v>
      </c>
      <c r="R56" s="30">
        <v>0.36385127</v>
      </c>
      <c r="S56" s="30">
        <v>0.36385127</v>
      </c>
      <c r="T56" s="30">
        <v>0.36385127</v>
      </c>
      <c r="U56" s="30">
        <v>0.36385127</v>
      </c>
      <c r="V56" s="30">
        <v>0.36385127</v>
      </c>
      <c r="W56" s="31"/>
      <c r="X56" s="30"/>
      <c r="Y56" s="2">
        <v>44313</v>
      </c>
      <c r="Z56" s="30">
        <v>0.30959769</v>
      </c>
      <c r="AA56" s="30">
        <v>0.30959769</v>
      </c>
      <c r="AB56" s="30">
        <v>0.30959769</v>
      </c>
      <c r="AC56" s="30">
        <v>0.30959769</v>
      </c>
      <c r="AD56" s="30">
        <v>0.30959769</v>
      </c>
      <c r="AE56" s="30">
        <v>0.30959769</v>
      </c>
      <c r="AF56" s="30">
        <v>0.30959769</v>
      </c>
      <c r="AG56" s="30">
        <v>0.30959769</v>
      </c>
      <c r="AH56" s="30">
        <v>0.30959769</v>
      </c>
      <c r="AI56" s="30">
        <v>0.30959769</v>
      </c>
      <c r="AJ56" s="30">
        <v>0.30959769</v>
      </c>
      <c r="AK56" s="30">
        <v>0.30959769</v>
      </c>
      <c r="AL56" s="30">
        <v>0.30959769</v>
      </c>
      <c r="AM56" s="30">
        <v>0.30959769</v>
      </c>
      <c r="AN56" s="30">
        <v>0.30959769</v>
      </c>
      <c r="AO56" s="30">
        <v>0.30959769</v>
      </c>
      <c r="AP56" s="30">
        <v>0.30959769</v>
      </c>
      <c r="AQ56" s="30">
        <v>0.30959769</v>
      </c>
      <c r="AR56" s="30">
        <v>0.30959769</v>
      </c>
      <c r="AS56" s="30">
        <v>0.30959769</v>
      </c>
      <c r="AT56" s="30">
        <v>0.30959769</v>
      </c>
    </row>
    <row r="57" spans="1:46">
      <c r="A57" s="2">
        <v>44317</v>
      </c>
      <c r="B57" s="30">
        <v>0.24417209</v>
      </c>
      <c r="C57" s="30">
        <v>0.24417209</v>
      </c>
      <c r="D57" s="30">
        <v>0.24417209</v>
      </c>
      <c r="E57" s="30">
        <v>0.24417209</v>
      </c>
      <c r="F57" s="30">
        <v>0.24417209</v>
      </c>
      <c r="G57" s="30">
        <v>0.24417209</v>
      </c>
      <c r="H57" s="30">
        <v>0.24417209</v>
      </c>
      <c r="I57" s="30">
        <v>0.24417209</v>
      </c>
      <c r="J57" s="30">
        <v>0.24417209</v>
      </c>
      <c r="K57" s="30">
        <v>0.24417209</v>
      </c>
      <c r="L57" s="30">
        <v>0.24417209</v>
      </c>
      <c r="M57" s="30">
        <v>0.24417209</v>
      </c>
      <c r="N57" s="30">
        <v>0.24417209</v>
      </c>
      <c r="O57" s="30">
        <v>0.24417209</v>
      </c>
      <c r="P57" s="30">
        <v>0.24417209</v>
      </c>
      <c r="Q57" s="30">
        <v>0.24417209</v>
      </c>
      <c r="R57" s="30">
        <v>0.24417209</v>
      </c>
      <c r="S57" s="30">
        <v>0.24417209</v>
      </c>
      <c r="T57" s="30">
        <v>0.24417209</v>
      </c>
      <c r="U57" s="30">
        <v>0.24417209</v>
      </c>
      <c r="V57" s="30">
        <v>0.24417209</v>
      </c>
      <c r="W57" s="31"/>
      <c r="X57" s="30"/>
      <c r="Y57" s="2">
        <v>44317</v>
      </c>
      <c r="Z57" s="30">
        <v>0.20636757</v>
      </c>
      <c r="AA57" s="30">
        <v>0.20636757</v>
      </c>
      <c r="AB57" s="30">
        <v>0.20636757</v>
      </c>
      <c r="AC57" s="30">
        <v>0.20636757</v>
      </c>
      <c r="AD57" s="30">
        <v>0.20636757</v>
      </c>
      <c r="AE57" s="30">
        <v>0.20636757</v>
      </c>
      <c r="AF57" s="30">
        <v>0.20636757</v>
      </c>
      <c r="AG57" s="30">
        <v>0.20636757</v>
      </c>
      <c r="AH57" s="30">
        <v>0.20636757</v>
      </c>
      <c r="AI57" s="30">
        <v>0.20636757</v>
      </c>
      <c r="AJ57" s="30">
        <v>0.20636757</v>
      </c>
      <c r="AK57" s="30">
        <v>0.20636757</v>
      </c>
      <c r="AL57" s="30">
        <v>0.20636757</v>
      </c>
      <c r="AM57" s="30">
        <v>0.20636757</v>
      </c>
      <c r="AN57" s="30">
        <v>0.20636757</v>
      </c>
      <c r="AO57" s="30">
        <v>0.20636757</v>
      </c>
      <c r="AP57" s="30">
        <v>0.20636757</v>
      </c>
      <c r="AQ57" s="30">
        <v>0.20636757</v>
      </c>
      <c r="AR57" s="30">
        <v>0.20636757</v>
      </c>
      <c r="AS57" s="30">
        <v>0.20636757</v>
      </c>
      <c r="AT57" s="30">
        <v>0.20636757</v>
      </c>
    </row>
    <row r="58" spans="1:46">
      <c r="A58" s="2">
        <v>44319</v>
      </c>
      <c r="B58" s="30">
        <v>0.24417209</v>
      </c>
      <c r="C58" s="30">
        <v>0.24417209</v>
      </c>
      <c r="D58" s="30">
        <v>0.24417209</v>
      </c>
      <c r="E58" s="30">
        <v>0.24417209</v>
      </c>
      <c r="F58" s="30">
        <v>0.24417209</v>
      </c>
      <c r="G58" s="30">
        <v>0.24417209</v>
      </c>
      <c r="H58" s="30">
        <v>0.24417209</v>
      </c>
      <c r="I58" s="30">
        <v>0.24417209</v>
      </c>
      <c r="J58" s="30">
        <v>0.24417209</v>
      </c>
      <c r="K58" s="30">
        <v>0.24417209</v>
      </c>
      <c r="L58" s="30">
        <v>0.24417209</v>
      </c>
      <c r="M58" s="30">
        <v>0.24417209</v>
      </c>
      <c r="N58" s="30">
        <v>0.24417209</v>
      </c>
      <c r="O58" s="30">
        <v>0.24417209</v>
      </c>
      <c r="P58" s="30">
        <v>0.24417209</v>
      </c>
      <c r="Q58" s="30">
        <v>0.24417209</v>
      </c>
      <c r="R58" s="30">
        <v>0.24417209</v>
      </c>
      <c r="S58" s="30">
        <v>0.24417209</v>
      </c>
      <c r="T58" s="30">
        <v>0.24417209</v>
      </c>
      <c r="U58" s="30">
        <v>0.24417209</v>
      </c>
      <c r="V58" s="30">
        <v>0.24417209</v>
      </c>
      <c r="W58" s="31"/>
      <c r="X58" s="30"/>
      <c r="Y58" s="2">
        <v>44319</v>
      </c>
      <c r="Z58" s="30">
        <v>0.20636757</v>
      </c>
      <c r="AA58" s="30">
        <v>0.20636757</v>
      </c>
      <c r="AB58" s="30">
        <v>0.20636757</v>
      </c>
      <c r="AC58" s="30">
        <v>0.20636757</v>
      </c>
      <c r="AD58" s="30">
        <v>0.20636757</v>
      </c>
      <c r="AE58" s="30">
        <v>0.20636757</v>
      </c>
      <c r="AF58" s="30">
        <v>0.20636757</v>
      </c>
      <c r="AG58" s="30">
        <v>0.20636757</v>
      </c>
      <c r="AH58" s="30">
        <v>0.20636757</v>
      </c>
      <c r="AI58" s="30">
        <v>0.20636757</v>
      </c>
      <c r="AJ58" s="30">
        <v>0.20636757</v>
      </c>
      <c r="AK58" s="30">
        <v>0.20636757</v>
      </c>
      <c r="AL58" s="30">
        <v>0.20636757</v>
      </c>
      <c r="AM58" s="30">
        <v>0.20636757</v>
      </c>
      <c r="AN58" s="30">
        <v>0.20636757</v>
      </c>
      <c r="AO58" s="30">
        <v>0.20636757</v>
      </c>
      <c r="AP58" s="30">
        <v>0.20636757</v>
      </c>
      <c r="AQ58" s="30">
        <v>0.20636757</v>
      </c>
      <c r="AR58" s="30">
        <v>0.20636757</v>
      </c>
      <c r="AS58" s="30">
        <v>0.20636757</v>
      </c>
      <c r="AT58" s="30">
        <v>0.20636757</v>
      </c>
    </row>
    <row r="59" spans="1:46">
      <c r="A59" s="2">
        <v>44320</v>
      </c>
      <c r="B59" s="30">
        <v>0.24417209</v>
      </c>
      <c r="C59" s="30">
        <v>0.24417209</v>
      </c>
      <c r="D59" s="30">
        <v>0.24417209</v>
      </c>
      <c r="E59" s="30">
        <v>0.24417209</v>
      </c>
      <c r="F59" s="30">
        <v>0.24417209</v>
      </c>
      <c r="G59" s="30">
        <v>0.24417209</v>
      </c>
      <c r="H59" s="30">
        <v>0.24417209</v>
      </c>
      <c r="I59" s="30">
        <v>0.24417209</v>
      </c>
      <c r="J59" s="30">
        <v>0.24417209</v>
      </c>
      <c r="K59" s="30">
        <v>0.24417209</v>
      </c>
      <c r="L59" s="30">
        <v>0.24417209</v>
      </c>
      <c r="M59" s="30">
        <v>0.24417209</v>
      </c>
      <c r="N59" s="30">
        <v>0.24417209</v>
      </c>
      <c r="O59" s="30">
        <v>0.24417209</v>
      </c>
      <c r="P59" s="30">
        <v>0.24417209</v>
      </c>
      <c r="Q59" s="30">
        <v>0.24417209</v>
      </c>
      <c r="R59" s="30">
        <v>0.24417209</v>
      </c>
      <c r="S59" s="30">
        <v>0.24417209</v>
      </c>
      <c r="T59" s="30">
        <v>0.24417209</v>
      </c>
      <c r="U59" s="30">
        <v>0.24417209</v>
      </c>
      <c r="V59" s="30">
        <v>0.24417209</v>
      </c>
      <c r="W59" s="31"/>
      <c r="X59" s="30"/>
      <c r="Y59" s="2">
        <v>44320</v>
      </c>
      <c r="Z59" s="30">
        <v>0.20636757</v>
      </c>
      <c r="AA59" s="30">
        <v>0.20636757</v>
      </c>
      <c r="AB59" s="30">
        <v>0.20636757</v>
      </c>
      <c r="AC59" s="30">
        <v>0.20636757</v>
      </c>
      <c r="AD59" s="30">
        <v>0.20636757</v>
      </c>
      <c r="AE59" s="30">
        <v>0.20636757</v>
      </c>
      <c r="AF59" s="30">
        <v>0.20636757</v>
      </c>
      <c r="AG59" s="30">
        <v>0.20636757</v>
      </c>
      <c r="AH59" s="30">
        <v>0.20636757</v>
      </c>
      <c r="AI59" s="30">
        <v>0.20636757</v>
      </c>
      <c r="AJ59" s="30">
        <v>0.20636757</v>
      </c>
      <c r="AK59" s="30">
        <v>0.20636757</v>
      </c>
      <c r="AL59" s="30">
        <v>0.20636757</v>
      </c>
      <c r="AM59" s="30">
        <v>0.20636757</v>
      </c>
      <c r="AN59" s="30">
        <v>0.20636757</v>
      </c>
      <c r="AO59" s="30">
        <v>0.20636757</v>
      </c>
      <c r="AP59" s="30">
        <v>0.20636757</v>
      </c>
      <c r="AQ59" s="30">
        <v>0.20636757</v>
      </c>
      <c r="AR59" s="30">
        <v>0.20636757</v>
      </c>
      <c r="AS59" s="30">
        <v>0.20636757</v>
      </c>
      <c r="AT59" s="30">
        <v>0.20636757</v>
      </c>
    </row>
    <row r="60" spans="1:46">
      <c r="A60" s="2">
        <v>44325</v>
      </c>
      <c r="B60" s="30">
        <v>0.24417209</v>
      </c>
      <c r="C60" s="30">
        <v>0.24417209</v>
      </c>
      <c r="D60" s="30">
        <v>0.24417209</v>
      </c>
      <c r="E60" s="30">
        <v>0.24417209</v>
      </c>
      <c r="F60" s="30">
        <v>0.24417209</v>
      </c>
      <c r="G60" s="30">
        <v>0.24417209</v>
      </c>
      <c r="H60" s="30">
        <v>0.24417209</v>
      </c>
      <c r="I60" s="30">
        <v>0.24417209</v>
      </c>
      <c r="J60" s="30">
        <v>0.24417209</v>
      </c>
      <c r="K60" s="30">
        <v>0.24417209</v>
      </c>
      <c r="L60" s="30">
        <v>0.24417209</v>
      </c>
      <c r="M60" s="30">
        <v>0.24417209</v>
      </c>
      <c r="N60" s="30">
        <v>0.24417209</v>
      </c>
      <c r="O60" s="30">
        <v>0.24417209</v>
      </c>
      <c r="P60" s="30">
        <v>0.24417209</v>
      </c>
      <c r="Q60" s="30">
        <v>0.24417209</v>
      </c>
      <c r="R60" s="30">
        <v>0.24417209</v>
      </c>
      <c r="S60" s="30">
        <v>0.24417209</v>
      </c>
      <c r="T60" s="30">
        <v>0.24417209</v>
      </c>
      <c r="U60" s="30">
        <v>0.24417209</v>
      </c>
      <c r="V60" s="30">
        <v>0.24417209</v>
      </c>
      <c r="W60" s="31"/>
      <c r="X60" s="30"/>
      <c r="Y60" s="2">
        <v>44325</v>
      </c>
      <c r="Z60" s="30">
        <v>0.20636757</v>
      </c>
      <c r="AA60" s="30">
        <v>0.20636757</v>
      </c>
      <c r="AB60" s="30">
        <v>0.20636757</v>
      </c>
      <c r="AC60" s="30">
        <v>0.20636757</v>
      </c>
      <c r="AD60" s="30">
        <v>0.20636757</v>
      </c>
      <c r="AE60" s="30">
        <v>0.20636757</v>
      </c>
      <c r="AF60" s="30">
        <v>0.20636757</v>
      </c>
      <c r="AG60" s="30">
        <v>0.20636757</v>
      </c>
      <c r="AH60" s="30">
        <v>0.20636757</v>
      </c>
      <c r="AI60" s="30">
        <v>0.20636757</v>
      </c>
      <c r="AJ60" s="30">
        <v>0.20636757</v>
      </c>
      <c r="AK60" s="30">
        <v>0.20636757</v>
      </c>
      <c r="AL60" s="30">
        <v>0.20636757</v>
      </c>
      <c r="AM60" s="30">
        <v>0.20636757</v>
      </c>
      <c r="AN60" s="30">
        <v>0.20636757</v>
      </c>
      <c r="AO60" s="30">
        <v>0.20636757</v>
      </c>
      <c r="AP60" s="30">
        <v>0.20636757</v>
      </c>
      <c r="AQ60" s="30">
        <v>0.20636757</v>
      </c>
      <c r="AR60" s="30">
        <v>0.20636757</v>
      </c>
      <c r="AS60" s="30">
        <v>0.20636757</v>
      </c>
      <c r="AT60" s="30">
        <v>0.20636757</v>
      </c>
    </row>
    <row r="61" spans="1:46">
      <c r="A61" s="2">
        <v>44327</v>
      </c>
      <c r="B61" s="30">
        <v>0.24417209</v>
      </c>
      <c r="C61" s="30">
        <v>0.24417209</v>
      </c>
      <c r="D61" s="30">
        <v>0.24417209</v>
      </c>
      <c r="E61" s="30">
        <v>0.24417209</v>
      </c>
      <c r="F61" s="30">
        <v>0.24417209</v>
      </c>
      <c r="G61" s="30">
        <v>0.24417209</v>
      </c>
      <c r="H61" s="30">
        <v>0.24417209</v>
      </c>
      <c r="I61" s="30">
        <v>0.24417209</v>
      </c>
      <c r="J61" s="30">
        <v>0.24417209</v>
      </c>
      <c r="K61" s="30">
        <v>0.24417209</v>
      </c>
      <c r="L61" s="30">
        <v>0.24417209</v>
      </c>
      <c r="M61" s="30">
        <v>0.24417209</v>
      </c>
      <c r="N61" s="30">
        <v>0.24417209</v>
      </c>
      <c r="O61" s="30">
        <v>0.24417209</v>
      </c>
      <c r="P61" s="30">
        <v>0.24417209</v>
      </c>
      <c r="Q61" s="30">
        <v>0.24417209</v>
      </c>
      <c r="R61" s="30">
        <v>0.24417209</v>
      </c>
      <c r="S61" s="30">
        <v>0.24417209</v>
      </c>
      <c r="T61" s="30">
        <v>0.24417209</v>
      </c>
      <c r="U61" s="30">
        <v>0.24417209</v>
      </c>
      <c r="V61" s="30">
        <v>0.24417209</v>
      </c>
      <c r="W61" s="31"/>
      <c r="X61" s="30"/>
      <c r="Y61" s="2">
        <v>44327</v>
      </c>
      <c r="Z61" s="30">
        <v>0.20636757</v>
      </c>
      <c r="AA61" s="30">
        <v>0.20636757</v>
      </c>
      <c r="AB61" s="30">
        <v>0.20636757</v>
      </c>
      <c r="AC61" s="30">
        <v>0.20636757</v>
      </c>
      <c r="AD61" s="30">
        <v>0.20636757</v>
      </c>
      <c r="AE61" s="30">
        <v>0.20636757</v>
      </c>
      <c r="AF61" s="30">
        <v>0.20636757</v>
      </c>
      <c r="AG61" s="30">
        <v>0.20636757</v>
      </c>
      <c r="AH61" s="30">
        <v>0.20636757</v>
      </c>
      <c r="AI61" s="30">
        <v>0.20636757</v>
      </c>
      <c r="AJ61" s="30">
        <v>0.20636757</v>
      </c>
      <c r="AK61" s="30">
        <v>0.20636757</v>
      </c>
      <c r="AL61" s="30">
        <v>0.20636757</v>
      </c>
      <c r="AM61" s="30">
        <v>0.20636757</v>
      </c>
      <c r="AN61" s="30">
        <v>0.20636757</v>
      </c>
      <c r="AO61" s="30">
        <v>0.20636757</v>
      </c>
      <c r="AP61" s="30">
        <v>0.20636757</v>
      </c>
      <c r="AQ61" s="30">
        <v>0.20636757</v>
      </c>
      <c r="AR61" s="30">
        <v>0.20636757</v>
      </c>
      <c r="AS61" s="30">
        <v>0.20636757</v>
      </c>
      <c r="AT61" s="30">
        <v>0.20636757</v>
      </c>
    </row>
    <row r="62" spans="1:46">
      <c r="A62" s="2">
        <v>44328</v>
      </c>
      <c r="B62" s="30">
        <v>0.24417209</v>
      </c>
      <c r="C62" s="30">
        <v>0.24417209</v>
      </c>
      <c r="D62" s="30">
        <v>0.24417209</v>
      </c>
      <c r="E62" s="30">
        <v>0.24417209</v>
      </c>
      <c r="F62" s="30">
        <v>0.24417209</v>
      </c>
      <c r="G62" s="30">
        <v>0.24417209</v>
      </c>
      <c r="H62" s="30">
        <v>0.24417209</v>
      </c>
      <c r="I62" s="30">
        <v>0.24417209</v>
      </c>
      <c r="J62" s="30">
        <v>0.24417209</v>
      </c>
      <c r="K62" s="30">
        <v>0.24417209</v>
      </c>
      <c r="L62" s="30">
        <v>0.24417209</v>
      </c>
      <c r="M62" s="30">
        <v>0.24417209</v>
      </c>
      <c r="N62" s="30">
        <v>0.24417209</v>
      </c>
      <c r="O62" s="30">
        <v>0.24417209</v>
      </c>
      <c r="P62" s="30">
        <v>0.24417209</v>
      </c>
      <c r="Q62" s="30">
        <v>0.24417209</v>
      </c>
      <c r="R62" s="30">
        <v>0.24417209</v>
      </c>
      <c r="S62" s="30">
        <v>0.24417209</v>
      </c>
      <c r="T62" s="30">
        <v>0.24417209</v>
      </c>
      <c r="U62" s="30">
        <v>0.24417209</v>
      </c>
      <c r="V62" s="30">
        <v>0.24417209</v>
      </c>
      <c r="W62" s="31"/>
      <c r="X62" s="30"/>
      <c r="Y62" s="2">
        <v>44328</v>
      </c>
      <c r="Z62" s="30">
        <v>0.20636757</v>
      </c>
      <c r="AA62" s="30">
        <v>0.20636757</v>
      </c>
      <c r="AB62" s="30">
        <v>0.20636757</v>
      </c>
      <c r="AC62" s="30">
        <v>0.20636757</v>
      </c>
      <c r="AD62" s="30">
        <v>0.20636757</v>
      </c>
      <c r="AE62" s="30">
        <v>0.20636757</v>
      </c>
      <c r="AF62" s="30">
        <v>0.20636757</v>
      </c>
      <c r="AG62" s="30">
        <v>0.20636757</v>
      </c>
      <c r="AH62" s="30">
        <v>0.20636757</v>
      </c>
      <c r="AI62" s="30">
        <v>0.20636757</v>
      </c>
      <c r="AJ62" s="30">
        <v>0.20636757</v>
      </c>
      <c r="AK62" s="30">
        <v>0.20636757</v>
      </c>
      <c r="AL62" s="30">
        <v>0.20636757</v>
      </c>
      <c r="AM62" s="30">
        <v>0.20636757</v>
      </c>
      <c r="AN62" s="30">
        <v>0.20636757</v>
      </c>
      <c r="AO62" s="30">
        <v>0.20636757</v>
      </c>
      <c r="AP62" s="30">
        <v>0.20636757</v>
      </c>
      <c r="AQ62" s="30">
        <v>0.20636757</v>
      </c>
      <c r="AR62" s="30">
        <v>0.20636757</v>
      </c>
      <c r="AS62" s="30">
        <v>0.20636757</v>
      </c>
      <c r="AT62" s="30">
        <v>0.20636757</v>
      </c>
    </row>
    <row r="63" spans="1:46">
      <c r="A63" s="2">
        <v>44332</v>
      </c>
      <c r="B63" s="30">
        <v>0.24417209</v>
      </c>
      <c r="C63" s="30">
        <v>0.24417209</v>
      </c>
      <c r="D63" s="30">
        <v>0.24417209</v>
      </c>
      <c r="E63" s="30">
        <v>0.24417209</v>
      </c>
      <c r="F63" s="30">
        <v>0.24417209</v>
      </c>
      <c r="G63" s="30">
        <v>0.24417209</v>
      </c>
      <c r="H63" s="30">
        <v>0.24417209</v>
      </c>
      <c r="I63" s="30">
        <v>0.24417209</v>
      </c>
      <c r="J63" s="30">
        <v>0.24417209</v>
      </c>
      <c r="K63" s="30">
        <v>0.24417209</v>
      </c>
      <c r="L63" s="30">
        <v>0.24417209</v>
      </c>
      <c r="M63" s="30">
        <v>0.24417209</v>
      </c>
      <c r="N63" s="30">
        <v>0.24417209</v>
      </c>
      <c r="O63" s="30">
        <v>0.24417209</v>
      </c>
      <c r="P63" s="30">
        <v>0.24417209</v>
      </c>
      <c r="Q63" s="30">
        <v>0.24417209</v>
      </c>
      <c r="R63" s="30">
        <v>0.24417209</v>
      </c>
      <c r="S63" s="30">
        <v>0.24417209</v>
      </c>
      <c r="T63" s="30">
        <v>0.24417209</v>
      </c>
      <c r="U63" s="30">
        <v>0.24417209</v>
      </c>
      <c r="V63" s="30">
        <v>0.24417209</v>
      </c>
      <c r="W63" s="31"/>
      <c r="X63" s="30"/>
      <c r="Y63" s="2">
        <v>44332</v>
      </c>
      <c r="Z63" s="30">
        <v>0.20636757</v>
      </c>
      <c r="AA63" s="30">
        <v>0.20636757</v>
      </c>
      <c r="AB63" s="30">
        <v>0.20636757</v>
      </c>
      <c r="AC63" s="30">
        <v>0.20636757</v>
      </c>
      <c r="AD63" s="30">
        <v>0.20636757</v>
      </c>
      <c r="AE63" s="30">
        <v>0.20636757</v>
      </c>
      <c r="AF63" s="30">
        <v>0.20636757</v>
      </c>
      <c r="AG63" s="30">
        <v>0.20636757</v>
      </c>
      <c r="AH63" s="30">
        <v>0.20636757</v>
      </c>
      <c r="AI63" s="30">
        <v>0.20636757</v>
      </c>
      <c r="AJ63" s="30">
        <v>0.20636757</v>
      </c>
      <c r="AK63" s="30">
        <v>0.20636757</v>
      </c>
      <c r="AL63" s="30">
        <v>0.20636757</v>
      </c>
      <c r="AM63" s="30">
        <v>0.20636757</v>
      </c>
      <c r="AN63" s="30">
        <v>0.20636757</v>
      </c>
      <c r="AO63" s="30">
        <v>0.20636757</v>
      </c>
      <c r="AP63" s="30">
        <v>0.20636757</v>
      </c>
      <c r="AQ63" s="30">
        <v>0.20636757</v>
      </c>
      <c r="AR63" s="30">
        <v>0.20636757</v>
      </c>
      <c r="AS63" s="30">
        <v>0.20636757</v>
      </c>
      <c r="AT63" s="30">
        <v>0.20636757</v>
      </c>
    </row>
    <row r="64" spans="1:46">
      <c r="A64" s="2">
        <v>44334</v>
      </c>
      <c r="B64" s="30">
        <v>0.24417209</v>
      </c>
      <c r="C64" s="30">
        <v>0.24417209</v>
      </c>
      <c r="D64" s="30">
        <v>0.24417209</v>
      </c>
      <c r="E64" s="30">
        <v>0.24417209</v>
      </c>
      <c r="F64" s="30">
        <v>0.24417209</v>
      </c>
      <c r="G64" s="30">
        <v>0.24417209</v>
      </c>
      <c r="H64" s="30">
        <v>0.24417209</v>
      </c>
      <c r="I64" s="30">
        <v>0.24417209</v>
      </c>
      <c r="J64" s="30">
        <v>0.24417209</v>
      </c>
      <c r="K64" s="30">
        <v>0.24417209</v>
      </c>
      <c r="L64" s="30">
        <v>0.24417209</v>
      </c>
      <c r="M64" s="30">
        <v>0.24417209</v>
      </c>
      <c r="N64" s="30">
        <v>0.24417209</v>
      </c>
      <c r="O64" s="30">
        <v>0.24417209</v>
      </c>
      <c r="P64" s="30">
        <v>0.24417209</v>
      </c>
      <c r="Q64" s="30">
        <v>0.24417209</v>
      </c>
      <c r="R64" s="30">
        <v>0.24417209</v>
      </c>
      <c r="S64" s="30">
        <v>0.24417209</v>
      </c>
      <c r="T64" s="30">
        <v>0.24417209</v>
      </c>
      <c r="U64" s="30">
        <v>0.24417209</v>
      </c>
      <c r="V64" s="30">
        <v>0.24417209</v>
      </c>
      <c r="W64" s="31"/>
      <c r="X64" s="30"/>
      <c r="Y64" s="2">
        <v>44334</v>
      </c>
      <c r="Z64" s="30">
        <v>0.20636757</v>
      </c>
      <c r="AA64" s="30">
        <v>0.20636757</v>
      </c>
      <c r="AB64" s="30">
        <v>0.20636757</v>
      </c>
      <c r="AC64" s="30">
        <v>0.20636757</v>
      </c>
      <c r="AD64" s="30">
        <v>0.20636757</v>
      </c>
      <c r="AE64" s="30">
        <v>0.20636757</v>
      </c>
      <c r="AF64" s="30">
        <v>0.20636757</v>
      </c>
      <c r="AG64" s="30">
        <v>0.20636757</v>
      </c>
      <c r="AH64" s="30">
        <v>0.20636757</v>
      </c>
      <c r="AI64" s="30">
        <v>0.20636757</v>
      </c>
      <c r="AJ64" s="30">
        <v>0.20636757</v>
      </c>
      <c r="AK64" s="30">
        <v>0.20636757</v>
      </c>
      <c r="AL64" s="30">
        <v>0.20636757</v>
      </c>
      <c r="AM64" s="30">
        <v>0.20636757</v>
      </c>
      <c r="AN64" s="30">
        <v>0.20636757</v>
      </c>
      <c r="AO64" s="30">
        <v>0.20636757</v>
      </c>
      <c r="AP64" s="30">
        <v>0.20636757</v>
      </c>
      <c r="AQ64" s="30">
        <v>0.20636757</v>
      </c>
      <c r="AR64" s="30">
        <v>0.20636757</v>
      </c>
      <c r="AS64" s="30">
        <v>0.20636757</v>
      </c>
      <c r="AT64" s="30">
        <v>0.20636757</v>
      </c>
    </row>
    <row r="65" spans="1:46">
      <c r="A65" s="2">
        <v>44341</v>
      </c>
      <c r="B65" s="30">
        <v>0.24417209</v>
      </c>
      <c r="C65" s="30">
        <v>0.24417209</v>
      </c>
      <c r="D65" s="30">
        <v>0.24417209</v>
      </c>
      <c r="E65" s="30">
        <v>0.24417209</v>
      </c>
      <c r="F65" s="30">
        <v>0.24417209</v>
      </c>
      <c r="G65" s="30">
        <v>0.24417209</v>
      </c>
      <c r="H65" s="30">
        <v>0.24417209</v>
      </c>
      <c r="I65" s="30">
        <v>0.24417209</v>
      </c>
      <c r="J65" s="30">
        <v>0.24417209</v>
      </c>
      <c r="K65" s="30">
        <v>0.24417209</v>
      </c>
      <c r="L65" s="30">
        <v>0.24417209</v>
      </c>
      <c r="M65" s="30">
        <v>0.24417209</v>
      </c>
      <c r="N65" s="30">
        <v>0.24417209</v>
      </c>
      <c r="O65" s="30">
        <v>0.24417209</v>
      </c>
      <c r="P65" s="30">
        <v>0.24417209</v>
      </c>
      <c r="Q65" s="30">
        <v>0.24417209</v>
      </c>
      <c r="R65" s="30">
        <v>0.24417209</v>
      </c>
      <c r="S65" s="30">
        <v>0.24417209</v>
      </c>
      <c r="T65" s="30">
        <v>0.24417209</v>
      </c>
      <c r="U65" s="30">
        <v>0.24417209</v>
      </c>
      <c r="V65" s="30">
        <v>0.24417209</v>
      </c>
      <c r="W65" s="31"/>
      <c r="X65" s="30"/>
      <c r="Y65" s="2">
        <v>44341</v>
      </c>
      <c r="Z65" s="30">
        <v>0.20636757</v>
      </c>
      <c r="AA65" s="30">
        <v>0.20636757</v>
      </c>
      <c r="AB65" s="30">
        <v>0.20636757</v>
      </c>
      <c r="AC65" s="30">
        <v>0.20636757</v>
      </c>
      <c r="AD65" s="30">
        <v>0.20636757</v>
      </c>
      <c r="AE65" s="30">
        <v>0.20636757</v>
      </c>
      <c r="AF65" s="30">
        <v>0.20636757</v>
      </c>
      <c r="AG65" s="30">
        <v>0.20636757</v>
      </c>
      <c r="AH65" s="30">
        <v>0.20636757</v>
      </c>
      <c r="AI65" s="30">
        <v>0.20636757</v>
      </c>
      <c r="AJ65" s="30">
        <v>0.20636757</v>
      </c>
      <c r="AK65" s="30">
        <v>0.20636757</v>
      </c>
      <c r="AL65" s="30">
        <v>0.20636757</v>
      </c>
      <c r="AM65" s="30">
        <v>0.20636757</v>
      </c>
      <c r="AN65" s="30">
        <v>0.20636757</v>
      </c>
      <c r="AO65" s="30">
        <v>0.20636757</v>
      </c>
      <c r="AP65" s="30">
        <v>0.20636757</v>
      </c>
      <c r="AQ65" s="30">
        <v>0.20636757</v>
      </c>
      <c r="AR65" s="30">
        <v>0.20636757</v>
      </c>
      <c r="AS65" s="30">
        <v>0.20636757</v>
      </c>
      <c r="AT65" s="30">
        <v>0.20636757</v>
      </c>
    </row>
    <row r="66" spans="1:46">
      <c r="A66" s="32">
        <v>44348</v>
      </c>
      <c r="B66" s="33">
        <v>0.4</v>
      </c>
      <c r="C66" s="33">
        <v>0.4</v>
      </c>
      <c r="D66" s="33">
        <v>0.4</v>
      </c>
      <c r="E66" s="33">
        <v>0.4</v>
      </c>
      <c r="F66" s="33">
        <v>0.4</v>
      </c>
      <c r="G66" s="33">
        <v>0.4</v>
      </c>
      <c r="H66" s="33">
        <v>0.4</v>
      </c>
      <c r="I66" s="33">
        <v>0.4</v>
      </c>
      <c r="J66" s="33">
        <v>0.4</v>
      </c>
      <c r="K66" s="33">
        <v>0.4</v>
      </c>
      <c r="L66" s="33">
        <v>0.4</v>
      </c>
      <c r="M66" s="33">
        <v>0.4</v>
      </c>
      <c r="N66" s="33">
        <v>0.4</v>
      </c>
      <c r="O66" s="33">
        <v>0.4</v>
      </c>
      <c r="P66" s="33">
        <v>0.4</v>
      </c>
      <c r="Q66" s="33">
        <v>0.4</v>
      </c>
      <c r="R66" s="33">
        <v>0.4</v>
      </c>
      <c r="S66" s="33">
        <v>0.4</v>
      </c>
      <c r="T66" s="33">
        <v>0.4</v>
      </c>
      <c r="U66" s="33">
        <v>0.4</v>
      </c>
      <c r="V66" s="33">
        <v>0.4</v>
      </c>
      <c r="W66" s="31"/>
      <c r="X66" s="31"/>
      <c r="Y66" s="32">
        <v>44348</v>
      </c>
      <c r="Z66" s="33">
        <v>0.37952867</v>
      </c>
      <c r="AA66" s="33">
        <v>0.37952867</v>
      </c>
      <c r="AB66" s="33">
        <v>0.37952867</v>
      </c>
      <c r="AC66" s="33">
        <v>0.37952867</v>
      </c>
      <c r="AD66" s="33">
        <v>0.37952867</v>
      </c>
      <c r="AE66" s="33">
        <v>0.37952867</v>
      </c>
      <c r="AF66" s="33">
        <v>0.37952867</v>
      </c>
      <c r="AG66" s="33">
        <v>0.37952867</v>
      </c>
      <c r="AH66" s="33">
        <v>0.37952867</v>
      </c>
      <c r="AI66" s="33">
        <v>0.37952867</v>
      </c>
      <c r="AJ66" s="33">
        <v>0.37952867</v>
      </c>
      <c r="AK66" s="33">
        <v>0.37952867</v>
      </c>
      <c r="AL66" s="33">
        <v>0.37952867</v>
      </c>
      <c r="AM66" s="33">
        <v>0.37952867</v>
      </c>
      <c r="AN66" s="33">
        <v>0.37952867</v>
      </c>
      <c r="AO66" s="33">
        <v>0.37952867</v>
      </c>
      <c r="AP66" s="33">
        <v>0.37952867</v>
      </c>
      <c r="AQ66" s="33">
        <v>0.37952867</v>
      </c>
      <c r="AR66" s="33">
        <v>0.37952867</v>
      </c>
      <c r="AS66" s="33">
        <v>0.37952867</v>
      </c>
      <c r="AT66" s="33">
        <v>0.37952867</v>
      </c>
    </row>
    <row r="67" spans="1:46">
      <c r="A67" s="32">
        <v>44355</v>
      </c>
      <c r="B67" s="33">
        <v>0.4</v>
      </c>
      <c r="C67" s="33">
        <v>0.4</v>
      </c>
      <c r="D67" s="33">
        <v>0.4</v>
      </c>
      <c r="E67" s="33">
        <v>0.4</v>
      </c>
      <c r="F67" s="33">
        <v>0.4</v>
      </c>
      <c r="G67" s="33">
        <v>0.4</v>
      </c>
      <c r="H67" s="33">
        <v>0.4</v>
      </c>
      <c r="I67" s="33">
        <v>0.4</v>
      </c>
      <c r="J67" s="33">
        <v>0.4</v>
      </c>
      <c r="K67" s="33">
        <v>0.4</v>
      </c>
      <c r="L67" s="33">
        <v>0.4</v>
      </c>
      <c r="M67" s="33">
        <v>0.4</v>
      </c>
      <c r="N67" s="33">
        <v>0.4</v>
      </c>
      <c r="O67" s="33">
        <v>0.4</v>
      </c>
      <c r="P67" s="33">
        <v>0.4</v>
      </c>
      <c r="Q67" s="33">
        <v>0.4</v>
      </c>
      <c r="R67" s="33">
        <v>0.4</v>
      </c>
      <c r="S67" s="33">
        <v>0.4</v>
      </c>
      <c r="T67" s="33">
        <v>0.4</v>
      </c>
      <c r="U67" s="33">
        <v>0.4</v>
      </c>
      <c r="V67" s="33">
        <v>0.4</v>
      </c>
      <c r="W67" s="31"/>
      <c r="X67" s="31"/>
      <c r="Y67" s="32">
        <v>44355</v>
      </c>
      <c r="Z67" s="33">
        <v>0.37952867</v>
      </c>
      <c r="AA67" s="33">
        <v>0.37952867</v>
      </c>
      <c r="AB67" s="33">
        <v>0.37952867</v>
      </c>
      <c r="AC67" s="33">
        <v>0.37952867</v>
      </c>
      <c r="AD67" s="33">
        <v>0.37952867</v>
      </c>
      <c r="AE67" s="33">
        <v>0.37952867</v>
      </c>
      <c r="AF67" s="33">
        <v>0.37952867</v>
      </c>
      <c r="AG67" s="33">
        <v>0.37952867</v>
      </c>
      <c r="AH67" s="33">
        <v>0.37952867</v>
      </c>
      <c r="AI67" s="33">
        <v>0.37952867</v>
      </c>
      <c r="AJ67" s="33">
        <v>0.37952867</v>
      </c>
      <c r="AK67" s="33">
        <v>0.37952867</v>
      </c>
      <c r="AL67" s="33">
        <v>0.37952867</v>
      </c>
      <c r="AM67" s="33">
        <v>0.37952867</v>
      </c>
      <c r="AN67" s="33">
        <v>0.37952867</v>
      </c>
      <c r="AO67" s="33">
        <v>0.37952867</v>
      </c>
      <c r="AP67" s="33">
        <v>0.37952867</v>
      </c>
      <c r="AQ67" s="33">
        <v>0.37952867</v>
      </c>
      <c r="AR67" s="33">
        <v>0.37952867</v>
      </c>
      <c r="AS67" s="33">
        <v>0.37952867</v>
      </c>
      <c r="AT67" s="33">
        <v>0.37952867</v>
      </c>
    </row>
    <row r="68" spans="1:46">
      <c r="A68" s="32">
        <v>44362</v>
      </c>
      <c r="B68" s="33">
        <v>0.4</v>
      </c>
      <c r="C68" s="33">
        <v>0.4</v>
      </c>
      <c r="D68" s="33">
        <v>0.4</v>
      </c>
      <c r="E68" s="33">
        <v>0.4</v>
      </c>
      <c r="F68" s="33">
        <v>0.4</v>
      </c>
      <c r="G68" s="33">
        <v>0.4</v>
      </c>
      <c r="H68" s="33">
        <v>0.4</v>
      </c>
      <c r="I68" s="33">
        <v>0.4</v>
      </c>
      <c r="J68" s="33">
        <v>0.4</v>
      </c>
      <c r="K68" s="33">
        <v>0.4</v>
      </c>
      <c r="L68" s="33">
        <v>0.4</v>
      </c>
      <c r="M68" s="33">
        <v>0.4</v>
      </c>
      <c r="N68" s="33">
        <v>0.4</v>
      </c>
      <c r="O68" s="33">
        <v>0.4</v>
      </c>
      <c r="P68" s="33">
        <v>0.4</v>
      </c>
      <c r="Q68" s="33">
        <v>0.4</v>
      </c>
      <c r="R68" s="33">
        <v>0.4</v>
      </c>
      <c r="S68" s="33">
        <v>0.4</v>
      </c>
      <c r="T68" s="33">
        <v>0.4</v>
      </c>
      <c r="U68" s="33">
        <v>0.4</v>
      </c>
      <c r="V68" s="33">
        <v>0.4</v>
      </c>
      <c r="W68" s="31"/>
      <c r="X68" s="31"/>
      <c r="Y68" s="32">
        <v>44362</v>
      </c>
      <c r="Z68" s="33">
        <v>0.37952867</v>
      </c>
      <c r="AA68" s="33">
        <v>0.37952867</v>
      </c>
      <c r="AB68" s="33">
        <v>0.37952867</v>
      </c>
      <c r="AC68" s="33">
        <v>0.37952867</v>
      </c>
      <c r="AD68" s="33">
        <v>0.37952867</v>
      </c>
      <c r="AE68" s="33">
        <v>0.37952867</v>
      </c>
      <c r="AF68" s="33">
        <v>0.37952867</v>
      </c>
      <c r="AG68" s="33">
        <v>0.37952867</v>
      </c>
      <c r="AH68" s="33">
        <v>0.37952867</v>
      </c>
      <c r="AI68" s="33">
        <v>0.37952867</v>
      </c>
      <c r="AJ68" s="33">
        <v>0.37952867</v>
      </c>
      <c r="AK68" s="33">
        <v>0.37952867</v>
      </c>
      <c r="AL68" s="33">
        <v>0.37952867</v>
      </c>
      <c r="AM68" s="33">
        <v>0.37952867</v>
      </c>
      <c r="AN68" s="33">
        <v>0.37952867</v>
      </c>
      <c r="AO68" s="33">
        <v>0.37952867</v>
      </c>
      <c r="AP68" s="33">
        <v>0.37952867</v>
      </c>
      <c r="AQ68" s="33">
        <v>0.37952867</v>
      </c>
      <c r="AR68" s="33">
        <v>0.37952867</v>
      </c>
      <c r="AS68" s="33">
        <v>0.37952867</v>
      </c>
      <c r="AT68" s="33">
        <v>0.37952867</v>
      </c>
    </row>
    <row r="69" spans="1:46">
      <c r="A69" s="32">
        <v>44377</v>
      </c>
      <c r="B69" s="33">
        <v>0.5</v>
      </c>
      <c r="C69" s="33">
        <v>0.7</v>
      </c>
      <c r="D69" s="33">
        <v>0.8</v>
      </c>
      <c r="E69" s="33">
        <v>0.9</v>
      </c>
      <c r="F69" s="33">
        <v>1</v>
      </c>
      <c r="G69" s="33">
        <v>0.5</v>
      </c>
      <c r="H69" s="33">
        <v>0.5</v>
      </c>
      <c r="I69" s="33">
        <v>0.5</v>
      </c>
      <c r="J69" s="33">
        <v>0.5</v>
      </c>
      <c r="K69" s="33">
        <v>0.5</v>
      </c>
      <c r="L69" s="33">
        <v>0.5</v>
      </c>
      <c r="M69" s="33">
        <v>0.5</v>
      </c>
      <c r="N69" s="33">
        <v>0.5</v>
      </c>
      <c r="O69" s="33">
        <v>0.5</v>
      </c>
      <c r="P69" s="33">
        <v>0.5</v>
      </c>
      <c r="Q69" s="33">
        <v>0.5</v>
      </c>
      <c r="R69" s="33">
        <v>0.5</v>
      </c>
      <c r="S69" s="33">
        <v>0.5</v>
      </c>
      <c r="T69" s="33">
        <v>0.5</v>
      </c>
      <c r="U69" s="33">
        <v>0.5</v>
      </c>
      <c r="V69" s="33">
        <v>0.5</v>
      </c>
      <c r="W69" s="31"/>
      <c r="X69" s="31"/>
      <c r="Y69" s="32">
        <v>44377</v>
      </c>
      <c r="Z69" s="33">
        <v>0.46</v>
      </c>
      <c r="AA69" s="33">
        <v>0.7</v>
      </c>
      <c r="AB69" s="33">
        <v>0.8</v>
      </c>
      <c r="AC69" s="33">
        <v>0.9</v>
      </c>
      <c r="AD69" s="33">
        <v>1</v>
      </c>
      <c r="AE69" s="33">
        <v>0.46</v>
      </c>
      <c r="AF69" s="33">
        <v>0.46</v>
      </c>
      <c r="AG69" s="33">
        <v>0.46</v>
      </c>
      <c r="AH69" s="33">
        <v>0.46</v>
      </c>
      <c r="AI69" s="33">
        <v>0.46</v>
      </c>
      <c r="AJ69" s="33">
        <v>0.46</v>
      </c>
      <c r="AK69" s="33">
        <v>0.46</v>
      </c>
      <c r="AL69" s="33">
        <v>0.46</v>
      </c>
      <c r="AM69" s="33">
        <v>0.46</v>
      </c>
      <c r="AN69" s="33">
        <v>0.46</v>
      </c>
      <c r="AO69" s="33">
        <v>0.46</v>
      </c>
      <c r="AP69" s="33">
        <v>0.46</v>
      </c>
      <c r="AQ69" s="33">
        <v>0.46</v>
      </c>
      <c r="AR69" s="33">
        <v>0.46</v>
      </c>
      <c r="AS69" s="33">
        <v>0.46</v>
      </c>
      <c r="AT69" s="33">
        <v>0.46</v>
      </c>
    </row>
    <row r="70" spans="1:46">
      <c r="A70" s="32">
        <v>44383</v>
      </c>
      <c r="B70" s="33">
        <v>0.5</v>
      </c>
      <c r="C70" s="33">
        <v>0.7</v>
      </c>
      <c r="D70" s="33">
        <v>0.8</v>
      </c>
      <c r="E70" s="33">
        <v>0.9</v>
      </c>
      <c r="F70" s="33">
        <v>1</v>
      </c>
      <c r="G70" s="33">
        <v>0.5</v>
      </c>
      <c r="H70" s="33">
        <v>0.5</v>
      </c>
      <c r="I70" s="33">
        <v>0.5</v>
      </c>
      <c r="J70" s="33">
        <v>0.5</v>
      </c>
      <c r="K70" s="33">
        <v>0.5</v>
      </c>
      <c r="L70" s="33">
        <v>0.5</v>
      </c>
      <c r="M70" s="33">
        <v>0.5</v>
      </c>
      <c r="N70" s="33">
        <v>0.5</v>
      </c>
      <c r="O70" s="33">
        <v>0.5</v>
      </c>
      <c r="P70" s="33">
        <v>0.5</v>
      </c>
      <c r="Q70" s="33">
        <v>0.5</v>
      </c>
      <c r="R70" s="33">
        <v>0.5</v>
      </c>
      <c r="S70" s="33">
        <v>0.5</v>
      </c>
      <c r="T70" s="33">
        <v>0.5</v>
      </c>
      <c r="U70" s="33">
        <v>0.5</v>
      </c>
      <c r="V70" s="33">
        <v>0.5</v>
      </c>
      <c r="W70" s="31"/>
      <c r="X70" s="31"/>
      <c r="Y70" s="32">
        <v>44383</v>
      </c>
      <c r="Z70" s="33">
        <v>0.46</v>
      </c>
      <c r="AA70" s="33">
        <v>0.7</v>
      </c>
      <c r="AB70" s="33">
        <v>0.8</v>
      </c>
      <c r="AC70" s="33">
        <v>0.9</v>
      </c>
      <c r="AD70" s="33">
        <v>1</v>
      </c>
      <c r="AE70" s="33">
        <v>0.46</v>
      </c>
      <c r="AF70" s="33">
        <v>0.46</v>
      </c>
      <c r="AG70" s="33">
        <v>0.46</v>
      </c>
      <c r="AH70" s="33">
        <v>0.46</v>
      </c>
      <c r="AI70" s="33">
        <v>0.46</v>
      </c>
      <c r="AJ70" s="33">
        <v>0.46</v>
      </c>
      <c r="AK70" s="33">
        <v>0.46</v>
      </c>
      <c r="AL70" s="33">
        <v>0.46</v>
      </c>
      <c r="AM70" s="33">
        <v>0.46</v>
      </c>
      <c r="AN70" s="33">
        <v>0.46</v>
      </c>
      <c r="AO70" s="33">
        <v>0.46</v>
      </c>
      <c r="AP70" s="33">
        <v>0.46</v>
      </c>
      <c r="AQ70" s="33">
        <v>0.46</v>
      </c>
      <c r="AR70" s="33">
        <v>0.46</v>
      </c>
      <c r="AS70" s="33">
        <v>0.46</v>
      </c>
      <c r="AT70" s="33">
        <v>0.46</v>
      </c>
    </row>
    <row r="71" spans="1:46">
      <c r="A71" s="32">
        <v>44409</v>
      </c>
      <c r="B71" s="33">
        <v>0.5</v>
      </c>
      <c r="C71" s="33">
        <v>0.7</v>
      </c>
      <c r="D71" s="33">
        <v>0.8</v>
      </c>
      <c r="E71" s="33">
        <v>0.9</v>
      </c>
      <c r="F71" s="33">
        <v>1</v>
      </c>
      <c r="G71" s="33">
        <v>0.7</v>
      </c>
      <c r="H71" s="33">
        <v>0.8</v>
      </c>
      <c r="I71" s="33">
        <v>0.9</v>
      </c>
      <c r="J71" s="33">
        <v>1</v>
      </c>
      <c r="K71" s="33">
        <v>0.5</v>
      </c>
      <c r="L71" s="33">
        <v>0.5</v>
      </c>
      <c r="M71" s="33">
        <v>0.5</v>
      </c>
      <c r="N71" s="33">
        <v>0.5</v>
      </c>
      <c r="O71" s="33">
        <v>0.5</v>
      </c>
      <c r="P71" s="33">
        <v>0.5</v>
      </c>
      <c r="Q71" s="33">
        <v>0.5</v>
      </c>
      <c r="R71" s="33">
        <v>0.5</v>
      </c>
      <c r="S71" s="33">
        <v>0.5</v>
      </c>
      <c r="T71" s="33">
        <v>0.5</v>
      </c>
      <c r="U71" s="33">
        <v>0.5</v>
      </c>
      <c r="V71" s="33">
        <v>0.5</v>
      </c>
      <c r="W71" s="31"/>
      <c r="X71" s="31"/>
      <c r="Y71" s="32">
        <v>44409</v>
      </c>
      <c r="Z71" s="33">
        <v>0.46</v>
      </c>
      <c r="AA71" s="33">
        <v>0.7</v>
      </c>
      <c r="AB71" s="33">
        <v>0.8</v>
      </c>
      <c r="AC71" s="33">
        <v>0.9</v>
      </c>
      <c r="AD71" s="33">
        <v>1</v>
      </c>
      <c r="AE71" s="33">
        <v>0.7</v>
      </c>
      <c r="AF71" s="33">
        <v>0.8</v>
      </c>
      <c r="AG71" s="33">
        <v>0.9</v>
      </c>
      <c r="AH71" s="33">
        <v>1</v>
      </c>
      <c r="AI71" s="33">
        <v>0.46</v>
      </c>
      <c r="AJ71" s="33">
        <v>0.46</v>
      </c>
      <c r="AK71" s="33">
        <v>0.46</v>
      </c>
      <c r="AL71" s="33">
        <v>0.46</v>
      </c>
      <c r="AM71" s="33">
        <v>0.46</v>
      </c>
      <c r="AN71" s="33">
        <v>0.46</v>
      </c>
      <c r="AO71" s="33">
        <v>0.46</v>
      </c>
      <c r="AP71" s="33">
        <v>0.46</v>
      </c>
      <c r="AQ71" s="33">
        <v>0.46</v>
      </c>
      <c r="AR71" s="33">
        <v>0.46</v>
      </c>
      <c r="AS71" s="33">
        <v>0.46</v>
      </c>
      <c r="AT71" s="33">
        <v>0.46</v>
      </c>
    </row>
    <row r="72" spans="1:46">
      <c r="A72" s="32">
        <v>44440</v>
      </c>
      <c r="B72" s="33">
        <v>0.5</v>
      </c>
      <c r="C72" s="33">
        <v>0.7</v>
      </c>
      <c r="D72" s="33">
        <v>0.8</v>
      </c>
      <c r="E72" s="33">
        <v>0.9</v>
      </c>
      <c r="F72" s="33">
        <v>1</v>
      </c>
      <c r="G72" s="33">
        <v>0.7</v>
      </c>
      <c r="H72" s="33">
        <v>0.8</v>
      </c>
      <c r="I72" s="33">
        <v>0.9</v>
      </c>
      <c r="J72" s="33">
        <v>1</v>
      </c>
      <c r="K72" s="33">
        <v>0.7</v>
      </c>
      <c r="L72" s="33">
        <v>0.8</v>
      </c>
      <c r="M72" s="33">
        <v>0.9</v>
      </c>
      <c r="N72" s="33">
        <v>1</v>
      </c>
      <c r="O72" s="33">
        <v>0.5</v>
      </c>
      <c r="P72" s="33">
        <v>0.5</v>
      </c>
      <c r="Q72" s="33">
        <v>0.5</v>
      </c>
      <c r="R72" s="33">
        <v>0.5</v>
      </c>
      <c r="S72" s="33">
        <v>0.5</v>
      </c>
      <c r="T72" s="33">
        <v>0.5</v>
      </c>
      <c r="U72" s="33">
        <v>0.5</v>
      </c>
      <c r="V72" s="33">
        <v>0.5</v>
      </c>
      <c r="W72" s="31"/>
      <c r="X72" s="31"/>
      <c r="Y72" s="32">
        <v>44440</v>
      </c>
      <c r="Z72" s="33">
        <v>0.46</v>
      </c>
      <c r="AA72" s="33">
        <v>0.7</v>
      </c>
      <c r="AB72" s="33">
        <v>0.8</v>
      </c>
      <c r="AC72" s="33">
        <v>0.9</v>
      </c>
      <c r="AD72" s="33">
        <v>1</v>
      </c>
      <c r="AE72" s="33">
        <v>0.7</v>
      </c>
      <c r="AF72" s="33">
        <v>0.8</v>
      </c>
      <c r="AG72" s="33">
        <v>0.9</v>
      </c>
      <c r="AH72" s="33">
        <v>1</v>
      </c>
      <c r="AI72" s="33">
        <v>0.7</v>
      </c>
      <c r="AJ72" s="33">
        <v>0.8</v>
      </c>
      <c r="AK72" s="33">
        <v>0.9</v>
      </c>
      <c r="AL72" s="33">
        <v>1</v>
      </c>
      <c r="AM72" s="33">
        <v>0.46</v>
      </c>
      <c r="AN72" s="33">
        <v>0.46</v>
      </c>
      <c r="AO72" s="33">
        <v>0.46</v>
      </c>
      <c r="AP72" s="33">
        <v>0.46</v>
      </c>
      <c r="AQ72" s="33">
        <v>0.46</v>
      </c>
      <c r="AR72" s="33">
        <v>0.46</v>
      </c>
      <c r="AS72" s="33">
        <v>0.46</v>
      </c>
      <c r="AT72" s="33">
        <v>0.46</v>
      </c>
    </row>
    <row r="73" spans="1:46">
      <c r="A73" s="32">
        <v>44470</v>
      </c>
      <c r="B73" s="33">
        <v>0.5</v>
      </c>
      <c r="C73" s="33">
        <v>0.7</v>
      </c>
      <c r="D73" s="33">
        <v>0.8</v>
      </c>
      <c r="E73" s="33">
        <v>0.9</v>
      </c>
      <c r="F73" s="33">
        <v>1</v>
      </c>
      <c r="G73" s="33">
        <v>0.7</v>
      </c>
      <c r="H73" s="33">
        <v>0.8</v>
      </c>
      <c r="I73" s="33">
        <v>0.9</v>
      </c>
      <c r="J73" s="33">
        <v>1</v>
      </c>
      <c r="K73" s="33">
        <v>0.7</v>
      </c>
      <c r="L73" s="33">
        <v>0.8</v>
      </c>
      <c r="M73" s="33">
        <v>0.9</v>
      </c>
      <c r="N73" s="33">
        <v>1</v>
      </c>
      <c r="O73" s="33">
        <v>0.7</v>
      </c>
      <c r="P73" s="33">
        <v>0.8</v>
      </c>
      <c r="Q73" s="33">
        <v>0.9</v>
      </c>
      <c r="R73" s="33">
        <v>1</v>
      </c>
      <c r="S73" s="33">
        <v>0.5</v>
      </c>
      <c r="T73" s="33">
        <v>0.5</v>
      </c>
      <c r="U73" s="33">
        <v>0.5</v>
      </c>
      <c r="V73" s="33">
        <v>0.5</v>
      </c>
      <c r="W73" s="31"/>
      <c r="X73" s="31"/>
      <c r="Y73" s="32">
        <v>44470</v>
      </c>
      <c r="Z73" s="33">
        <v>0.46</v>
      </c>
      <c r="AA73" s="33">
        <v>0.7</v>
      </c>
      <c r="AB73" s="33">
        <v>0.8</v>
      </c>
      <c r="AC73" s="33">
        <v>0.9</v>
      </c>
      <c r="AD73" s="33">
        <v>1</v>
      </c>
      <c r="AE73" s="33">
        <v>0.7</v>
      </c>
      <c r="AF73" s="33">
        <v>0.8</v>
      </c>
      <c r="AG73" s="33">
        <v>0.9</v>
      </c>
      <c r="AH73" s="33">
        <v>1</v>
      </c>
      <c r="AI73" s="33">
        <v>0.7</v>
      </c>
      <c r="AJ73" s="33">
        <v>0.8</v>
      </c>
      <c r="AK73" s="33">
        <v>0.9</v>
      </c>
      <c r="AL73" s="33">
        <v>1</v>
      </c>
      <c r="AM73" s="33">
        <v>0.7</v>
      </c>
      <c r="AN73" s="33">
        <v>0.8</v>
      </c>
      <c r="AO73" s="33">
        <v>0.9</v>
      </c>
      <c r="AP73" s="33">
        <v>1</v>
      </c>
      <c r="AQ73" s="33">
        <v>0.46</v>
      </c>
      <c r="AR73" s="33">
        <v>0.46</v>
      </c>
      <c r="AS73" s="33">
        <v>0.46</v>
      </c>
      <c r="AT73" s="33">
        <v>0.46</v>
      </c>
    </row>
    <row r="74" spans="1:46">
      <c r="A74" s="32">
        <v>44492</v>
      </c>
      <c r="B74" s="33">
        <v>0.5</v>
      </c>
      <c r="C74" s="33">
        <v>0.7</v>
      </c>
      <c r="D74" s="33">
        <v>0.8</v>
      </c>
      <c r="E74" s="33">
        <v>0.9</v>
      </c>
      <c r="F74" s="33">
        <v>1</v>
      </c>
      <c r="G74" s="33">
        <v>0.7</v>
      </c>
      <c r="H74" s="33">
        <v>0.8</v>
      </c>
      <c r="I74" s="33">
        <v>0.9</v>
      </c>
      <c r="J74" s="33">
        <v>1</v>
      </c>
      <c r="K74" s="33">
        <v>0.7</v>
      </c>
      <c r="L74" s="33">
        <v>0.8</v>
      </c>
      <c r="M74" s="33">
        <v>0.9</v>
      </c>
      <c r="N74" s="33">
        <v>1</v>
      </c>
      <c r="O74" s="33">
        <v>0.7</v>
      </c>
      <c r="P74" s="33">
        <v>0.8</v>
      </c>
      <c r="Q74" s="33">
        <v>0.9</v>
      </c>
      <c r="R74" s="33">
        <v>1</v>
      </c>
      <c r="S74" s="33">
        <v>0.5</v>
      </c>
      <c r="T74" s="33">
        <v>0.5</v>
      </c>
      <c r="U74" s="33">
        <v>0.5</v>
      </c>
      <c r="V74" s="33">
        <v>0.5</v>
      </c>
      <c r="W74" s="31"/>
      <c r="X74" s="31"/>
      <c r="Y74" s="32">
        <v>44492</v>
      </c>
      <c r="Z74" s="33">
        <v>0.46</v>
      </c>
      <c r="AA74" s="33">
        <v>0.7</v>
      </c>
      <c r="AB74" s="33">
        <v>0.8</v>
      </c>
      <c r="AC74" s="33">
        <v>0.9</v>
      </c>
      <c r="AD74" s="33">
        <v>1</v>
      </c>
      <c r="AE74" s="33">
        <v>0.7</v>
      </c>
      <c r="AF74" s="33">
        <v>0.8</v>
      </c>
      <c r="AG74" s="33">
        <v>0.9</v>
      </c>
      <c r="AH74" s="33">
        <v>1</v>
      </c>
      <c r="AI74" s="33">
        <v>0.7</v>
      </c>
      <c r="AJ74" s="33">
        <v>0.8</v>
      </c>
      <c r="AK74" s="33">
        <v>0.9</v>
      </c>
      <c r="AL74" s="33">
        <v>1</v>
      </c>
      <c r="AM74" s="33">
        <v>0.7</v>
      </c>
      <c r="AN74" s="33">
        <v>0.8</v>
      </c>
      <c r="AO74" s="33">
        <v>0.9</v>
      </c>
      <c r="AP74" s="33">
        <v>1</v>
      </c>
      <c r="AQ74" s="33">
        <v>0.46</v>
      </c>
      <c r="AR74" s="33">
        <v>0.46</v>
      </c>
      <c r="AS74" s="33">
        <v>0.46</v>
      </c>
      <c r="AT74" s="33">
        <v>0.46</v>
      </c>
    </row>
    <row r="75" spans="1:46">
      <c r="A75" s="32">
        <v>44501</v>
      </c>
      <c r="B75" s="33">
        <v>0.5</v>
      </c>
      <c r="C75" s="33">
        <v>0.7</v>
      </c>
      <c r="D75" s="33">
        <v>0.8</v>
      </c>
      <c r="E75" s="33">
        <v>0.9</v>
      </c>
      <c r="F75" s="33">
        <v>1</v>
      </c>
      <c r="G75" s="33">
        <v>0.7</v>
      </c>
      <c r="H75" s="33">
        <v>0.8</v>
      </c>
      <c r="I75" s="33">
        <v>0.9</v>
      </c>
      <c r="J75" s="33">
        <v>1</v>
      </c>
      <c r="K75" s="33">
        <v>0.7</v>
      </c>
      <c r="L75" s="33">
        <v>0.8</v>
      </c>
      <c r="M75" s="33">
        <v>0.9</v>
      </c>
      <c r="N75" s="33">
        <v>1</v>
      </c>
      <c r="O75" s="33">
        <v>0.7</v>
      </c>
      <c r="P75" s="33">
        <v>0.8</v>
      </c>
      <c r="Q75" s="33">
        <v>0.9</v>
      </c>
      <c r="R75" s="33">
        <v>1</v>
      </c>
      <c r="S75" s="33">
        <v>0.7</v>
      </c>
      <c r="T75" s="33">
        <v>0.8</v>
      </c>
      <c r="U75" s="33">
        <v>0.9</v>
      </c>
      <c r="V75" s="33">
        <v>1</v>
      </c>
      <c r="W75" s="31"/>
      <c r="X75" s="31"/>
      <c r="Y75" s="32">
        <v>44501</v>
      </c>
      <c r="Z75" s="33">
        <v>0.46</v>
      </c>
      <c r="AA75" s="33">
        <v>0.7</v>
      </c>
      <c r="AB75" s="33">
        <v>0.8</v>
      </c>
      <c r="AC75" s="33">
        <v>0.9</v>
      </c>
      <c r="AD75" s="33">
        <v>1</v>
      </c>
      <c r="AE75" s="33">
        <v>0.7</v>
      </c>
      <c r="AF75" s="33">
        <v>0.8</v>
      </c>
      <c r="AG75" s="33">
        <v>0.9</v>
      </c>
      <c r="AH75" s="33">
        <v>1</v>
      </c>
      <c r="AI75" s="33">
        <v>0.7</v>
      </c>
      <c r="AJ75" s="33">
        <v>0.8</v>
      </c>
      <c r="AK75" s="33">
        <v>0.9</v>
      </c>
      <c r="AL75" s="33">
        <v>1</v>
      </c>
      <c r="AM75" s="33">
        <v>0.7</v>
      </c>
      <c r="AN75" s="33">
        <v>0.8</v>
      </c>
      <c r="AO75" s="33">
        <v>0.9</v>
      </c>
      <c r="AP75" s="33">
        <v>1</v>
      </c>
      <c r="AQ75" s="33">
        <v>0.7</v>
      </c>
      <c r="AR75" s="33">
        <v>0.8</v>
      </c>
      <c r="AS75" s="33">
        <v>0.9</v>
      </c>
      <c r="AT75" s="33">
        <v>1</v>
      </c>
    </row>
    <row r="76" spans="1:46">
      <c r="A76" s="32">
        <v>44508</v>
      </c>
      <c r="B76" s="33">
        <v>0.5</v>
      </c>
      <c r="C76" s="33">
        <v>0.7</v>
      </c>
      <c r="D76" s="33">
        <v>0.8</v>
      </c>
      <c r="E76" s="33">
        <v>0.9</v>
      </c>
      <c r="F76" s="33">
        <v>1</v>
      </c>
      <c r="G76" s="33">
        <v>0.7</v>
      </c>
      <c r="H76" s="33">
        <v>0.8</v>
      </c>
      <c r="I76" s="33">
        <v>0.9</v>
      </c>
      <c r="J76" s="33">
        <v>1</v>
      </c>
      <c r="K76" s="33">
        <v>0.7</v>
      </c>
      <c r="L76" s="33">
        <v>0.8</v>
      </c>
      <c r="M76" s="33">
        <v>0.9</v>
      </c>
      <c r="N76" s="33">
        <v>1</v>
      </c>
      <c r="O76" s="33">
        <v>0.7</v>
      </c>
      <c r="P76" s="33">
        <v>0.8</v>
      </c>
      <c r="Q76" s="33">
        <v>0.9</v>
      </c>
      <c r="R76" s="33">
        <v>1</v>
      </c>
      <c r="S76" s="33">
        <v>0.7</v>
      </c>
      <c r="T76" s="33">
        <v>0.8</v>
      </c>
      <c r="U76" s="33">
        <v>0.9</v>
      </c>
      <c r="V76" s="33">
        <v>1</v>
      </c>
      <c r="W76" s="31"/>
      <c r="X76" s="31"/>
      <c r="Y76" s="32">
        <v>44508</v>
      </c>
      <c r="Z76" s="33">
        <v>0.46</v>
      </c>
      <c r="AA76" s="33">
        <v>0.7</v>
      </c>
      <c r="AB76" s="33">
        <v>0.8</v>
      </c>
      <c r="AC76" s="33">
        <v>0.9</v>
      </c>
      <c r="AD76" s="33">
        <v>1</v>
      </c>
      <c r="AE76" s="33">
        <v>0.7</v>
      </c>
      <c r="AF76" s="33">
        <v>0.8</v>
      </c>
      <c r="AG76" s="33">
        <v>0.9</v>
      </c>
      <c r="AH76" s="33">
        <v>1</v>
      </c>
      <c r="AI76" s="33">
        <v>0.7</v>
      </c>
      <c r="AJ76" s="33">
        <v>0.8</v>
      </c>
      <c r="AK76" s="33">
        <v>0.9</v>
      </c>
      <c r="AL76" s="33">
        <v>1</v>
      </c>
      <c r="AM76" s="33">
        <v>0.7</v>
      </c>
      <c r="AN76" s="33">
        <v>0.8</v>
      </c>
      <c r="AO76" s="33">
        <v>0.9</v>
      </c>
      <c r="AP76" s="33">
        <v>1</v>
      </c>
      <c r="AQ76" s="33">
        <v>0.7</v>
      </c>
      <c r="AR76" s="33">
        <v>0.8</v>
      </c>
      <c r="AS76" s="33">
        <v>0.9</v>
      </c>
      <c r="AT76" s="33">
        <v>1</v>
      </c>
    </row>
    <row r="77" spans="1:46">
      <c r="A77" s="32">
        <v>44548</v>
      </c>
      <c r="B77" s="33">
        <v>0.5</v>
      </c>
      <c r="C77" s="33">
        <v>0.7</v>
      </c>
      <c r="D77" s="33">
        <v>0.8</v>
      </c>
      <c r="E77" s="33">
        <v>0.9</v>
      </c>
      <c r="F77" s="33">
        <v>1</v>
      </c>
      <c r="G77" s="33">
        <v>0.7</v>
      </c>
      <c r="H77" s="33">
        <v>0.8</v>
      </c>
      <c r="I77" s="33">
        <v>0.9</v>
      </c>
      <c r="J77" s="33">
        <v>1</v>
      </c>
      <c r="K77" s="33">
        <v>0.7</v>
      </c>
      <c r="L77" s="33">
        <v>0.8</v>
      </c>
      <c r="M77" s="33">
        <v>0.9</v>
      </c>
      <c r="N77" s="33">
        <v>1</v>
      </c>
      <c r="O77" s="33">
        <v>0.7</v>
      </c>
      <c r="P77" s="33">
        <v>0.8</v>
      </c>
      <c r="Q77" s="33">
        <v>0.9</v>
      </c>
      <c r="R77" s="33">
        <v>1</v>
      </c>
      <c r="S77" s="33">
        <v>0.7</v>
      </c>
      <c r="T77" s="33">
        <v>0.8</v>
      </c>
      <c r="U77" s="33">
        <v>0.9</v>
      </c>
      <c r="V77" s="33">
        <v>1</v>
      </c>
      <c r="W77" s="31"/>
      <c r="X77" s="31"/>
      <c r="Y77" s="32">
        <v>44548</v>
      </c>
      <c r="Z77" s="33">
        <v>0.46</v>
      </c>
      <c r="AA77" s="33">
        <v>0.7</v>
      </c>
      <c r="AB77" s="33">
        <v>0.8</v>
      </c>
      <c r="AC77" s="33">
        <v>0.9</v>
      </c>
      <c r="AD77" s="33">
        <v>1</v>
      </c>
      <c r="AE77" s="33">
        <v>0.7</v>
      </c>
      <c r="AF77" s="33">
        <v>0.8</v>
      </c>
      <c r="AG77" s="33">
        <v>0.9</v>
      </c>
      <c r="AH77" s="33">
        <v>1</v>
      </c>
      <c r="AI77" s="33">
        <v>0.7</v>
      </c>
      <c r="AJ77" s="33">
        <v>0.8</v>
      </c>
      <c r="AK77" s="33">
        <v>0.9</v>
      </c>
      <c r="AL77" s="33">
        <v>1</v>
      </c>
      <c r="AM77" s="33">
        <v>0.7</v>
      </c>
      <c r="AN77" s="33">
        <v>0.8</v>
      </c>
      <c r="AO77" s="33">
        <v>0.9</v>
      </c>
      <c r="AP77" s="33">
        <v>1</v>
      </c>
      <c r="AQ77" s="33">
        <v>0.7</v>
      </c>
      <c r="AR77" s="33">
        <v>0.8</v>
      </c>
      <c r="AS77" s="33">
        <v>0.9</v>
      </c>
      <c r="AT77" s="33">
        <v>1</v>
      </c>
    </row>
    <row r="78" spans="1:46">
      <c r="A78" s="32">
        <v>44562</v>
      </c>
      <c r="B78" s="33">
        <v>0.5</v>
      </c>
      <c r="C78" s="33">
        <v>0.7</v>
      </c>
      <c r="D78" s="33">
        <v>0.8</v>
      </c>
      <c r="E78" s="33">
        <v>0.9</v>
      </c>
      <c r="F78" s="33">
        <v>1</v>
      </c>
      <c r="G78" s="33">
        <v>0.7</v>
      </c>
      <c r="H78" s="33">
        <v>0.8</v>
      </c>
      <c r="I78" s="33">
        <v>0.9</v>
      </c>
      <c r="J78" s="33">
        <v>1</v>
      </c>
      <c r="K78" s="33">
        <v>0.7</v>
      </c>
      <c r="L78" s="33">
        <v>0.8</v>
      </c>
      <c r="M78" s="33">
        <v>0.9</v>
      </c>
      <c r="N78" s="33">
        <v>1</v>
      </c>
      <c r="O78" s="33">
        <v>0.7</v>
      </c>
      <c r="P78" s="33">
        <v>0.8</v>
      </c>
      <c r="Q78" s="33">
        <v>0.9</v>
      </c>
      <c r="R78" s="33">
        <v>1</v>
      </c>
      <c r="S78" s="33">
        <v>0.7</v>
      </c>
      <c r="T78" s="33">
        <v>0.8</v>
      </c>
      <c r="U78" s="33">
        <v>0.9</v>
      </c>
      <c r="V78" s="33">
        <v>1</v>
      </c>
      <c r="W78" s="31"/>
      <c r="X78" s="31"/>
      <c r="Y78" s="32">
        <v>44562</v>
      </c>
      <c r="Z78" s="33">
        <v>0.46</v>
      </c>
      <c r="AA78" s="33">
        <v>0.7</v>
      </c>
      <c r="AB78" s="33">
        <v>0.8</v>
      </c>
      <c r="AC78" s="33">
        <v>0.9</v>
      </c>
      <c r="AD78" s="33">
        <v>1</v>
      </c>
      <c r="AE78" s="33">
        <v>0.7</v>
      </c>
      <c r="AF78" s="33">
        <v>0.8</v>
      </c>
      <c r="AG78" s="33">
        <v>0.9</v>
      </c>
      <c r="AH78" s="33">
        <v>1</v>
      </c>
      <c r="AI78" s="33">
        <v>0.7</v>
      </c>
      <c r="AJ78" s="33">
        <v>0.8</v>
      </c>
      <c r="AK78" s="33">
        <v>0.9</v>
      </c>
      <c r="AL78" s="33">
        <v>1</v>
      </c>
      <c r="AM78" s="33">
        <v>0.7</v>
      </c>
      <c r="AN78" s="33">
        <v>0.8</v>
      </c>
      <c r="AO78" s="33">
        <v>0.9</v>
      </c>
      <c r="AP78" s="33">
        <v>1</v>
      </c>
      <c r="AQ78" s="33">
        <v>0.7</v>
      </c>
      <c r="AR78" s="33">
        <v>0.8</v>
      </c>
      <c r="AS78" s="33">
        <v>0.9</v>
      </c>
      <c r="AT78" s="33">
        <v>1</v>
      </c>
    </row>
    <row r="79" spans="1:25">
      <c r="A79" s="2"/>
      <c r="B79" s="30"/>
      <c r="C79" s="30"/>
      <c r="D79" s="30"/>
      <c r="E79" s="30"/>
      <c r="F79" s="30"/>
      <c r="G79" s="31"/>
      <c r="H79" s="31"/>
      <c r="I79" s="31"/>
      <c r="J79" s="31"/>
      <c r="K79" s="30"/>
      <c r="L79" s="30"/>
      <c r="M79" s="30"/>
      <c r="N79" s="30"/>
      <c r="O79" s="30"/>
      <c r="P79" s="30"/>
      <c r="Q79" s="30"/>
      <c r="R79" s="36"/>
      <c r="S79" s="31"/>
      <c r="T79" s="31"/>
      <c r="U79" s="31"/>
      <c r="V79" s="31"/>
      <c r="W79" s="31"/>
      <c r="X79" s="30"/>
      <c r="Y79" s="31"/>
    </row>
    <row r="80" spans="1:24">
      <c r="A80" t="s">
        <v>133</v>
      </c>
      <c r="B80" s="30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X80" s="30"/>
    </row>
    <row r="81" spans="2:24">
      <c r="B81" s="30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X81" s="30"/>
    </row>
    <row r="82" spans="10:23">
      <c r="J82" s="26" t="s">
        <v>134</v>
      </c>
      <c r="N82" s="26" t="s">
        <v>135</v>
      </c>
      <c r="Q82" s="18"/>
      <c r="R82" s="26" t="s">
        <v>135</v>
      </c>
      <c r="V82" s="18"/>
      <c r="W82" s="18"/>
    </row>
    <row r="83" spans="1:23">
      <c r="A83" s="2"/>
      <c r="J83" s="34">
        <v>1</v>
      </c>
      <c r="K83" s="35">
        <f>0</f>
        <v>0</v>
      </c>
      <c r="L83" s="35">
        <f>$B$65+K83</f>
        <v>0.24417209</v>
      </c>
      <c r="M83" s="35"/>
      <c r="N83" s="34">
        <v>1</v>
      </c>
      <c r="O83" s="35">
        <f>0</f>
        <v>0</v>
      </c>
      <c r="P83" s="35">
        <f>$C$68+O83</f>
        <v>0.4</v>
      </c>
      <c r="Q83" s="18"/>
      <c r="R83" s="34">
        <v>1</v>
      </c>
      <c r="S83" s="35">
        <f>0</f>
        <v>0</v>
      </c>
      <c r="T83" s="35">
        <f>$D$58+S83</f>
        <v>0.24417209</v>
      </c>
      <c r="V83" s="34"/>
      <c r="W83" s="18"/>
    </row>
    <row r="84" spans="10:23">
      <c r="J84" s="34">
        <v>2</v>
      </c>
      <c r="K84" s="35">
        <f>($K$86-$K$83)/($J$86-$B$6+1)*J84+$K$83</f>
        <v>0.0869565217391304</v>
      </c>
      <c r="L84" s="35">
        <f t="shared" ref="L84:L86" si="0">$B$65+K84</f>
        <v>0.33112861173913</v>
      </c>
      <c r="M84" s="35"/>
      <c r="N84" s="34">
        <v>2</v>
      </c>
      <c r="O84" s="35">
        <f>($O$89-$O$83)/($N$89-$B$6+1)*N84+$O$83</f>
        <v>0.0789473684210526</v>
      </c>
      <c r="P84" s="35">
        <f t="shared" ref="P84:P89" si="1">$C$59+O84</f>
        <v>0.323119458421053</v>
      </c>
      <c r="Q84" s="18"/>
      <c r="R84" s="34">
        <v>2</v>
      </c>
      <c r="S84" s="35">
        <f>($S$92-$S$83)/($R$92-$B$6+1)*R84+$S$83</f>
        <v>0</v>
      </c>
      <c r="T84" s="35">
        <f t="shared" ref="T84:T89" si="2">$D$58+S84</f>
        <v>0.24417209</v>
      </c>
      <c r="V84" s="34"/>
      <c r="W84" s="31"/>
    </row>
    <row r="85" spans="10:23">
      <c r="J85" s="34">
        <v>3</v>
      </c>
      <c r="K85" s="35">
        <f>($K$86-$K$83)/($J$86-$B$6+1)*J85+$K$83</f>
        <v>0.130434782608696</v>
      </c>
      <c r="L85" s="35">
        <f t="shared" si="0"/>
        <v>0.374606872608696</v>
      </c>
      <c r="M85" s="35"/>
      <c r="N85" s="34">
        <v>3</v>
      </c>
      <c r="O85" s="35">
        <f t="shared" ref="O85:O88" si="3">($O$89-$O$83)/($N$89-$B$6+1)*N85+$O$83</f>
        <v>0.118421052631579</v>
      </c>
      <c r="P85" s="35">
        <f t="shared" si="1"/>
        <v>0.362593142631579</v>
      </c>
      <c r="Q85" s="18"/>
      <c r="R85" s="34">
        <v>3</v>
      </c>
      <c r="S85" s="35">
        <f t="shared" ref="S85:S88" si="4">($S$92-$S$83)/($R$92-$B$6+1)*R85+$S$83</f>
        <v>0</v>
      </c>
      <c r="T85" s="35">
        <f t="shared" si="2"/>
        <v>0.24417209</v>
      </c>
      <c r="V85" s="34"/>
      <c r="W85" s="31"/>
    </row>
    <row r="86" spans="10:23">
      <c r="J86" s="34">
        <v>4</v>
      </c>
      <c r="K86" s="35">
        <v>0.2</v>
      </c>
      <c r="L86" s="35">
        <f t="shared" si="0"/>
        <v>0.44417209</v>
      </c>
      <c r="M86" s="35"/>
      <c r="N86" s="34">
        <v>4</v>
      </c>
      <c r="O86" s="35">
        <f t="shared" si="3"/>
        <v>0.157894736842105</v>
      </c>
      <c r="P86" s="35">
        <f t="shared" si="1"/>
        <v>0.402066826842105</v>
      </c>
      <c r="Q86" s="18"/>
      <c r="R86" s="34">
        <v>4</v>
      </c>
      <c r="S86" s="35">
        <f t="shared" si="4"/>
        <v>0</v>
      </c>
      <c r="T86" s="35">
        <f t="shared" si="2"/>
        <v>0.24417209</v>
      </c>
      <c r="V86" s="34"/>
      <c r="W86" s="31"/>
    </row>
    <row r="87" spans="10:23">
      <c r="J87" s="34"/>
      <c r="K87" s="35"/>
      <c r="L87" s="35"/>
      <c r="M87" s="35"/>
      <c r="N87" s="34">
        <v>5</v>
      </c>
      <c r="O87" s="35">
        <f t="shared" si="3"/>
        <v>0.197368421052632</v>
      </c>
      <c r="P87" s="35">
        <f t="shared" si="1"/>
        <v>0.441540511052632</v>
      </c>
      <c r="Q87" s="18"/>
      <c r="R87" s="34">
        <v>5</v>
      </c>
      <c r="S87" s="35">
        <f t="shared" si="4"/>
        <v>0</v>
      </c>
      <c r="T87" s="35">
        <f t="shared" si="2"/>
        <v>0.24417209</v>
      </c>
      <c r="V87" s="34"/>
      <c r="W87" s="31"/>
    </row>
    <row r="88" spans="10:23">
      <c r="J88" s="34"/>
      <c r="K88" s="35"/>
      <c r="L88" s="35"/>
      <c r="M88" s="35"/>
      <c r="N88" s="34">
        <v>6</v>
      </c>
      <c r="O88" s="35">
        <f t="shared" si="3"/>
        <v>0.236842105263158</v>
      </c>
      <c r="P88" s="35">
        <f t="shared" si="1"/>
        <v>0.481014195263158</v>
      </c>
      <c r="Q88" s="18"/>
      <c r="R88" s="34">
        <v>6</v>
      </c>
      <c r="S88" s="35">
        <f t="shared" si="4"/>
        <v>0</v>
      </c>
      <c r="T88" s="35">
        <f t="shared" si="2"/>
        <v>0.24417209</v>
      </c>
      <c r="V88" s="34"/>
      <c r="W88" s="31"/>
    </row>
    <row r="89" spans="10:23">
      <c r="J89" s="34"/>
      <c r="K89" s="35"/>
      <c r="L89" s="35"/>
      <c r="M89" s="35"/>
      <c r="N89" s="34">
        <v>7</v>
      </c>
      <c r="O89" s="35">
        <v>0.3</v>
      </c>
      <c r="P89" s="35">
        <f t="shared" si="1"/>
        <v>0.54417209</v>
      </c>
      <c r="Q89" s="18"/>
      <c r="R89" s="34">
        <v>7</v>
      </c>
      <c r="S89" s="35">
        <v>0.4</v>
      </c>
      <c r="T89" s="35">
        <f t="shared" si="2"/>
        <v>0.64417209</v>
      </c>
      <c r="V89" s="37"/>
      <c r="W89" s="18"/>
    </row>
    <row r="90" spans="10:20">
      <c r="J90" s="34"/>
      <c r="K90" s="35"/>
      <c r="L90" s="35"/>
      <c r="M90" s="35"/>
      <c r="N90" s="34"/>
      <c r="O90" s="35"/>
      <c r="P90" s="35"/>
      <c r="Q90" s="18"/>
      <c r="R90" s="34"/>
      <c r="S90" s="35"/>
      <c r="T90" s="35"/>
    </row>
    <row r="91" spans="10:20">
      <c r="J91" s="34"/>
      <c r="K91" s="35"/>
      <c r="L91" s="35"/>
      <c r="M91" s="35"/>
      <c r="N91" s="34"/>
      <c r="O91" s="35"/>
      <c r="P91" s="35"/>
      <c r="Q91" s="18"/>
      <c r="R91" s="34"/>
      <c r="S91" s="35"/>
      <c r="T91" s="35"/>
    </row>
    <row r="92" spans="10:20">
      <c r="J92" s="34"/>
      <c r="K92" s="35"/>
      <c r="L92" s="35"/>
      <c r="M92" s="35"/>
      <c r="N92" s="34"/>
      <c r="O92" s="35"/>
      <c r="P92" s="35"/>
      <c r="Q92" s="18"/>
      <c r="R92" s="34"/>
      <c r="S92" s="35"/>
      <c r="T92" s="35"/>
    </row>
    <row r="93" spans="10:20">
      <c r="J93" s="34"/>
      <c r="K93" s="35"/>
      <c r="L93" s="35"/>
      <c r="M93" s="35"/>
      <c r="N93" s="34"/>
      <c r="O93" s="35"/>
      <c r="P93" s="35"/>
      <c r="Q93" s="18"/>
      <c r="R93" s="18"/>
      <c r="S93" s="18"/>
      <c r="T93" s="18"/>
    </row>
    <row r="94" spans="10:20">
      <c r="J94" s="34"/>
      <c r="K94" s="35"/>
      <c r="L94" s="35"/>
      <c r="M94" s="35"/>
      <c r="N94" s="34"/>
      <c r="O94" s="35"/>
      <c r="P94" s="35"/>
      <c r="Q94" s="18"/>
      <c r="R94" s="18"/>
      <c r="S94" s="18"/>
      <c r="T94" s="18"/>
    </row>
    <row r="95" spans="10:20">
      <c r="J95" s="34"/>
      <c r="K95" s="35"/>
      <c r="L95" s="35"/>
      <c r="M95" s="35"/>
      <c r="N95" s="34"/>
      <c r="O95" s="35"/>
      <c r="P95" s="35"/>
      <c r="Q95" s="18"/>
      <c r="R95" s="18"/>
      <c r="S95" s="18"/>
      <c r="T95" s="18"/>
    </row>
    <row r="96" spans="10:20">
      <c r="J96" s="18"/>
      <c r="K96" s="35"/>
      <c r="L96" s="35"/>
      <c r="M96" s="35"/>
      <c r="N96" s="18"/>
      <c r="O96" s="35"/>
      <c r="P96" s="35"/>
      <c r="Q96" s="18"/>
      <c r="R96" s="18"/>
      <c r="S96" s="18"/>
      <c r="T96" s="18"/>
    </row>
    <row r="97" spans="10:20">
      <c r="J97" s="18"/>
      <c r="K97" s="35"/>
      <c r="L97" s="35"/>
      <c r="M97" s="35"/>
      <c r="N97" s="18"/>
      <c r="O97" s="35"/>
      <c r="P97" s="35"/>
      <c r="Q97" s="18"/>
      <c r="R97" s="18"/>
      <c r="S97" s="18"/>
      <c r="T97" s="18"/>
    </row>
    <row r="98" spans="10:20">
      <c r="J98" s="34"/>
      <c r="K98" s="35"/>
      <c r="L98" s="35"/>
      <c r="M98" s="35"/>
      <c r="N98" s="34"/>
      <c r="O98" s="35"/>
      <c r="P98" s="35"/>
      <c r="Q98" s="18"/>
      <c r="R98" s="18"/>
      <c r="S98" s="18"/>
      <c r="T98" s="18"/>
    </row>
    <row r="99" spans="10:20">
      <c r="J99" s="34"/>
      <c r="K99" s="35"/>
      <c r="L99" s="35"/>
      <c r="M99" s="35"/>
      <c r="N99" s="30"/>
      <c r="O99" s="18"/>
      <c r="P99" s="18"/>
      <c r="Q99" s="18"/>
      <c r="R99" s="18"/>
      <c r="S99" s="18"/>
      <c r="T99" s="18"/>
    </row>
    <row r="100" spans="10:20">
      <c r="J100" s="34"/>
      <c r="K100" s="35"/>
      <c r="L100" s="35"/>
      <c r="M100" s="35"/>
      <c r="N100" s="30"/>
      <c r="O100" s="18"/>
      <c r="P100" s="18"/>
      <c r="Q100" s="18"/>
      <c r="R100" s="18"/>
      <c r="S100" s="18"/>
      <c r="T100" s="18"/>
    </row>
    <row r="101" spans="10:20">
      <c r="J101" s="34"/>
      <c r="K101" s="35"/>
      <c r="L101" s="35"/>
      <c r="M101" s="35"/>
      <c r="N101" s="30"/>
      <c r="O101" s="18"/>
      <c r="P101" s="18"/>
      <c r="Q101" s="18"/>
      <c r="R101" s="18"/>
      <c r="S101" s="18"/>
      <c r="T101" s="18"/>
    </row>
    <row r="102" spans="10:20">
      <c r="J102" s="34"/>
      <c r="K102" s="35"/>
      <c r="L102" s="35"/>
      <c r="M102" s="35"/>
      <c r="N102" s="30"/>
      <c r="O102" s="18"/>
      <c r="P102" s="18"/>
      <c r="Q102" s="18"/>
      <c r="R102" s="18"/>
      <c r="S102" s="18"/>
      <c r="T102" s="18"/>
    </row>
    <row r="103" spans="10:20">
      <c r="J103" s="34"/>
      <c r="K103" s="35"/>
      <c r="L103" s="35"/>
      <c r="M103" s="35"/>
      <c r="N103" s="30"/>
      <c r="O103" s="18"/>
      <c r="P103" s="18"/>
      <c r="Q103" s="18"/>
      <c r="R103" s="18"/>
      <c r="S103" s="18"/>
      <c r="T103" s="18"/>
    </row>
    <row r="104" spans="10:20">
      <c r="J104" s="34"/>
      <c r="K104" s="35"/>
      <c r="L104" s="35"/>
      <c r="M104" s="35"/>
      <c r="N104" s="30"/>
      <c r="O104" s="18"/>
      <c r="P104" s="18"/>
      <c r="Q104" s="18"/>
      <c r="R104" s="18"/>
      <c r="S104" s="18"/>
      <c r="T104" s="18"/>
    </row>
    <row r="105" spans="10:20">
      <c r="J105" s="34"/>
      <c r="K105" s="35"/>
      <c r="L105" s="35"/>
      <c r="M105" s="35"/>
      <c r="N105" s="30"/>
      <c r="O105" s="18"/>
      <c r="P105" s="18"/>
      <c r="Q105" s="18"/>
      <c r="R105" s="18"/>
      <c r="S105" s="18"/>
      <c r="T105" s="18"/>
    </row>
    <row r="106" spans="10:20">
      <c r="J106" s="34"/>
      <c r="K106" s="35"/>
      <c r="L106" s="35"/>
      <c r="M106" s="35"/>
      <c r="N106" s="30"/>
      <c r="O106" s="18"/>
      <c r="P106" s="18"/>
      <c r="Q106" s="18"/>
      <c r="R106" s="18"/>
      <c r="S106" s="18"/>
      <c r="T106" s="18"/>
    </row>
    <row r="107" spans="10:20">
      <c r="J107" s="34"/>
      <c r="K107" s="35"/>
      <c r="L107" s="35"/>
      <c r="M107" s="35"/>
      <c r="N107" s="30"/>
      <c r="O107" s="18"/>
      <c r="P107" s="18"/>
      <c r="Q107" s="18"/>
      <c r="R107" s="18"/>
      <c r="S107" s="18"/>
      <c r="T107" s="18"/>
    </row>
    <row r="108" spans="10:20">
      <c r="J108" s="34"/>
      <c r="K108" s="35"/>
      <c r="L108" s="35"/>
      <c r="M108" s="35"/>
      <c r="N108" s="30"/>
      <c r="O108" s="18"/>
      <c r="P108" s="18"/>
      <c r="Q108" s="18"/>
      <c r="R108" s="18"/>
      <c r="S108" s="18"/>
      <c r="T108" s="18"/>
    </row>
    <row r="109" spans="10:20">
      <c r="J109" s="34"/>
      <c r="K109" s="35"/>
      <c r="L109" s="35"/>
      <c r="M109" s="35"/>
      <c r="N109" s="30"/>
      <c r="O109" s="18"/>
      <c r="P109" s="18"/>
      <c r="Q109" s="18"/>
      <c r="R109" s="18"/>
      <c r="S109" s="18"/>
      <c r="T109" s="18"/>
    </row>
    <row r="110" spans="10:20">
      <c r="J110" s="34"/>
      <c r="K110" s="35"/>
      <c r="L110" s="35"/>
      <c r="M110" s="35"/>
      <c r="N110" s="30"/>
      <c r="O110" s="18"/>
      <c r="P110" s="18"/>
      <c r="Q110" s="18"/>
      <c r="R110" s="18"/>
      <c r="S110" s="18"/>
      <c r="T110" s="18"/>
    </row>
    <row r="111" spans="10:20">
      <c r="J111" s="34"/>
      <c r="K111" s="35"/>
      <c r="L111" s="35"/>
      <c r="M111" s="35"/>
      <c r="N111" s="30"/>
      <c r="O111" s="18"/>
      <c r="P111" s="18"/>
      <c r="Q111" s="18"/>
      <c r="R111" s="18"/>
      <c r="S111" s="18"/>
      <c r="T111" s="18"/>
    </row>
    <row r="112" spans="10:20">
      <c r="J112" s="34"/>
      <c r="K112" s="35"/>
      <c r="L112" s="35"/>
      <c r="M112" s="35"/>
      <c r="N112" s="30"/>
      <c r="O112" s="18"/>
      <c r="P112" s="18"/>
      <c r="Q112" s="18"/>
      <c r="R112" s="18"/>
      <c r="S112" s="18"/>
      <c r="T112" s="18"/>
    </row>
    <row r="113" spans="13:20">
      <c r="M113" s="35"/>
      <c r="N113" s="30"/>
      <c r="O113" s="18"/>
      <c r="P113" s="18"/>
      <c r="Q113" s="18"/>
      <c r="R113" s="18"/>
      <c r="S113" s="18"/>
      <c r="T113" s="18"/>
    </row>
    <row r="114" spans="3:20">
      <c r="C114" s="1"/>
      <c r="D114" s="1"/>
      <c r="E114" s="1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10:20"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10:20"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10:20"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10:20"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10:20"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10:20"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10:20"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resultsPlots</vt:lpstr>
      <vt:lpstr>Phase Structure</vt:lpstr>
      <vt:lpstr>vacsi-fra-2021-03-31-10h03</vt:lpstr>
      <vt:lpstr>Rollout schedule</vt:lpstr>
      <vt:lpstr>Perturbation Matricies</vt:lpstr>
      <vt:lpstr>ForceFit</vt:lpstr>
      <vt:lpstr>dateListFull</vt:lpstr>
      <vt:lpstr>contactModifiersFull</vt:lpstr>
      <vt:lpstr>kvalFull</vt:lpstr>
      <vt:lpstr>coverage</vt:lpstr>
      <vt:lpstr>vaccinateFull</vt:lpstr>
      <vt:lpstr>targetPopulation</vt:lpstr>
      <vt:lpstr>CoverageThreshold</vt:lpstr>
      <vt:lpstr>rho</vt:lpstr>
      <vt:lpstr>epsilon</vt:lpstr>
      <vt:lpstr>q</vt:lpstr>
      <vt:lpstr>population</vt:lpstr>
      <vt:lpstr>VOC France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2021-03-10T05:32:00Z</dcterms:created>
  <dcterms:modified xsi:type="dcterms:W3CDTF">2021-07-01T15:49:23Z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