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ole\MATLAB\Projects\DeltaVOC_model_sensiticity_analysis\data\"/>
    </mc:Choice>
  </mc:AlternateContent>
  <xr:revisionPtr revIDLastSave="0" documentId="13_ncr:1_{17458B8E-1A73-41AE-A3E7-04234DAD7EE9}" xr6:coauthVersionLast="47" xr6:coauthVersionMax="47" xr10:uidLastSave="{00000000-0000-0000-0000-000000000000}"/>
  <bookViews>
    <workbookView xWindow="-110" yWindow="-110" windowWidth="19420" windowHeight="10420" firstSheet="11" activeTab="12" xr2:uid="{37525C34-66B4-442F-97BD-FE52321D8C60}"/>
  </bookViews>
  <sheets>
    <sheet name="resultsPlots" sheetId="18" r:id="rId1"/>
    <sheet name="Phase Structure" sheetId="16" state="hidden" r:id="rId2"/>
    <sheet name="vacsi-fra-2021-07-01-20h05" sheetId="33" r:id="rId3"/>
    <sheet name="Rollout schedule" sheetId="22" r:id="rId4"/>
    <sheet name="Rollout schedule no hesitancy" sheetId="31" r:id="rId5"/>
    <sheet name="Perturbation Matricies" sheetId="17" r:id="rId6"/>
    <sheet name="ForceFit" sheetId="29" r:id="rId7"/>
    <sheet name="dateListFull" sheetId="12" r:id="rId8"/>
    <sheet name="contactModifiersFull" sheetId="13" r:id="rId9"/>
    <sheet name="kvalFull" sheetId="15" r:id="rId10"/>
    <sheet name="coverage" sheetId="11" r:id="rId11"/>
    <sheet name="vaccinateFull" sheetId="14" r:id="rId12"/>
    <sheet name="targetPopulation" sheetId="26" r:id="rId13"/>
    <sheet name="CoverageThreshold" sheetId="30" r:id="rId14"/>
    <sheet name="rho" sheetId="4" r:id="rId15"/>
    <sheet name="epsilon" sheetId="9" r:id="rId16"/>
    <sheet name="q" sheetId="10" r:id="rId17"/>
    <sheet name="population" sheetId="21" r:id="rId18"/>
    <sheet name="VOC France" sheetId="28" r:id="rId19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D70" i="15" l="1"/>
  <c r="EE70" i="15"/>
  <c r="EF70" i="15"/>
  <c r="EG70" i="15"/>
  <c r="ED71" i="15"/>
  <c r="EE71" i="15"/>
  <c r="EF71" i="15"/>
  <c r="EG71" i="15"/>
  <c r="ED72" i="15"/>
  <c r="EE72" i="15"/>
  <c r="EF72" i="15"/>
  <c r="EG72" i="15"/>
  <c r="ED73" i="15"/>
  <c r="EE73" i="15"/>
  <c r="EF73" i="15"/>
  <c r="EG73" i="15"/>
  <c r="ED74" i="15"/>
  <c r="EE74" i="15"/>
  <c r="EF74" i="15"/>
  <c r="EG74" i="15"/>
  <c r="ED75" i="15"/>
  <c r="EE75" i="15"/>
  <c r="EF75" i="15"/>
  <c r="EG75" i="15"/>
  <c r="ED76" i="15"/>
  <c r="EE76" i="15"/>
  <c r="EF76" i="15"/>
  <c r="EG76" i="15"/>
  <c r="ED77" i="15"/>
  <c r="EE77" i="15"/>
  <c r="EF77" i="15"/>
  <c r="EG77" i="15"/>
  <c r="DN70" i="15"/>
  <c r="DO70" i="15"/>
  <c r="DP70" i="15"/>
  <c r="DQ70" i="15"/>
  <c r="DR70" i="15"/>
  <c r="DS70" i="15"/>
  <c r="DT70" i="15"/>
  <c r="DU70" i="15"/>
  <c r="DV70" i="15"/>
  <c r="DW70" i="15"/>
  <c r="DX70" i="15"/>
  <c r="DY70" i="15"/>
  <c r="DZ70" i="15"/>
  <c r="EA70" i="15"/>
  <c r="EB70" i="15"/>
  <c r="EC70" i="15"/>
  <c r="DN71" i="15"/>
  <c r="DO71" i="15"/>
  <c r="DP71" i="15"/>
  <c r="DQ71" i="15"/>
  <c r="DR71" i="15"/>
  <c r="DS71" i="15"/>
  <c r="DT71" i="15"/>
  <c r="DU71" i="15"/>
  <c r="DV71" i="15"/>
  <c r="DW71" i="15"/>
  <c r="DX71" i="15"/>
  <c r="DY71" i="15"/>
  <c r="DZ71" i="15"/>
  <c r="EA71" i="15"/>
  <c r="EB71" i="15"/>
  <c r="EC71" i="15"/>
  <c r="DR72" i="15"/>
  <c r="DS72" i="15"/>
  <c r="DT72" i="15"/>
  <c r="DU72" i="15"/>
  <c r="DV72" i="15"/>
  <c r="DW72" i="15"/>
  <c r="DX72" i="15"/>
  <c r="DY72" i="15"/>
  <c r="DZ72" i="15"/>
  <c r="EA72" i="15"/>
  <c r="EB72" i="15"/>
  <c r="EC72" i="15"/>
  <c r="DV73" i="15"/>
  <c r="DW73" i="15"/>
  <c r="DX73" i="15"/>
  <c r="DY73" i="15"/>
  <c r="DZ73" i="15"/>
  <c r="EA73" i="15"/>
  <c r="EB73" i="15"/>
  <c r="EC73" i="15"/>
  <c r="DZ74" i="15"/>
  <c r="EA74" i="15"/>
  <c r="EB74" i="15"/>
  <c r="EC74" i="15"/>
  <c r="DZ75" i="15"/>
  <c r="EA75" i="15"/>
  <c r="EB75" i="15"/>
  <c r="EC75" i="15"/>
  <c r="DM73" i="15"/>
  <c r="DM74" i="15"/>
  <c r="DM75" i="15"/>
  <c r="DM76" i="15"/>
  <c r="DM77" i="15"/>
  <c r="DM78" i="15"/>
  <c r="DM79" i="15"/>
  <c r="DM80" i="15"/>
  <c r="DM81" i="15"/>
  <c r="DM82" i="15"/>
  <c r="DM83" i="15"/>
  <c r="DM84" i="15"/>
  <c r="DM85" i="15"/>
  <c r="DM86" i="15"/>
  <c r="DM87" i="15"/>
  <c r="DM88" i="15"/>
  <c r="DM72" i="15"/>
  <c r="DM71" i="15"/>
  <c r="DM70" i="15"/>
  <c r="B73" i="15"/>
  <c r="B74" i="15"/>
  <c r="B75" i="15"/>
  <c r="B76" i="15"/>
  <c r="B77" i="15"/>
  <c r="B78" i="15"/>
  <c r="B79" i="15"/>
  <c r="B80" i="15"/>
  <c r="B81" i="15"/>
  <c r="B82" i="15"/>
  <c r="B83" i="15"/>
  <c r="B84" i="15"/>
  <c r="B85" i="15"/>
  <c r="B86" i="15"/>
  <c r="B87" i="15"/>
  <c r="B88" i="15"/>
  <c r="B72" i="15"/>
  <c r="C70" i="15"/>
  <c r="D70" i="15"/>
  <c r="E70" i="15"/>
  <c r="F70" i="15"/>
  <c r="G70" i="15"/>
  <c r="H70" i="15"/>
  <c r="I70" i="15"/>
  <c r="J70" i="15"/>
  <c r="K70" i="15"/>
  <c r="L70" i="15"/>
  <c r="M70" i="15"/>
  <c r="N70" i="15"/>
  <c r="O70" i="15"/>
  <c r="P70" i="15"/>
  <c r="Q70" i="15"/>
  <c r="R70" i="15"/>
  <c r="S70" i="15"/>
  <c r="T70" i="15"/>
  <c r="U70" i="15"/>
  <c r="V70" i="15"/>
  <c r="C71" i="15"/>
  <c r="D71" i="15"/>
  <c r="E71" i="15"/>
  <c r="F71" i="15"/>
  <c r="G71" i="15"/>
  <c r="H71" i="15"/>
  <c r="I71" i="15"/>
  <c r="J71" i="15"/>
  <c r="K71" i="15"/>
  <c r="L71" i="15"/>
  <c r="M71" i="15"/>
  <c r="N71" i="15"/>
  <c r="O71" i="15"/>
  <c r="P71" i="15"/>
  <c r="Q71" i="15"/>
  <c r="R71" i="15"/>
  <c r="S71" i="15"/>
  <c r="T71" i="15"/>
  <c r="U71" i="15"/>
  <c r="V71" i="15"/>
  <c r="B71" i="15"/>
  <c r="B70" i="15"/>
  <c r="F28" i="22"/>
  <c r="F27" i="22"/>
  <c r="F26" i="22"/>
  <c r="F25" i="22"/>
  <c r="AV70" i="15"/>
  <c r="AV71" i="15"/>
  <c r="AV73" i="15"/>
  <c r="AV74" i="15"/>
  <c r="AV75" i="15"/>
  <c r="AV76" i="15"/>
  <c r="AV77" i="15"/>
  <c r="AV78" i="15"/>
  <c r="AV79" i="15"/>
  <c r="AV80" i="15"/>
  <c r="AV81" i="15"/>
  <c r="AV82" i="15"/>
  <c r="AV83" i="15"/>
  <c r="AV84" i="15"/>
  <c r="AV85" i="15"/>
  <c r="AV86" i="15"/>
  <c r="AV87" i="15"/>
  <c r="AV88" i="15"/>
  <c r="AV72" i="15"/>
  <c r="D13" i="31"/>
  <c r="D12" i="31"/>
  <c r="D11" i="31"/>
  <c r="D10" i="31"/>
  <c r="D9" i="31"/>
  <c r="D11" i="22" l="1"/>
  <c r="D10" i="22"/>
  <c r="D9" i="22"/>
  <c r="DJ73" i="15"/>
  <c r="DJ74" i="15"/>
  <c r="DJ75" i="15"/>
  <c r="DJ76" i="15"/>
  <c r="DJ77" i="15"/>
  <c r="CY73" i="15"/>
  <c r="CZ73" i="15"/>
  <c r="DA73" i="15"/>
  <c r="DB73" i="15"/>
  <c r="DC73" i="15"/>
  <c r="DD73" i="15"/>
  <c r="DE73" i="15"/>
  <c r="DF73" i="15"/>
  <c r="DG73" i="15"/>
  <c r="DH73" i="15"/>
  <c r="DI73" i="15"/>
  <c r="DC74" i="15"/>
  <c r="DD74" i="15"/>
  <c r="DE74" i="15"/>
  <c r="DF74" i="15"/>
  <c r="DG74" i="15"/>
  <c r="DH74" i="15"/>
  <c r="DI74" i="15"/>
  <c r="DC75" i="15"/>
  <c r="DD75" i="15"/>
  <c r="DE75" i="15"/>
  <c r="DF75" i="15"/>
  <c r="DG75" i="15"/>
  <c r="DH75" i="15"/>
  <c r="DI75" i="15"/>
  <c r="DG76" i="15"/>
  <c r="DH76" i="15"/>
  <c r="DI76" i="15"/>
  <c r="DG77" i="15"/>
  <c r="DH77" i="15"/>
  <c r="DI77" i="15"/>
  <c r="CP73" i="15"/>
  <c r="CP74" i="15"/>
  <c r="CP75" i="15"/>
  <c r="CP76" i="15"/>
  <c r="CP77" i="15"/>
  <c r="CP78" i="15"/>
  <c r="CP79" i="15"/>
  <c r="CP80" i="15"/>
  <c r="CP81" i="15"/>
  <c r="CP82" i="15"/>
  <c r="CP83" i="15"/>
  <c r="CP84" i="15"/>
  <c r="CP85" i="15"/>
  <c r="CP86" i="15"/>
  <c r="CP87" i="15"/>
  <c r="CP88" i="15"/>
  <c r="CU72" i="15"/>
  <c r="CV72" i="15"/>
  <c r="CW72" i="15"/>
  <c r="CX72" i="15"/>
  <c r="CY72" i="15"/>
  <c r="CZ72" i="15"/>
  <c r="DA72" i="15"/>
  <c r="DB72" i="15"/>
  <c r="DC72" i="15"/>
  <c r="DD72" i="15"/>
  <c r="DE72" i="15"/>
  <c r="DF72" i="15"/>
  <c r="DG72" i="15"/>
  <c r="DH72" i="15"/>
  <c r="DI72" i="15"/>
  <c r="DJ72" i="15"/>
  <c r="CP72" i="15"/>
  <c r="CQ70" i="15"/>
  <c r="CR70" i="15"/>
  <c r="CS70" i="15"/>
  <c r="CT70" i="15"/>
  <c r="CU70" i="15"/>
  <c r="CV70" i="15"/>
  <c r="CW70" i="15"/>
  <c r="CX70" i="15"/>
  <c r="CY70" i="15"/>
  <c r="CZ70" i="15"/>
  <c r="DA70" i="15"/>
  <c r="DB70" i="15"/>
  <c r="DC70" i="15"/>
  <c r="DD70" i="15"/>
  <c r="DE70" i="15"/>
  <c r="DF70" i="15"/>
  <c r="DG70" i="15"/>
  <c r="DH70" i="15"/>
  <c r="DI70" i="15"/>
  <c r="DJ70" i="15"/>
  <c r="CQ71" i="15"/>
  <c r="CR71" i="15"/>
  <c r="CS71" i="15"/>
  <c r="CT71" i="15"/>
  <c r="CU71" i="15"/>
  <c r="CV71" i="15"/>
  <c r="CW71" i="15"/>
  <c r="CX71" i="15"/>
  <c r="CY71" i="15"/>
  <c r="CZ71" i="15"/>
  <c r="DA71" i="15"/>
  <c r="DB71" i="15"/>
  <c r="DC71" i="15"/>
  <c r="DD71" i="15"/>
  <c r="DE71" i="15"/>
  <c r="DF71" i="15"/>
  <c r="DG71" i="15"/>
  <c r="DH71" i="15"/>
  <c r="DI71" i="15"/>
  <c r="DJ71" i="15"/>
  <c r="CP71" i="15"/>
  <c r="CP70" i="15"/>
  <c r="AW70" i="15"/>
  <c r="AX70" i="15"/>
  <c r="AY70" i="15"/>
  <c r="AZ70" i="15"/>
  <c r="BA70" i="15"/>
  <c r="BB70" i="15"/>
  <c r="BC70" i="15"/>
  <c r="BD70" i="15"/>
  <c r="BE70" i="15"/>
  <c r="BF70" i="15"/>
  <c r="BG70" i="15"/>
  <c r="BH70" i="15"/>
  <c r="BI70" i="15"/>
  <c r="BJ70" i="15"/>
  <c r="BK70" i="15"/>
  <c r="BL70" i="15"/>
  <c r="BM70" i="15"/>
  <c r="BN70" i="15"/>
  <c r="BO70" i="15"/>
  <c r="BP70" i="15"/>
  <c r="AW71" i="15"/>
  <c r="AX71" i="15"/>
  <c r="AY71" i="15"/>
  <c r="AZ71" i="15"/>
  <c r="BA71" i="15"/>
  <c r="BB71" i="15"/>
  <c r="BC71" i="15"/>
  <c r="BD71" i="15"/>
  <c r="BE71" i="15"/>
  <c r="BF71" i="15"/>
  <c r="BG71" i="15"/>
  <c r="BH71" i="15"/>
  <c r="BI71" i="15"/>
  <c r="BJ71" i="15"/>
  <c r="BK71" i="15"/>
  <c r="BL71" i="15"/>
  <c r="BM71" i="15"/>
  <c r="BN71" i="15"/>
  <c r="BO71" i="15"/>
  <c r="BP71" i="15"/>
  <c r="L8" i="22" l="1"/>
  <c r="L7" i="22"/>
  <c r="L6" i="22"/>
  <c r="L5" i="22"/>
  <c r="L4" i="22"/>
  <c r="L3" i="22"/>
  <c r="E39" i="22"/>
  <c r="BI74" i="15"/>
  <c r="BI75" i="15"/>
  <c r="CF74" i="15"/>
  <c r="CF75" i="15"/>
  <c r="CK75" i="15"/>
  <c r="CL75" i="15"/>
  <c r="CM75" i="15"/>
  <c r="CK76" i="15"/>
  <c r="CL76" i="15"/>
  <c r="CM76" i="15"/>
  <c r="CK77" i="15"/>
  <c r="CL77" i="15"/>
  <c r="CM77" i="15"/>
  <c r="CJ76" i="15"/>
  <c r="CJ77" i="15"/>
  <c r="CH73" i="15"/>
  <c r="CI73" i="15"/>
  <c r="CJ73" i="15"/>
  <c r="CK73" i="15"/>
  <c r="CL73" i="15"/>
  <c r="CM73" i="15"/>
  <c r="CH74" i="15"/>
  <c r="CI74" i="15"/>
  <c r="CJ74" i="15"/>
  <c r="CK74" i="15"/>
  <c r="CL74" i="15"/>
  <c r="CM74" i="15"/>
  <c r="CH75" i="15"/>
  <c r="CI75" i="15"/>
  <c r="CJ75" i="15"/>
  <c r="CG74" i="15"/>
  <c r="CG75" i="15"/>
  <c r="CC72" i="15"/>
  <c r="CD72" i="15"/>
  <c r="CE72" i="15"/>
  <c r="CF72" i="15"/>
  <c r="CG72" i="15"/>
  <c r="CH72" i="15"/>
  <c r="CI72" i="15"/>
  <c r="CJ72" i="15"/>
  <c r="CK72" i="15"/>
  <c r="CL72" i="15"/>
  <c r="CM72" i="15"/>
  <c r="CC73" i="15"/>
  <c r="CD73" i="15"/>
  <c r="CE73" i="15"/>
  <c r="CF73" i="15"/>
  <c r="CG73" i="15"/>
  <c r="CB73" i="15"/>
  <c r="BY72" i="15"/>
  <c r="BZ72" i="15"/>
  <c r="CA72" i="15"/>
  <c r="CB72" i="15"/>
  <c r="BX72" i="15"/>
  <c r="BT71" i="15"/>
  <c r="BU71" i="15"/>
  <c r="BV71" i="15"/>
  <c r="BW71" i="15"/>
  <c r="BX71" i="15"/>
  <c r="BY71" i="15"/>
  <c r="BZ71" i="15"/>
  <c r="CA71" i="15"/>
  <c r="CB71" i="15"/>
  <c r="CC71" i="15"/>
  <c r="CD71" i="15"/>
  <c r="CE71" i="15"/>
  <c r="CF71" i="15"/>
  <c r="CG71" i="15"/>
  <c r="CH71" i="15"/>
  <c r="CI71" i="15"/>
  <c r="CJ71" i="15"/>
  <c r="CK71" i="15"/>
  <c r="CL71" i="15"/>
  <c r="CM71" i="15"/>
  <c r="BU70" i="15"/>
  <c r="BV70" i="15"/>
  <c r="BW70" i="15"/>
  <c r="BX70" i="15"/>
  <c r="BY70" i="15"/>
  <c r="BZ70" i="15"/>
  <c r="CA70" i="15"/>
  <c r="CB70" i="15"/>
  <c r="CC70" i="15"/>
  <c r="CD70" i="15"/>
  <c r="CE70" i="15"/>
  <c r="CF70" i="15"/>
  <c r="CG70" i="15"/>
  <c r="CH70" i="15"/>
  <c r="CI70" i="15"/>
  <c r="CJ70" i="15"/>
  <c r="CK70" i="15"/>
  <c r="CL70" i="15"/>
  <c r="CM70" i="15"/>
  <c r="BT70" i="15"/>
  <c r="BM76" i="15"/>
  <c r="BN76" i="15"/>
  <c r="BO76" i="15"/>
  <c r="BP76" i="15"/>
  <c r="BM77" i="15"/>
  <c r="BN77" i="15"/>
  <c r="BO77" i="15"/>
  <c r="BP77" i="15"/>
  <c r="BK73" i="15"/>
  <c r="BL73" i="15"/>
  <c r="BM73" i="15"/>
  <c r="BN73" i="15"/>
  <c r="BO73" i="15"/>
  <c r="BP73" i="15"/>
  <c r="BK74" i="15"/>
  <c r="BL74" i="15"/>
  <c r="BM74" i="15"/>
  <c r="BN74" i="15"/>
  <c r="BO74" i="15"/>
  <c r="BP74" i="15"/>
  <c r="BK75" i="15"/>
  <c r="BL75" i="15"/>
  <c r="BM75" i="15"/>
  <c r="BN75" i="15"/>
  <c r="BO75" i="15"/>
  <c r="BP75" i="15"/>
  <c r="BJ74" i="15"/>
  <c r="BJ75" i="15"/>
  <c r="BF73" i="15"/>
  <c r="BG73" i="15"/>
  <c r="BH73" i="15"/>
  <c r="BI73" i="15"/>
  <c r="BJ73" i="15"/>
  <c r="BE73" i="15"/>
  <c r="BB72" i="15"/>
  <c r="BC72" i="15"/>
  <c r="BD72" i="15"/>
  <c r="BE72" i="15"/>
  <c r="BF72" i="15"/>
  <c r="BG72" i="15"/>
  <c r="BH72" i="15"/>
  <c r="BI72" i="15"/>
  <c r="BJ72" i="15"/>
  <c r="BK72" i="15"/>
  <c r="BL72" i="15"/>
  <c r="BM72" i="15"/>
  <c r="BN72" i="15"/>
  <c r="BO72" i="15"/>
  <c r="BP72" i="15"/>
  <c r="BA72" i="15"/>
  <c r="D70" i="28"/>
  <c r="Y70" i="15"/>
  <c r="Z70" i="15"/>
  <c r="AA70" i="15"/>
  <c r="AB70" i="15"/>
  <c r="AC70" i="15"/>
  <c r="AD70" i="15"/>
  <c r="AE70" i="15"/>
  <c r="AF70" i="15"/>
  <c r="AG70" i="15"/>
  <c r="AH70" i="15"/>
  <c r="AI70" i="15"/>
  <c r="AJ70" i="15"/>
  <c r="AK70" i="15"/>
  <c r="AL70" i="15"/>
  <c r="AM70" i="15"/>
  <c r="AN70" i="15"/>
  <c r="AO70" i="15"/>
  <c r="AP70" i="15"/>
  <c r="AQ70" i="15"/>
  <c r="AR70" i="15"/>
  <c r="AS70" i="15"/>
  <c r="D69" i="12"/>
  <c r="D78" i="28"/>
  <c r="D77" i="12"/>
  <c r="AP77" i="15"/>
  <c r="AQ77" i="15"/>
  <c r="AR77" i="15"/>
  <c r="AS77" i="15"/>
  <c r="AP76" i="15"/>
  <c r="AQ76" i="15"/>
  <c r="AR76" i="15"/>
  <c r="AS76" i="15"/>
  <c r="AP71" i="15"/>
  <c r="AQ71" i="15"/>
  <c r="AR71" i="15"/>
  <c r="AS71" i="15"/>
  <c r="AP72" i="15"/>
  <c r="AQ72" i="15"/>
  <c r="AR72" i="15"/>
  <c r="AS72" i="15"/>
  <c r="AP73" i="15"/>
  <c r="AQ73" i="15"/>
  <c r="AR73" i="15"/>
  <c r="AS73" i="15"/>
  <c r="AP74" i="15"/>
  <c r="AQ74" i="15"/>
  <c r="AR74" i="15"/>
  <c r="AS74" i="15"/>
  <c r="AP75" i="15"/>
  <c r="AQ75" i="15"/>
  <c r="AR75" i="15"/>
  <c r="AS75" i="15"/>
  <c r="AL75" i="15"/>
  <c r="AM75" i="15"/>
  <c r="AN75" i="15"/>
  <c r="AO75" i="15"/>
  <c r="AM74" i="15"/>
  <c r="AN74" i="15"/>
  <c r="AO74" i="15"/>
  <c r="AL74" i="15"/>
  <c r="AI73" i="15"/>
  <c r="AJ73" i="15"/>
  <c r="AK73" i="15"/>
  <c r="AL73" i="15"/>
  <c r="AM73" i="15"/>
  <c r="AN73" i="15"/>
  <c r="AO73" i="15"/>
  <c r="AH73" i="15"/>
  <c r="AE72" i="15"/>
  <c r="AF72" i="15"/>
  <c r="AG72" i="15"/>
  <c r="AH72" i="15"/>
  <c r="AI72" i="15"/>
  <c r="AJ72" i="15"/>
  <c r="AK72" i="15"/>
  <c r="AL72" i="15"/>
  <c r="AM72" i="15"/>
  <c r="AN72" i="15"/>
  <c r="AO72" i="15"/>
  <c r="AD72" i="15"/>
  <c r="AE71" i="15"/>
  <c r="AF71" i="15"/>
  <c r="AG71" i="15"/>
  <c r="AH71" i="15"/>
  <c r="AI71" i="15"/>
  <c r="AJ71" i="15"/>
  <c r="AK71" i="15"/>
  <c r="AL71" i="15"/>
  <c r="AM71" i="15"/>
  <c r="AN71" i="15"/>
  <c r="AO71" i="15"/>
  <c r="AD71" i="15"/>
  <c r="AA71" i="15"/>
  <c r="AB71" i="15"/>
  <c r="AC71" i="15"/>
  <c r="Z71" i="15"/>
  <c r="S77" i="15"/>
  <c r="T77" i="15"/>
  <c r="U77" i="15"/>
  <c r="V77" i="15"/>
  <c r="T76" i="15"/>
  <c r="U76" i="15"/>
  <c r="V76" i="15"/>
  <c r="S76" i="15"/>
  <c r="S72" i="15"/>
  <c r="T72" i="15"/>
  <c r="U72" i="15"/>
  <c r="V72" i="15"/>
  <c r="S73" i="15"/>
  <c r="T73" i="15"/>
  <c r="U73" i="15"/>
  <c r="V73" i="15"/>
  <c r="S74" i="15"/>
  <c r="T74" i="15"/>
  <c r="U74" i="15"/>
  <c r="V74" i="15"/>
  <c r="S75" i="15"/>
  <c r="T75" i="15"/>
  <c r="U75" i="15"/>
  <c r="V75" i="15"/>
  <c r="O75" i="15"/>
  <c r="P75" i="15"/>
  <c r="Q75" i="15"/>
  <c r="R75" i="15"/>
  <c r="P74" i="15"/>
  <c r="Q74" i="15"/>
  <c r="R74" i="15"/>
  <c r="O74" i="15"/>
  <c r="L73" i="15"/>
  <c r="M73" i="15"/>
  <c r="N73" i="15"/>
  <c r="O73" i="15"/>
  <c r="P73" i="15"/>
  <c r="Q73" i="15"/>
  <c r="R73" i="15"/>
  <c r="K73" i="15"/>
  <c r="H72" i="15"/>
  <c r="I72" i="15"/>
  <c r="J72" i="15"/>
  <c r="K72" i="15"/>
  <c r="L72" i="15"/>
  <c r="M72" i="15"/>
  <c r="N72" i="15"/>
  <c r="O72" i="15"/>
  <c r="P72" i="15"/>
  <c r="Q72" i="15"/>
  <c r="R72" i="15"/>
  <c r="G72" i="15"/>
  <c r="L4" i="31"/>
  <c r="L5" i="31"/>
  <c r="L6" i="31"/>
  <c r="L7" i="31"/>
  <c r="L8" i="31"/>
  <c r="L3" i="31"/>
  <c r="E39" i="31"/>
  <c r="I9" i="31"/>
  <c r="I8" i="31"/>
  <c r="H8" i="31"/>
  <c r="D8" i="31"/>
  <c r="J7" i="31"/>
  <c r="N7" i="31" s="1"/>
  <c r="I7" i="31"/>
  <c r="H7" i="31"/>
  <c r="D7" i="31"/>
  <c r="E7" i="31" s="1"/>
  <c r="F7" i="31" s="1"/>
  <c r="K6" i="31"/>
  <c r="I6" i="31"/>
  <c r="H6" i="31"/>
  <c r="D6" i="31"/>
  <c r="J5" i="31"/>
  <c r="I5" i="31"/>
  <c r="H5" i="31"/>
  <c r="D5" i="31"/>
  <c r="E6" i="31" s="1"/>
  <c r="F6" i="31" s="1"/>
  <c r="K4" i="31"/>
  <c r="I4" i="31"/>
  <c r="H4" i="31"/>
  <c r="D4" i="31"/>
  <c r="E4" i="31" s="1"/>
  <c r="F4" i="31" s="1"/>
  <c r="I3" i="31"/>
  <c r="H3" i="31"/>
  <c r="E3" i="31"/>
  <c r="F3" i="31" s="1"/>
  <c r="D3" i="31"/>
  <c r="H9" i="31" l="1"/>
  <c r="I10" i="31" s="1"/>
  <c r="N5" i="31"/>
  <c r="K7" i="31"/>
  <c r="J8" i="31"/>
  <c r="E5" i="31"/>
  <c r="F5" i="31" s="1"/>
  <c r="K8" i="31"/>
  <c r="J3" i="31"/>
  <c r="K3" i="31"/>
  <c r="J4" i="31"/>
  <c r="E8" i="31"/>
  <c r="F8" i="31" s="1"/>
  <c r="K5" i="31"/>
  <c r="J6" i="31"/>
  <c r="I8" i="22"/>
  <c r="I7" i="22"/>
  <c r="I6" i="22"/>
  <c r="H8" i="22"/>
  <c r="H7" i="22"/>
  <c r="H6" i="22"/>
  <c r="D8" i="22"/>
  <c r="D7" i="22"/>
  <c r="D6" i="22"/>
  <c r="D4" i="22"/>
  <c r="D3" i="22"/>
  <c r="D5" i="22"/>
  <c r="K9" i="31" l="1"/>
  <c r="J9" i="31"/>
  <c r="L9" i="31" s="1"/>
  <c r="N3" i="31"/>
  <c r="N8" i="31"/>
  <c r="H10" i="31"/>
  <c r="N4" i="31"/>
  <c r="N6" i="31"/>
  <c r="I5" i="22"/>
  <c r="H5" i="22"/>
  <c r="I4" i="22"/>
  <c r="H4" i="22"/>
  <c r="I3" i="22"/>
  <c r="H3" i="22"/>
  <c r="D81" i="28"/>
  <c r="D82" i="28"/>
  <c r="D83" i="28"/>
  <c r="D84" i="28"/>
  <c r="D85" i="28"/>
  <c r="D86" i="28"/>
  <c r="D87" i="28"/>
  <c r="D88" i="28"/>
  <c r="D86" i="12"/>
  <c r="D84" i="12"/>
  <c r="D83" i="12"/>
  <c r="D82" i="12"/>
  <c r="D81" i="12"/>
  <c r="D87" i="12"/>
  <c r="D85" i="12"/>
  <c r="D80" i="12"/>
  <c r="Y81" i="11"/>
  <c r="Y80" i="11"/>
  <c r="Y79" i="11"/>
  <c r="O74" i="11" s="1"/>
  <c r="Y78" i="11"/>
  <c r="O72" i="11" s="1"/>
  <c r="Y77" i="11"/>
  <c r="O71" i="11" s="1"/>
  <c r="Y75" i="11"/>
  <c r="O69" i="11" s="1"/>
  <c r="Y70" i="11"/>
  <c r="Y48" i="11"/>
  <c r="Y58" i="11"/>
  <c r="Y41" i="11"/>
  <c r="Y31" i="11"/>
  <c r="Y27" i="11" s="1"/>
  <c r="Y28" i="11" s="1"/>
  <c r="Y29" i="11" s="1"/>
  <c r="Y30" i="11" s="1"/>
  <c r="O26" i="11"/>
  <c r="D39" i="31"/>
  <c r="C39" i="31"/>
  <c r="Y71" i="11" l="1"/>
  <c r="Y72" i="11" s="1"/>
  <c r="Y73" i="11" s="1"/>
  <c r="Y74" i="11" s="1"/>
  <c r="O68" i="11" s="1"/>
  <c r="Y60" i="11"/>
  <c r="Y62" i="11" s="1"/>
  <c r="Y64" i="11" s="1"/>
  <c r="Y66" i="11" s="1"/>
  <c r="O78" i="11"/>
  <c r="O77" i="11"/>
  <c r="Y50" i="11"/>
  <c r="Y52" i="11" s="1"/>
  <c r="Y54" i="11" s="1"/>
  <c r="Y56" i="11" s="1"/>
  <c r="O79" i="11"/>
  <c r="O82" i="11"/>
  <c r="O85" i="11"/>
  <c r="O87" i="11"/>
  <c r="O81" i="11"/>
  <c r="O83" i="11"/>
  <c r="O80" i="11"/>
  <c r="O84" i="11"/>
  <c r="O86" i="11"/>
  <c r="Y76" i="11"/>
  <c r="O70" i="11" s="1"/>
  <c r="Y33" i="11"/>
  <c r="Y35" i="11" s="1"/>
  <c r="Y37" i="11" s="1"/>
  <c r="Y39" i="11" s="1"/>
  <c r="Y42" i="11"/>
  <c r="Y43" i="11" s="1"/>
  <c r="Y44" i="11" s="1"/>
  <c r="Y45" i="11" s="1"/>
  <c r="Y46" i="11" s="1"/>
  <c r="Y47" i="11" s="1"/>
  <c r="Y49" i="11" s="1"/>
  <c r="Y51" i="11" s="1"/>
  <c r="Y53" i="11" s="1"/>
  <c r="Y55" i="11" s="1"/>
  <c r="Y57" i="11" s="1"/>
  <c r="Y59" i="11" s="1"/>
  <c r="Y61" i="11" s="1"/>
  <c r="Y63" i="11" s="1"/>
  <c r="Y65" i="11" s="1"/>
  <c r="Y67" i="11" s="1"/>
  <c r="O65" i="11"/>
  <c r="N9" i="31"/>
  <c r="I11" i="31"/>
  <c r="J10" i="31"/>
  <c r="L10" i="31" s="1"/>
  <c r="K10" i="31"/>
  <c r="K8" i="22"/>
  <c r="O75" i="11"/>
  <c r="O73" i="11"/>
  <c r="O46" i="11"/>
  <c r="Y32" i="11"/>
  <c r="Y34" i="11" s="1"/>
  <c r="Y36" i="11" s="1"/>
  <c r="Y38" i="11" s="1"/>
  <c r="Y40" i="11" s="1"/>
  <c r="O28" i="11"/>
  <c r="O76" i="11"/>
  <c r="O27" i="11"/>
  <c r="O57" i="11" l="1"/>
  <c r="O32" i="11"/>
  <c r="O48" i="11"/>
  <c r="O49" i="11"/>
  <c r="O40" i="11"/>
  <c r="H11" i="31"/>
  <c r="H12" i="31" s="1"/>
  <c r="F14" i="31"/>
  <c r="N10" i="31"/>
  <c r="O33" i="11"/>
  <c r="O41" i="11"/>
  <c r="O58" i="11"/>
  <c r="O67" i="11"/>
  <c r="O66" i="11"/>
  <c r="O29" i="11"/>
  <c r="I13" i="31" l="1"/>
  <c r="H13" i="31"/>
  <c r="H14" i="31" s="1"/>
  <c r="I12" i="31"/>
  <c r="J11" i="31"/>
  <c r="L11" i="31" s="1"/>
  <c r="K12" i="31"/>
  <c r="J12" i="31"/>
  <c r="L12" i="31" s="1"/>
  <c r="K11" i="31"/>
  <c r="O50" i="11"/>
  <c r="O59" i="11"/>
  <c r="O31" i="11"/>
  <c r="O30" i="11"/>
  <c r="O42" i="11"/>
  <c r="O51" i="11"/>
  <c r="O34" i="11"/>
  <c r="D69" i="28"/>
  <c r="D68" i="12"/>
  <c r="D75" i="28"/>
  <c r="D76" i="28"/>
  <c r="D77" i="28"/>
  <c r="D79" i="28"/>
  <c r="D78" i="12"/>
  <c r="D76" i="12"/>
  <c r="D74" i="12"/>
  <c r="K13" i="31" l="1"/>
  <c r="J13" i="31"/>
  <c r="L13" i="31" s="1"/>
  <c r="I14" i="31"/>
  <c r="N12" i="31"/>
  <c r="N11" i="31"/>
  <c r="O60" i="11"/>
  <c r="O35" i="11"/>
  <c r="O52" i="11"/>
  <c r="O43" i="11"/>
  <c r="L80" i="11"/>
  <c r="D75" i="12"/>
  <c r="D57" i="28"/>
  <c r="D48" i="28"/>
  <c r="F32" i="28"/>
  <c r="E25" i="28"/>
  <c r="F25" i="28"/>
  <c r="D56" i="12"/>
  <c r="D47" i="12"/>
  <c r="D31" i="12"/>
  <c r="D24" i="12"/>
  <c r="D21" i="12"/>
  <c r="D16" i="12"/>
  <c r="D13" i="12"/>
  <c r="D10" i="12"/>
  <c r="D7" i="12"/>
  <c r="D6" i="12"/>
  <c r="D5" i="12"/>
  <c r="B26" i="11"/>
  <c r="L75" i="11"/>
  <c r="B69" i="11" s="1"/>
  <c r="L31" i="11"/>
  <c r="L41" i="11"/>
  <c r="L48" i="11"/>
  <c r="B46" i="11" s="1"/>
  <c r="L58" i="11"/>
  <c r="L70" i="11"/>
  <c r="L81" i="11"/>
  <c r="L79" i="11"/>
  <c r="L78" i="11"/>
  <c r="B72" i="11" s="1"/>
  <c r="L77" i="11"/>
  <c r="B71" i="11" s="1"/>
  <c r="B77" i="11" l="1"/>
  <c r="B78" i="11"/>
  <c r="B79" i="11"/>
  <c r="B83" i="11"/>
  <c r="B81" i="11"/>
  <c r="B84" i="11"/>
  <c r="B85" i="11"/>
  <c r="B86" i="11"/>
  <c r="B87" i="11"/>
  <c r="B80" i="11"/>
  <c r="B82" i="11"/>
  <c r="N13" i="31"/>
  <c r="O53" i="11"/>
  <c r="O36" i="11"/>
  <c r="O44" i="11"/>
  <c r="O61" i="11"/>
  <c r="B73" i="11"/>
  <c r="B74" i="11"/>
  <c r="B75" i="11"/>
  <c r="B76" i="11"/>
  <c r="L33" i="11"/>
  <c r="L34" i="11" s="1"/>
  <c r="L71" i="11"/>
  <c r="B65" i="11" s="1"/>
  <c r="L50" i="11"/>
  <c r="B48" i="11" s="1"/>
  <c r="L60" i="11"/>
  <c r="B57" i="11" s="1"/>
  <c r="L42" i="11"/>
  <c r="B40" i="11" s="1"/>
  <c r="L76" i="11"/>
  <c r="B70" i="11" s="1"/>
  <c r="L27" i="11"/>
  <c r="B27" i="11" s="1"/>
  <c r="D74" i="28"/>
  <c r="B4" i="9"/>
  <c r="A4" i="9"/>
  <c r="D73" i="12"/>
  <c r="O62" i="11" l="1"/>
  <c r="O47" i="11"/>
  <c r="O45" i="11"/>
  <c r="O54" i="11"/>
  <c r="O37" i="11"/>
  <c r="L72" i="11"/>
  <c r="L51" i="11"/>
  <c r="L52" i="11" s="1"/>
  <c r="B32" i="11"/>
  <c r="L61" i="11"/>
  <c r="L62" i="11" s="1"/>
  <c r="L28" i="11"/>
  <c r="B28" i="11" s="1"/>
  <c r="L43" i="11"/>
  <c r="B41" i="11" s="1"/>
  <c r="L35" i="11"/>
  <c r="B33" i="11"/>
  <c r="L73" i="11" l="1"/>
  <c r="L74" i="11" s="1"/>
  <c r="B68" i="11" s="1"/>
  <c r="O56" i="11"/>
  <c r="O55" i="11"/>
  <c r="O38" i="11"/>
  <c r="O39" i="11"/>
  <c r="O64" i="11"/>
  <c r="O63" i="11"/>
  <c r="B66" i="11"/>
  <c r="B49" i="11"/>
  <c r="B58" i="11"/>
  <c r="L29" i="11"/>
  <c r="L30" i="11" s="1"/>
  <c r="L44" i="11"/>
  <c r="L45" i="11" s="1"/>
  <c r="L53" i="11"/>
  <c r="B50" i="11"/>
  <c r="L36" i="11"/>
  <c r="B34" i="11"/>
  <c r="L63" i="11"/>
  <c r="B59" i="11"/>
  <c r="I13" i="22"/>
  <c r="B67" i="11" l="1"/>
  <c r="B30" i="11"/>
  <c r="L32" i="11"/>
  <c r="B31" i="11" s="1"/>
  <c r="B29" i="11"/>
  <c r="B42" i="11"/>
  <c r="L46" i="11"/>
  <c r="B43" i="11"/>
  <c r="L37" i="11"/>
  <c r="B35" i="11"/>
  <c r="L64" i="11"/>
  <c r="B60" i="11"/>
  <c r="L54" i="11"/>
  <c r="B51" i="11"/>
  <c r="D72" i="28"/>
  <c r="D71" i="12"/>
  <c r="D39" i="28"/>
  <c r="D40" i="28"/>
  <c r="D41" i="28"/>
  <c r="D42" i="28"/>
  <c r="D43" i="28"/>
  <c r="D44" i="28"/>
  <c r="D45" i="28"/>
  <c r="D46" i="28"/>
  <c r="D47" i="28"/>
  <c r="D49" i="28"/>
  <c r="D50" i="28"/>
  <c r="D51" i="28"/>
  <c r="D52" i="28"/>
  <c r="D53" i="28"/>
  <c r="D54" i="28"/>
  <c r="D55" i="28"/>
  <c r="D56" i="28"/>
  <c r="D58" i="28"/>
  <c r="D59" i="28"/>
  <c r="D60" i="28"/>
  <c r="D61" i="28"/>
  <c r="D62" i="28"/>
  <c r="D63" i="28"/>
  <c r="D64" i="28"/>
  <c r="D65" i="28"/>
  <c r="D66" i="28"/>
  <c r="D67" i="28"/>
  <c r="D68" i="28"/>
  <c r="D71" i="28"/>
  <c r="D73" i="28"/>
  <c r="D80" i="28"/>
  <c r="D38" i="28"/>
  <c r="F34" i="28"/>
  <c r="F35" i="28"/>
  <c r="F36" i="28"/>
  <c r="F37" i="28"/>
  <c r="F33" i="28"/>
  <c r="E31" i="28"/>
  <c r="E27" i="28"/>
  <c r="E28" i="28"/>
  <c r="E29" i="28"/>
  <c r="E30" i="28"/>
  <c r="E24" i="28"/>
  <c r="E26" i="28"/>
  <c r="D25" i="28" s="1"/>
  <c r="F24" i="28"/>
  <c r="F26" i="28"/>
  <c r="F27" i="28"/>
  <c r="F28" i="28"/>
  <c r="F29" i="28"/>
  <c r="F30" i="28"/>
  <c r="F31" i="28"/>
  <c r="D25" i="12"/>
  <c r="D23" i="12"/>
  <c r="D39" i="22"/>
  <c r="C39" i="22"/>
  <c r="F13" i="22"/>
  <c r="H13" i="22" s="1"/>
  <c r="E3" i="22"/>
  <c r="F3" i="22" s="1"/>
  <c r="E36" i="28" l="1"/>
  <c r="E32" i="28"/>
  <c r="L38" i="11"/>
  <c r="B36" i="11"/>
  <c r="L55" i="11"/>
  <c r="B52" i="11"/>
  <c r="L65" i="11"/>
  <c r="B61" i="11"/>
  <c r="L47" i="11"/>
  <c r="B44" i="11"/>
  <c r="D30" i="28"/>
  <c r="D28" i="28"/>
  <c r="D31" i="28"/>
  <c r="D26" i="28"/>
  <c r="K5" i="22"/>
  <c r="D29" i="28"/>
  <c r="E35" i="28"/>
  <c r="E34" i="28"/>
  <c r="E33" i="28"/>
  <c r="D27" i="28"/>
  <c r="E37" i="28"/>
  <c r="K3" i="22"/>
  <c r="K4" i="22"/>
  <c r="E5" i="22"/>
  <c r="F5" i="22" s="1"/>
  <c r="E4" i="22"/>
  <c r="F4" i="22" s="1"/>
  <c r="J3" i="22"/>
  <c r="D36" i="28" l="1"/>
  <c r="B45" i="11"/>
  <c r="L49" i="11"/>
  <c r="B47" i="11" s="1"/>
  <c r="D32" i="28"/>
  <c r="D37" i="28"/>
  <c r="D33" i="28"/>
  <c r="D34" i="28"/>
  <c r="D35" i="28"/>
  <c r="L66" i="11"/>
  <c r="B62" i="11"/>
  <c r="L56" i="11"/>
  <c r="B53" i="11"/>
  <c r="L39" i="11"/>
  <c r="B37" i="11"/>
  <c r="N3" i="22"/>
  <c r="E6" i="22"/>
  <c r="F6" i="22" s="1"/>
  <c r="J4" i="22"/>
  <c r="L57" i="11" l="1"/>
  <c r="B54" i="11"/>
  <c r="L40" i="11"/>
  <c r="B39" i="11" s="1"/>
  <c r="B38" i="11"/>
  <c r="L67" i="11"/>
  <c r="B64" i="11" s="1"/>
  <c r="B63" i="11"/>
  <c r="N4" i="22"/>
  <c r="K6" i="22"/>
  <c r="E7" i="22"/>
  <c r="F7" i="22" s="1"/>
  <c r="J6" i="22"/>
  <c r="J5" i="22"/>
  <c r="B55" i="11" l="1"/>
  <c r="L59" i="11"/>
  <c r="B56" i="11" s="1"/>
  <c r="K7" i="22"/>
  <c r="N6" i="22"/>
  <c r="N5" i="22"/>
  <c r="E8" i="22"/>
  <c r="F8" i="22" s="1"/>
  <c r="J7" i="22" l="1"/>
  <c r="J8" i="22"/>
  <c r="E9" i="22"/>
  <c r="F9" i="22" s="1"/>
  <c r="N7" i="22" l="1"/>
  <c r="H9" i="22"/>
  <c r="I9" i="22"/>
  <c r="N8" i="22"/>
  <c r="D12" i="22"/>
  <c r="D13" i="22" s="1"/>
  <c r="E11" i="22"/>
  <c r="F11" i="22" s="1"/>
  <c r="E10" i="22"/>
  <c r="F10" i="22" s="1"/>
  <c r="I10" i="22" l="1"/>
  <c r="K9" i="22"/>
  <c r="J9" i="22"/>
  <c r="H10" i="22"/>
  <c r="H11" i="22" s="1"/>
  <c r="I12" i="22" s="1"/>
  <c r="F14" i="22"/>
  <c r="N9" i="22" l="1"/>
  <c r="L9" i="22"/>
  <c r="K10" i="22"/>
  <c r="K13" i="22"/>
  <c r="K11" i="22"/>
  <c r="K12" i="22"/>
  <c r="J10" i="22"/>
  <c r="I11" i="22"/>
  <c r="I14" i="22" s="1"/>
  <c r="J11" i="22"/>
  <c r="H14" i="22"/>
  <c r="J13" i="22"/>
  <c r="J12" i="22"/>
  <c r="L12" i="22" s="1"/>
  <c r="D64" i="12"/>
  <c r="D65" i="12"/>
  <c r="D66" i="12"/>
  <c r="D67" i="12"/>
  <c r="D70" i="12"/>
  <c r="D72" i="12"/>
  <c r="D79" i="12"/>
  <c r="N10" i="22" l="1"/>
  <c r="L10" i="22"/>
  <c r="N13" i="22"/>
  <c r="L13" i="22"/>
  <c r="N11" i="22"/>
  <c r="L11" i="22"/>
  <c r="N12" i="22"/>
  <c r="D1" i="12"/>
  <c r="D2" i="12"/>
  <c r="D3" i="12"/>
  <c r="D4" i="12"/>
  <c r="D8" i="12"/>
  <c r="D9" i="12"/>
  <c r="D11" i="12"/>
  <c r="D12" i="12"/>
  <c r="D14" i="12"/>
  <c r="D15" i="12"/>
  <c r="D17" i="12"/>
  <c r="D18" i="12"/>
  <c r="D19" i="12"/>
  <c r="D20" i="12"/>
  <c r="D22" i="12"/>
  <c r="D26" i="12"/>
  <c r="D27" i="12"/>
  <c r="D28" i="12"/>
  <c r="D29" i="12"/>
  <c r="D30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9" i="12"/>
  <c r="D50" i="12"/>
  <c r="D51" i="12"/>
  <c r="D52" i="12"/>
  <c r="D53" i="12"/>
  <c r="D54" i="12"/>
  <c r="D55" i="12"/>
  <c r="D57" i="12"/>
  <c r="D58" i="12"/>
  <c r="D59" i="12"/>
  <c r="D60" i="12"/>
  <c r="D61" i="12"/>
  <c r="D62" i="12"/>
  <c r="D63" i="1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CB0FE80-8D35-4A3E-93D3-6F12A1F14A6A}" keepAlive="1" name="Query - vacsi-fra-2021-03-31-10h03" description="Connection to the 'vacsi-fra-2021-03-31-10h03' query in the workbook." type="5" refreshedVersion="6" background="1" saveData="1">
    <dbPr connection="Provider=Microsoft.Mashup.OleDb.1;Data Source=$Workbook$;Location=vacsi-fra-2021-03-31-10h03;Extended Properties=&quot;&quot;" command="SELECT * FROM [vacsi-fra-2021-03-31-10h03]"/>
  </connection>
</connections>
</file>

<file path=xl/sharedStrings.xml><?xml version="1.0" encoding="utf-8"?>
<sst xmlns="http://schemas.openxmlformats.org/spreadsheetml/2006/main" count="840" uniqueCount="172">
  <si>
    <t>May</t>
  </si>
  <si>
    <t>Contact Modifiers</t>
  </si>
  <si>
    <t>school</t>
  </si>
  <si>
    <t>work</t>
  </si>
  <si>
    <t>other</t>
  </si>
  <si>
    <t>phase</t>
  </si>
  <si>
    <t>Efficacy (rho)</t>
  </si>
  <si>
    <t xml:space="preserve"> </t>
  </si>
  <si>
    <t>E1</t>
  </si>
  <si>
    <t>E2</t>
  </si>
  <si>
    <t>E3</t>
  </si>
  <si>
    <t>E4</t>
  </si>
  <si>
    <t>Vaccine</t>
  </si>
  <si>
    <t>First Dose Efficacy (epsilon)</t>
  </si>
  <si>
    <t>First dose protection from severe disease (nu)</t>
  </si>
  <si>
    <t>coverage</t>
  </si>
  <si>
    <t>no-delay</t>
  </si>
  <si>
    <t>Description</t>
  </si>
  <si>
    <t>Other 1</t>
  </si>
  <si>
    <t>Description (% reduction in contacts)</t>
  </si>
  <si>
    <t>90%  under 65, 95% over 65</t>
  </si>
  <si>
    <t>School 1</t>
  </si>
  <si>
    <t>Work 1</t>
  </si>
  <si>
    <t>75% under 65, 95% over</t>
  </si>
  <si>
    <t>Other 2</t>
  </si>
  <si>
    <t>70% under 65, 95% over</t>
  </si>
  <si>
    <t>Work 2</t>
  </si>
  <si>
    <t>School 2</t>
  </si>
  <si>
    <t>15% under 20, 25% over</t>
  </si>
  <si>
    <t>35% under 65, 95% over</t>
  </si>
  <si>
    <t>School 3</t>
  </si>
  <si>
    <t>5% under, 25% over</t>
  </si>
  <si>
    <t>*date is for the time window starting on the shown date</t>
  </si>
  <si>
    <t>date*</t>
  </si>
  <si>
    <t>Number</t>
  </si>
  <si>
    <t>range</t>
  </si>
  <si>
    <t>ageRange</t>
  </si>
  <si>
    <t>semmilog</t>
  </si>
  <si>
    <t>title</t>
  </si>
  <si>
    <t>fileName</t>
  </si>
  <si>
    <t>Population</t>
  </si>
  <si>
    <t>S</t>
  </si>
  <si>
    <t>O</t>
  </si>
  <si>
    <t>W</t>
  </si>
  <si>
    <t>School 4</t>
  </si>
  <si>
    <t>School 6</t>
  </si>
  <si>
    <t>School 5</t>
  </si>
  <si>
    <t>Month</t>
  </si>
  <si>
    <t>Ages (A)</t>
  </si>
  <si>
    <t>Classes (A)***</t>
  </si>
  <si>
    <t>Doses Given**</t>
  </si>
  <si>
    <t>Second Doses</t>
  </si>
  <si>
    <t>Cumulative First Doses</t>
  </si>
  <si>
    <t>Restriction Easeing</t>
  </si>
  <si>
    <t>Cumulative total pop</t>
  </si>
  <si>
    <t>January</t>
  </si>
  <si>
    <t>75+</t>
  </si>
  <si>
    <t>16</t>
  </si>
  <si>
    <t>February</t>
  </si>
  <si>
    <t>March</t>
  </si>
  <si>
    <t>April</t>
  </si>
  <si>
    <t>June</t>
  </si>
  <si>
    <t>20+</t>
  </si>
  <si>
    <t>5:16</t>
  </si>
  <si>
    <t>July</t>
  </si>
  <si>
    <t>August</t>
  </si>
  <si>
    <t>September</t>
  </si>
  <si>
    <t>October</t>
  </si>
  <si>
    <t>November</t>
  </si>
  <si>
    <t>Totals</t>
  </si>
  <si>
    <t>Age classes targeted were expanded when 'target % of doses' coverage limit exceeded 1</t>
  </si>
  <si>
    <t>Vaccine rollout ends in August before 100% of anticipated uptake is crossed.</t>
  </si>
  <si>
    <t>*Assume uptake limit is reached as each age class is saturated. E.g. 75+ contains 2.79 million with uptake of 84.7%, thus  2.36  million requesting vaccination.</t>
  </si>
  <si>
    <t>Target populations no-delay second dose rollout</t>
  </si>
  <si>
    <t>fra</t>
  </si>
  <si>
    <t>jour</t>
  </si>
  <si>
    <t>n_dose1</t>
  </si>
  <si>
    <t>n_cum_dose1</t>
  </si>
  <si>
    <t>couv_dose1</t>
  </si>
  <si>
    <t>FR</t>
  </si>
  <si>
    <t>Cumulative Doses**</t>
  </si>
  <si>
    <t>**projection</t>
  </si>
  <si>
    <t>50+</t>
  </si>
  <si>
    <t>11:16</t>
  </si>
  <si>
    <t>dose</t>
  </si>
  <si>
    <t>*dose 2 protection is not implemented yet</t>
  </si>
  <si>
    <t>date</t>
  </si>
  <si>
    <t>target set no-delay</t>
  </si>
  <si>
    <t>relaxation to phase 0, linear incressing k-value to k+0 to k+.2, all age classes</t>
  </si>
  <si>
    <t>relaxation to phase 0, linear incressing k-value to k+0 to k+.2, ages 70+</t>
  </si>
  <si>
    <t>*filler for `resultsPlotsPHACII`</t>
  </si>
  <si>
    <t>FranceOne-kvalueR-relax0-all</t>
  </si>
  <si>
    <t>FranceOne-kvalueR-relax0-70</t>
  </si>
  <si>
    <t>FranceOne-kvalueR-relax0-log-all</t>
  </si>
  <si>
    <t>FranceOne-kvalueR-relax0-log-70</t>
  </si>
  <si>
    <t>delayed vaccination rollout regime - 0R</t>
  </si>
  <si>
    <t>delayed vaccination rollout regime - ages 70+ - 0R</t>
  </si>
  <si>
    <t>Results Plots (resultsPlotsPHACII)</t>
  </si>
  <si>
    <t>NA</t>
  </si>
  <si>
    <t>Dates*</t>
  </si>
  <si>
    <t>%VOC**</t>
  </si>
  <si>
    <t>** VOC UK, SA, BR</t>
  </si>
  <si>
    <t>Transversal survey</t>
  </si>
  <si>
    <t>Data available from 13/02/21 to 05/04/21</t>
  </si>
  <si>
    <t>Hypothesis of stability of %VOC</t>
  </si>
  <si>
    <t>Linear Interp. Btw points</t>
  </si>
  <si>
    <t>m</t>
  </si>
  <si>
    <t>x</t>
  </si>
  <si>
    <t>test</t>
  </si>
  <si>
    <t>Work 3</t>
  </si>
  <si>
    <t>E5 = base phase = no relaxation</t>
  </si>
  <si>
    <t>Available Doses</t>
  </si>
  <si>
    <t>Available pop. Cov.</t>
  </si>
  <si>
    <t>S2 = school closed</t>
  </si>
  <si>
    <t>O3 = bar/restaurant closed + curfew</t>
  </si>
  <si>
    <t>O1 = bar/restaurant closed + non esssential shops + mooving restriction (2nd lockdown)</t>
  </si>
  <si>
    <t>O2 = bar/restaurant closed + non essential shops + mooving restriction strict (1st lockdown)</t>
  </si>
  <si>
    <t>W3 = home from work encouraged</t>
  </si>
  <si>
    <t>W1 = obligation home from work for all work when is feasible (2nd lockdown)</t>
  </si>
  <si>
    <t>W2 = obligation 100% home from work (1st lockdown)</t>
  </si>
  <si>
    <t>13:16</t>
  </si>
  <si>
    <t>60+</t>
  </si>
  <si>
    <t>First Doses modified</t>
  </si>
  <si>
    <t>Corrected factor 1st dose</t>
  </si>
  <si>
    <t>Other 3</t>
  </si>
  <si>
    <t>0.7625</t>
  </si>
  <si>
    <t>*sigma is implemented in rate/mitigation window</t>
  </si>
  <si>
    <t>Linear inscrease</t>
  </si>
  <si>
    <t>Extra windows added for linear calculation</t>
  </si>
  <si>
    <t>Age classes</t>
  </si>
  <si>
    <t>Coverage threshold</t>
  </si>
  <si>
    <t>No relax</t>
  </si>
  <si>
    <t>Sep 0,7</t>
  </si>
  <si>
    <t>Sep 0,8</t>
  </si>
  <si>
    <t>Sep 0,9</t>
  </si>
  <si>
    <t>Sep 1</t>
  </si>
  <si>
    <t>Oct 0,7</t>
  </si>
  <si>
    <t>Oct 0,8</t>
  </si>
  <si>
    <t>Oct 0,9</t>
  </si>
  <si>
    <t>Nov 0,7</t>
  </si>
  <si>
    <t>Nov 0,8</t>
  </si>
  <si>
    <t>Nov 0,9</t>
  </si>
  <si>
    <t>Nov 1</t>
  </si>
  <si>
    <t>Oct 1</t>
  </si>
  <si>
    <r>
      <t xml:space="preserve">Target populations no-delay second dose rollout </t>
    </r>
    <r>
      <rPr>
        <b/>
        <sz val="11"/>
        <color rgb="FFFF0000"/>
        <rFont val="Calibri"/>
        <family val="2"/>
        <scheme val="minor"/>
      </rPr>
      <t>NO VACCINE HESITANCY</t>
    </r>
  </si>
  <si>
    <r>
      <t xml:space="preserve">coverage </t>
    </r>
    <r>
      <rPr>
        <b/>
        <sz val="11"/>
        <color rgb="FFFF0000"/>
        <rFont val="Calibri"/>
        <family val="2"/>
        <scheme val="minor"/>
      </rPr>
      <t>NO VACCINE HESITANCY</t>
    </r>
  </si>
  <si>
    <t>%Delta-VOC</t>
  </si>
  <si>
    <t>couv_complet</t>
  </si>
  <si>
    <t>n_cum_complet</t>
  </si>
  <si>
    <t>n_complet</t>
  </si>
  <si>
    <t>3:16</t>
  </si>
  <si>
    <t>10+</t>
  </si>
  <si>
    <t>Cumulative (10+)  pop. coverage %</t>
  </si>
  <si>
    <t>ω=0,5</t>
  </si>
  <si>
    <t>ω=1</t>
  </si>
  <si>
    <t>Aug 0,7</t>
  </si>
  <si>
    <t>Aug 0,8</t>
  </si>
  <si>
    <t>Aug 0,9</t>
  </si>
  <si>
    <t>Aug 1</t>
  </si>
  <si>
    <t>Dec 0,7</t>
  </si>
  <si>
    <t>Dec 0,8</t>
  </si>
  <si>
    <t>Dec 0,9</t>
  </si>
  <si>
    <t>Dec 1</t>
  </si>
  <si>
    <t>ω=0</t>
  </si>
  <si>
    <t>No DeltaVOC</t>
  </si>
  <si>
    <t>K-val refitted for new model</t>
  </si>
  <si>
    <t>K-val not refitted for new model</t>
  </si>
  <si>
    <t>Kval fitted for new model</t>
  </si>
  <si>
    <t>SI-DEP data</t>
  </si>
  <si>
    <t xml:space="preserve">K-val refitted for new model </t>
  </si>
  <si>
    <r>
      <t>ω</t>
    </r>
    <r>
      <rPr>
        <sz val="7.7"/>
        <color theme="1"/>
        <rFont val="Calibri"/>
        <family val="2"/>
      </rPr>
      <t xml:space="preserve"> = 0,33</t>
    </r>
  </si>
  <si>
    <t>ω=0,33 VE90%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</si>
</sst>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"/>
    <numFmt numFmtId="165" formatCode="0.000"/>
    <numFmt numFmtId="166" formatCode="0.0000"/>
    <numFmt numFmtId="167" formatCode="0.0"/>
  </numFmts>
  <fonts count="1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8"/>
      <name val="Calibri"/>
      <family val="2"/>
      <scheme val="minor"/>
    </font>
    <font>
      <i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7.7"/>
      <color theme="1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E7E7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9" fontId="4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90">
    <xf numFmtId="0" fontId="0" fillId="0" borderId="0" xfId="0"/>
    <xf numFmtId="11" fontId="0" fillId="0" borderId="0" xfId="0" applyNumberFormat="1"/>
    <xf numFmtId="0" fontId="0" fillId="2" borderId="0" xfId="0" applyFill="1"/>
    <xf numFmtId="0" fontId="0" fillId="0" borderId="0" xfId="0" applyFill="1"/>
    <xf numFmtId="14" fontId="0" fillId="0" borderId="0" xfId="0" applyNumberFormat="1"/>
    <xf numFmtId="0" fontId="0" fillId="0" borderId="0" xfId="0" applyBorder="1"/>
    <xf numFmtId="14" fontId="0" fillId="0" borderId="0" xfId="0" applyNumberFormat="1" applyBorder="1" applyAlignment="1">
      <alignment vertical="center" wrapText="1"/>
    </xf>
    <xf numFmtId="0" fontId="0" fillId="0" borderId="0" xfId="0" applyFill="1" applyBorder="1"/>
    <xf numFmtId="0" fontId="2" fillId="0" borderId="0" xfId="0" applyFont="1"/>
    <xf numFmtId="0" fontId="1" fillId="3" borderId="0" xfId="0" applyFont="1" applyFill="1"/>
    <xf numFmtId="11" fontId="0" fillId="0" borderId="0" xfId="0" applyNumberFormat="1" applyFill="1"/>
    <xf numFmtId="0" fontId="3" fillId="0" borderId="0" xfId="0" applyFont="1"/>
    <xf numFmtId="2" fontId="0" fillId="0" borderId="0" xfId="0" applyNumberFormat="1"/>
    <xf numFmtId="0" fontId="3" fillId="0" borderId="1" xfId="0" applyFont="1" applyBorder="1"/>
    <xf numFmtId="0" fontId="3" fillId="0" borderId="2" xfId="0" applyFont="1" applyBorder="1"/>
    <xf numFmtId="0" fontId="3" fillId="0" borderId="0" xfId="0" applyFont="1" applyBorder="1"/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2" xfId="0" applyBorder="1"/>
    <xf numFmtId="0" fontId="0" fillId="0" borderId="3" xfId="0" applyBorder="1"/>
    <xf numFmtId="10" fontId="0" fillId="0" borderId="0" xfId="0" applyNumberFormat="1" applyBorder="1" applyAlignment="1">
      <alignment horizontal="center"/>
    </xf>
    <xf numFmtId="0" fontId="3" fillId="0" borderId="3" xfId="0" applyFont="1" applyBorder="1"/>
    <xf numFmtId="0" fontId="3" fillId="0" borderId="0" xfId="0" applyFont="1" applyFill="1" applyBorder="1"/>
    <xf numFmtId="0" fontId="3" fillId="3" borderId="0" xfId="0" applyFont="1" applyFill="1" applyBorder="1"/>
    <xf numFmtId="0" fontId="0" fillId="3" borderId="0" xfId="0" applyFill="1" applyBorder="1"/>
    <xf numFmtId="9" fontId="0" fillId="3" borderId="0" xfId="0" applyNumberFormat="1" applyFill="1" applyAlignment="1">
      <alignment horizontal="center"/>
    </xf>
    <xf numFmtId="9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9" fontId="0" fillId="0" borderId="0" xfId="0" applyNumberFormat="1" applyFill="1" applyAlignment="1">
      <alignment horizontal="center"/>
    </xf>
    <xf numFmtId="0" fontId="3" fillId="6" borderId="0" xfId="0" applyFont="1" applyFill="1" applyBorder="1"/>
    <xf numFmtId="0" fontId="0" fillId="6" borderId="0" xfId="0" applyFill="1" applyBorder="1"/>
    <xf numFmtId="9" fontId="0" fillId="6" borderId="0" xfId="0" applyNumberFormat="1" applyFill="1" applyBorder="1" applyAlignment="1">
      <alignment horizontal="center"/>
    </xf>
    <xf numFmtId="0" fontId="0" fillId="6" borderId="0" xfId="0" applyFill="1" applyAlignment="1">
      <alignment horizontal="center"/>
    </xf>
    <xf numFmtId="49" fontId="0" fillId="0" borderId="0" xfId="0" applyNumberFormat="1" applyFill="1"/>
    <xf numFmtId="0" fontId="2" fillId="2" borderId="0" xfId="0" applyFont="1" applyFill="1"/>
    <xf numFmtId="1" fontId="0" fillId="0" borderId="0" xfId="0" applyNumberFormat="1"/>
    <xf numFmtId="0" fontId="0" fillId="0" borderId="0" xfId="0" quotePrefix="1"/>
    <xf numFmtId="0" fontId="0" fillId="5" borderId="0" xfId="0" applyFill="1"/>
    <xf numFmtId="164" fontId="0" fillId="0" borderId="0" xfId="0" applyNumberFormat="1"/>
    <xf numFmtId="1" fontId="0" fillId="0" borderId="0" xfId="0" applyNumberFormat="1" applyFill="1"/>
    <xf numFmtId="0" fontId="0" fillId="0" borderId="0" xfId="0" quotePrefix="1" applyFill="1"/>
    <xf numFmtId="14" fontId="0" fillId="0" borderId="0" xfId="0" applyNumberFormat="1" applyFill="1"/>
    <xf numFmtId="0" fontId="2" fillId="0" borderId="0" xfId="0" applyFont="1" applyFill="1"/>
    <xf numFmtId="14" fontId="2" fillId="0" borderId="0" xfId="0" applyNumberFormat="1" applyFont="1" applyFill="1"/>
    <xf numFmtId="0" fontId="0" fillId="2" borderId="0" xfId="0" applyNumberFormat="1" applyFill="1"/>
    <xf numFmtId="0" fontId="3" fillId="2" borderId="0" xfId="0" applyNumberFormat="1" applyFont="1" applyFill="1"/>
    <xf numFmtId="0" fontId="5" fillId="2" borderId="0" xfId="0" applyNumberFormat="1" applyFont="1" applyFill="1"/>
    <xf numFmtId="0" fontId="0" fillId="0" borderId="0" xfId="0" applyNumberFormat="1" applyFill="1"/>
    <xf numFmtId="165" fontId="0" fillId="0" borderId="0" xfId="0" applyNumberFormat="1"/>
    <xf numFmtId="49" fontId="0" fillId="0" borderId="0" xfId="0" applyNumberFormat="1"/>
    <xf numFmtId="10" fontId="0" fillId="0" borderId="0" xfId="1" applyNumberFormat="1" applyFont="1"/>
    <xf numFmtId="0" fontId="3" fillId="7" borderId="0" xfId="0" applyFont="1" applyFill="1"/>
    <xf numFmtId="10" fontId="0" fillId="7" borderId="0" xfId="1" applyNumberFormat="1" applyFont="1" applyFill="1"/>
    <xf numFmtId="0" fontId="0" fillId="7" borderId="0" xfId="0" applyFill="1"/>
    <xf numFmtId="0" fontId="0" fillId="8" borderId="0" xfId="0" applyFill="1"/>
    <xf numFmtId="49" fontId="3" fillId="0" borderId="0" xfId="0" applyNumberFormat="1" applyFont="1"/>
    <xf numFmtId="0" fontId="3" fillId="8" borderId="0" xfId="0" applyFont="1" applyFill="1"/>
    <xf numFmtId="164" fontId="0" fillId="7" borderId="0" xfId="0" applyNumberFormat="1" applyFill="1"/>
    <xf numFmtId="10" fontId="0" fillId="8" borderId="0" xfId="1" applyNumberFormat="1" applyFont="1" applyFill="1"/>
    <xf numFmtId="20" fontId="0" fillId="0" borderId="0" xfId="0" applyNumberFormat="1"/>
    <xf numFmtId="166" fontId="0" fillId="7" borderId="0" xfId="0" applyNumberFormat="1" applyFill="1"/>
    <xf numFmtId="10" fontId="2" fillId="7" borderId="0" xfId="1" applyNumberFormat="1" applyFont="1" applyFill="1"/>
    <xf numFmtId="10" fontId="2" fillId="8" borderId="0" xfId="1" applyNumberFormat="1" applyFont="1" applyFill="1"/>
    <xf numFmtId="164" fontId="3" fillId="0" borderId="0" xfId="0" applyNumberFormat="1" applyFont="1"/>
    <xf numFmtId="0" fontId="2" fillId="0" borderId="0" xfId="2"/>
    <xf numFmtId="0" fontId="0" fillId="0" borderId="0" xfId="0" applyNumberFormat="1"/>
    <xf numFmtId="0" fontId="6" fillId="0" borderId="0" xfId="0" applyFont="1"/>
    <xf numFmtId="1" fontId="0" fillId="0" borderId="0" xfId="0" applyNumberFormat="1" applyFill="1" applyBorder="1"/>
    <xf numFmtId="14" fontId="0" fillId="5" borderId="0" xfId="0" applyNumberFormat="1" applyFill="1"/>
    <xf numFmtId="0" fontId="0" fillId="0" borderId="0" xfId="0" applyAlignment="1">
      <alignment horizontal="right"/>
    </xf>
    <xf numFmtId="0" fontId="8" fillId="0" borderId="0" xfId="0" applyFont="1"/>
    <xf numFmtId="0" fontId="9" fillId="0" borderId="0" xfId="0" applyFont="1"/>
    <xf numFmtId="0" fontId="0" fillId="4" borderId="0" xfId="0" applyFill="1"/>
    <xf numFmtId="0" fontId="0" fillId="4" borderId="0" xfId="0" applyNumberFormat="1" applyFill="1"/>
    <xf numFmtId="2" fontId="0" fillId="4" borderId="0" xfId="0" applyNumberFormat="1" applyFill="1"/>
    <xf numFmtId="0" fontId="0" fillId="0" borderId="0" xfId="0" applyNumberFormat="1" applyAlignment="1">
      <alignment horizontal="right"/>
    </xf>
    <xf numFmtId="0" fontId="2" fillId="0" borderId="0" xfId="0" applyNumberFormat="1" applyFont="1" applyAlignment="1">
      <alignment horizontal="right"/>
    </xf>
    <xf numFmtId="2" fontId="2" fillId="0" borderId="0" xfId="0" applyNumberFormat="1" applyFont="1"/>
    <xf numFmtId="14" fontId="0" fillId="9" borderId="0" xfId="0" applyNumberFormat="1" applyFill="1"/>
    <xf numFmtId="0" fontId="0" fillId="9" borderId="0" xfId="0" applyFill="1"/>
    <xf numFmtId="14" fontId="0" fillId="10" borderId="0" xfId="0" applyNumberFormat="1" applyFill="1"/>
    <xf numFmtId="11" fontId="0" fillId="10" borderId="0" xfId="0" applyNumberFormat="1" applyFill="1"/>
    <xf numFmtId="0" fontId="0" fillId="11" borderId="0" xfId="0" applyFill="1"/>
    <xf numFmtId="167" fontId="0" fillId="0" borderId="0" xfId="0" applyNumberFormat="1"/>
    <xf numFmtId="164" fontId="0" fillId="0" borderId="0" xfId="0" applyNumberFormat="1" applyFill="1"/>
    <xf numFmtId="0" fontId="3" fillId="0" borderId="0" xfId="0" applyFont="1" applyFill="1"/>
    <xf numFmtId="0" fontId="1" fillId="0" borderId="0" xfId="0" applyFont="1" applyFill="1"/>
    <xf numFmtId="0" fontId="10" fillId="0" borderId="0" xfId="0" applyFont="1"/>
    <xf numFmtId="11" fontId="0" fillId="6" borderId="0" xfId="0" applyNumberFormat="1" applyFill="1"/>
  </cellXfs>
  <cellStyles count="3">
    <cellStyle name="Avertissement" xfId="2" builtinId="11"/>
    <cellStyle name="Normal" xfId="0" builtinId="0"/>
    <cellStyle name="Pourcentage" xfId="1" builtinId="5"/>
  </cellStyles>
  <dxfs count="0"/>
  <tableStyles count="0" defaultTableStyle="TableStyleMedium2" defaultPivotStyle="PivotStyleLight16"/>
  <colors>
    <mruColors>
      <color rgb="FFFFE7E7"/>
      <color rgb="FFE97B7B"/>
      <color rgb="FFE85E5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connections" Target="connection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VOC alpha-beta-gamma</a:t>
            </a:r>
          </a:p>
        </c:rich>
      </c:tx>
      <c:layout>
        <c:manualLayout>
          <c:xMode val="edge"/>
          <c:yMode val="edge"/>
          <c:x val="0.39282633420822405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'VOC France'!$A$24:$A$88</c:f>
              <c:numCache>
                <c:formatCode>m/d/yyyy</c:formatCode>
                <c:ptCount val="65"/>
                <c:pt idx="0">
                  <c:v>44184</c:v>
                </c:pt>
                <c:pt idx="1">
                  <c:v>44197</c:v>
                </c:pt>
                <c:pt idx="2">
                  <c:v>44200</c:v>
                </c:pt>
                <c:pt idx="3">
                  <c:v>44201</c:v>
                </c:pt>
                <c:pt idx="4">
                  <c:v>44208</c:v>
                </c:pt>
                <c:pt idx="5">
                  <c:v>44212</c:v>
                </c:pt>
                <c:pt idx="6">
                  <c:v>44215</c:v>
                </c:pt>
                <c:pt idx="7">
                  <c:v>44222</c:v>
                </c:pt>
                <c:pt idx="8">
                  <c:v>44228</c:v>
                </c:pt>
                <c:pt idx="9">
                  <c:v>44229</c:v>
                </c:pt>
                <c:pt idx="10">
                  <c:v>44233</c:v>
                </c:pt>
                <c:pt idx="11">
                  <c:v>44235</c:v>
                </c:pt>
                <c:pt idx="12">
                  <c:v>44236</c:v>
                </c:pt>
                <c:pt idx="13">
                  <c:v>44240</c:v>
                </c:pt>
                <c:pt idx="14">
                  <c:v>44243</c:v>
                </c:pt>
                <c:pt idx="15">
                  <c:v>44249</c:v>
                </c:pt>
                <c:pt idx="16">
                  <c:v>44250</c:v>
                </c:pt>
                <c:pt idx="17">
                  <c:v>44256</c:v>
                </c:pt>
                <c:pt idx="18">
                  <c:v>44257</c:v>
                </c:pt>
                <c:pt idx="19">
                  <c:v>44262</c:v>
                </c:pt>
                <c:pt idx="20">
                  <c:v>44264</c:v>
                </c:pt>
                <c:pt idx="21">
                  <c:v>44271</c:v>
                </c:pt>
                <c:pt idx="22">
                  <c:v>44278</c:v>
                </c:pt>
                <c:pt idx="23">
                  <c:v>44285</c:v>
                </c:pt>
                <c:pt idx="24">
                  <c:v>44287</c:v>
                </c:pt>
                <c:pt idx="25">
                  <c:v>44290</c:v>
                </c:pt>
                <c:pt idx="26">
                  <c:v>44292</c:v>
                </c:pt>
                <c:pt idx="27">
                  <c:v>44296</c:v>
                </c:pt>
                <c:pt idx="28">
                  <c:v>44299</c:v>
                </c:pt>
                <c:pt idx="29">
                  <c:v>44303</c:v>
                </c:pt>
                <c:pt idx="30">
                  <c:v>44306</c:v>
                </c:pt>
                <c:pt idx="31">
                  <c:v>44312</c:v>
                </c:pt>
                <c:pt idx="32">
                  <c:v>44313</c:v>
                </c:pt>
                <c:pt idx="33">
                  <c:v>44317</c:v>
                </c:pt>
                <c:pt idx="34">
                  <c:v>44319</c:v>
                </c:pt>
                <c:pt idx="35">
                  <c:v>44320</c:v>
                </c:pt>
                <c:pt idx="36">
                  <c:v>44325</c:v>
                </c:pt>
                <c:pt idx="37">
                  <c:v>44327</c:v>
                </c:pt>
                <c:pt idx="38">
                  <c:v>44328</c:v>
                </c:pt>
                <c:pt idx="39">
                  <c:v>44332</c:v>
                </c:pt>
                <c:pt idx="40">
                  <c:v>44334</c:v>
                </c:pt>
                <c:pt idx="41">
                  <c:v>44341</c:v>
                </c:pt>
                <c:pt idx="42">
                  <c:v>44348</c:v>
                </c:pt>
                <c:pt idx="43">
                  <c:v>44355</c:v>
                </c:pt>
                <c:pt idx="44">
                  <c:v>44367</c:v>
                </c:pt>
                <c:pt idx="45">
                  <c:v>44377</c:v>
                </c:pt>
                <c:pt idx="46">
                  <c:v>44378</c:v>
                </c:pt>
                <c:pt idx="47">
                  <c:v>44383</c:v>
                </c:pt>
                <c:pt idx="48">
                  <c:v>44409</c:v>
                </c:pt>
                <c:pt idx="49">
                  <c:v>44440</c:v>
                </c:pt>
                <c:pt idx="50">
                  <c:v>44470</c:v>
                </c:pt>
                <c:pt idx="51">
                  <c:v>44492</c:v>
                </c:pt>
                <c:pt idx="52">
                  <c:v>44501</c:v>
                </c:pt>
                <c:pt idx="53">
                  <c:v>44508</c:v>
                </c:pt>
                <c:pt idx="54">
                  <c:v>44531</c:v>
                </c:pt>
                <c:pt idx="55">
                  <c:v>44548</c:v>
                </c:pt>
                <c:pt idx="56">
                  <c:v>44562</c:v>
                </c:pt>
                <c:pt idx="57">
                  <c:v>44593</c:v>
                </c:pt>
                <c:pt idx="58">
                  <c:v>44599</c:v>
                </c:pt>
                <c:pt idx="59">
                  <c:v>44606</c:v>
                </c:pt>
                <c:pt idx="60">
                  <c:v>44613</c:v>
                </c:pt>
                <c:pt idx="61">
                  <c:v>44620</c:v>
                </c:pt>
                <c:pt idx="62">
                  <c:v>44621</c:v>
                </c:pt>
                <c:pt idx="63">
                  <c:v>44627</c:v>
                </c:pt>
                <c:pt idx="64">
                  <c:v>44652</c:v>
                </c:pt>
              </c:numCache>
            </c:numRef>
          </c:cat>
          <c:val>
            <c:numRef>
              <c:f>'VOC France'!$D$24:$D$88</c:f>
              <c:numCache>
                <c:formatCode>0.00</c:formatCode>
                <c:ptCount val="65"/>
                <c:pt idx="0">
                  <c:v>0</c:v>
                </c:pt>
                <c:pt idx="1">
                  <c:v>0.59523809523809534</c:v>
                </c:pt>
                <c:pt idx="2">
                  <c:v>2.6238095238095238</c:v>
                </c:pt>
                <c:pt idx="3">
                  <c:v>3.3</c:v>
                </c:pt>
                <c:pt idx="4">
                  <c:v>8.0333333333333314</c:v>
                </c:pt>
                <c:pt idx="5">
                  <c:v>10.738095238095237</c:v>
                </c:pt>
                <c:pt idx="6">
                  <c:v>12.766666666666666</c:v>
                </c:pt>
                <c:pt idx="7">
                  <c:v>17.5</c:v>
                </c:pt>
                <c:pt idx="8">
                  <c:v>28.666666666666668</c:v>
                </c:pt>
                <c:pt idx="9">
                  <c:v>30.527777777777779</c:v>
                </c:pt>
                <c:pt idx="10">
                  <c:v>37.972222222222221</c:v>
                </c:pt>
                <c:pt idx="11">
                  <c:v>41.694444444444443</c:v>
                </c:pt>
                <c:pt idx="12">
                  <c:v>43.555555555555557</c:v>
                </c:pt>
                <c:pt idx="13">
                  <c:v>51</c:v>
                </c:pt>
                <c:pt idx="14">
                  <c:v>53.8</c:v>
                </c:pt>
                <c:pt idx="15">
                  <c:v>59.3</c:v>
                </c:pt>
                <c:pt idx="16">
                  <c:v>64.5</c:v>
                </c:pt>
                <c:pt idx="17">
                  <c:v>68.7</c:v>
                </c:pt>
                <c:pt idx="18">
                  <c:v>72</c:v>
                </c:pt>
                <c:pt idx="19">
                  <c:v>75.099999999999994</c:v>
                </c:pt>
                <c:pt idx="20">
                  <c:v>77.900000000000006</c:v>
                </c:pt>
                <c:pt idx="21">
                  <c:v>81.099999999999994</c:v>
                </c:pt>
                <c:pt idx="22">
                  <c:v>84.5</c:v>
                </c:pt>
                <c:pt idx="23">
                  <c:v>85.7</c:v>
                </c:pt>
                <c:pt idx="24">
                  <c:v>85.7</c:v>
                </c:pt>
                <c:pt idx="25">
                  <c:v>85.7</c:v>
                </c:pt>
                <c:pt idx="26">
                  <c:v>85.7</c:v>
                </c:pt>
                <c:pt idx="27">
                  <c:v>85.7</c:v>
                </c:pt>
                <c:pt idx="28">
                  <c:v>85.7</c:v>
                </c:pt>
                <c:pt idx="29">
                  <c:v>85.7</c:v>
                </c:pt>
                <c:pt idx="30">
                  <c:v>85.7</c:v>
                </c:pt>
                <c:pt idx="31">
                  <c:v>85.7</c:v>
                </c:pt>
                <c:pt idx="32">
                  <c:v>85.7</c:v>
                </c:pt>
                <c:pt idx="33">
                  <c:v>85.7</c:v>
                </c:pt>
                <c:pt idx="34">
                  <c:v>85.7</c:v>
                </c:pt>
                <c:pt idx="35">
                  <c:v>85.7</c:v>
                </c:pt>
                <c:pt idx="36">
                  <c:v>85.7</c:v>
                </c:pt>
                <c:pt idx="37">
                  <c:v>85.7</c:v>
                </c:pt>
                <c:pt idx="38">
                  <c:v>85.7</c:v>
                </c:pt>
                <c:pt idx="39">
                  <c:v>85.7</c:v>
                </c:pt>
                <c:pt idx="40">
                  <c:v>85.7</c:v>
                </c:pt>
                <c:pt idx="41">
                  <c:v>85.7</c:v>
                </c:pt>
                <c:pt idx="42">
                  <c:v>85.7</c:v>
                </c:pt>
                <c:pt idx="43">
                  <c:v>85.7</c:v>
                </c:pt>
                <c:pt idx="44">
                  <c:v>85.7</c:v>
                </c:pt>
                <c:pt idx="45">
                  <c:v>85.7</c:v>
                </c:pt>
                <c:pt idx="46">
                  <c:v>85.7</c:v>
                </c:pt>
                <c:pt idx="47">
                  <c:v>85.7</c:v>
                </c:pt>
                <c:pt idx="48">
                  <c:v>85.7</c:v>
                </c:pt>
                <c:pt idx="49">
                  <c:v>85.7</c:v>
                </c:pt>
                <c:pt idx="50">
                  <c:v>85.7</c:v>
                </c:pt>
                <c:pt idx="51">
                  <c:v>85.7</c:v>
                </c:pt>
                <c:pt idx="52">
                  <c:v>85.7</c:v>
                </c:pt>
                <c:pt idx="53">
                  <c:v>85.7</c:v>
                </c:pt>
                <c:pt idx="54">
                  <c:v>85.7</c:v>
                </c:pt>
                <c:pt idx="55">
                  <c:v>85.7</c:v>
                </c:pt>
                <c:pt idx="56">
                  <c:v>85.7</c:v>
                </c:pt>
                <c:pt idx="57">
                  <c:v>85.7</c:v>
                </c:pt>
                <c:pt idx="58">
                  <c:v>85.7</c:v>
                </c:pt>
                <c:pt idx="59">
                  <c:v>85.7</c:v>
                </c:pt>
                <c:pt idx="60">
                  <c:v>85.7</c:v>
                </c:pt>
                <c:pt idx="61">
                  <c:v>85.7</c:v>
                </c:pt>
                <c:pt idx="62">
                  <c:v>85.7</c:v>
                </c:pt>
                <c:pt idx="63">
                  <c:v>85.7</c:v>
                </c:pt>
                <c:pt idx="64">
                  <c:v>85.7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57-4DC5-A13D-73FB12CBF6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9141663"/>
        <c:axId val="1119138751"/>
      </c:lineChart>
      <c:dateAx>
        <c:axId val="111914166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19138751"/>
        <c:crosses val="autoZero"/>
        <c:auto val="1"/>
        <c:lblOffset val="100"/>
        <c:baseTimeUnit val="days"/>
      </c:dateAx>
      <c:valAx>
        <c:axId val="1119138751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191416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VOC delta</a:t>
            </a:r>
          </a:p>
        </c:rich>
      </c:tx>
      <c:layout>
        <c:manualLayout>
          <c:xMode val="edge"/>
          <c:yMode val="edge"/>
          <c:x val="0.39282633420822405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'VOC France'!$A$24:$A$88</c:f>
              <c:numCache>
                <c:formatCode>m/d/yyyy</c:formatCode>
                <c:ptCount val="65"/>
                <c:pt idx="0">
                  <c:v>44184</c:v>
                </c:pt>
                <c:pt idx="1">
                  <c:v>44197</c:v>
                </c:pt>
                <c:pt idx="2">
                  <c:v>44200</c:v>
                </c:pt>
                <c:pt idx="3">
                  <c:v>44201</c:v>
                </c:pt>
                <c:pt idx="4">
                  <c:v>44208</c:v>
                </c:pt>
                <c:pt idx="5">
                  <c:v>44212</c:v>
                </c:pt>
                <c:pt idx="6">
                  <c:v>44215</c:v>
                </c:pt>
                <c:pt idx="7">
                  <c:v>44222</c:v>
                </c:pt>
                <c:pt idx="8">
                  <c:v>44228</c:v>
                </c:pt>
                <c:pt idx="9">
                  <c:v>44229</c:v>
                </c:pt>
                <c:pt idx="10">
                  <c:v>44233</c:v>
                </c:pt>
                <c:pt idx="11">
                  <c:v>44235</c:v>
                </c:pt>
                <c:pt idx="12">
                  <c:v>44236</c:v>
                </c:pt>
                <c:pt idx="13">
                  <c:v>44240</c:v>
                </c:pt>
                <c:pt idx="14">
                  <c:v>44243</c:v>
                </c:pt>
                <c:pt idx="15">
                  <c:v>44249</c:v>
                </c:pt>
                <c:pt idx="16">
                  <c:v>44250</c:v>
                </c:pt>
                <c:pt idx="17">
                  <c:v>44256</c:v>
                </c:pt>
                <c:pt idx="18">
                  <c:v>44257</c:v>
                </c:pt>
                <c:pt idx="19">
                  <c:v>44262</c:v>
                </c:pt>
                <c:pt idx="20">
                  <c:v>44264</c:v>
                </c:pt>
                <c:pt idx="21">
                  <c:v>44271</c:v>
                </c:pt>
                <c:pt idx="22">
                  <c:v>44278</c:v>
                </c:pt>
                <c:pt idx="23">
                  <c:v>44285</c:v>
                </c:pt>
                <c:pt idx="24">
                  <c:v>44287</c:v>
                </c:pt>
                <c:pt idx="25">
                  <c:v>44290</c:v>
                </c:pt>
                <c:pt idx="26">
                  <c:v>44292</c:v>
                </c:pt>
                <c:pt idx="27">
                  <c:v>44296</c:v>
                </c:pt>
                <c:pt idx="28">
                  <c:v>44299</c:v>
                </c:pt>
                <c:pt idx="29">
                  <c:v>44303</c:v>
                </c:pt>
                <c:pt idx="30">
                  <c:v>44306</c:v>
                </c:pt>
                <c:pt idx="31">
                  <c:v>44312</c:v>
                </c:pt>
                <c:pt idx="32">
                  <c:v>44313</c:v>
                </c:pt>
                <c:pt idx="33">
                  <c:v>44317</c:v>
                </c:pt>
                <c:pt idx="34">
                  <c:v>44319</c:v>
                </c:pt>
                <c:pt idx="35">
                  <c:v>44320</c:v>
                </c:pt>
                <c:pt idx="36">
                  <c:v>44325</c:v>
                </c:pt>
                <c:pt idx="37">
                  <c:v>44327</c:v>
                </c:pt>
                <c:pt idx="38">
                  <c:v>44328</c:v>
                </c:pt>
                <c:pt idx="39">
                  <c:v>44332</c:v>
                </c:pt>
                <c:pt idx="40">
                  <c:v>44334</c:v>
                </c:pt>
                <c:pt idx="41">
                  <c:v>44341</c:v>
                </c:pt>
                <c:pt idx="42">
                  <c:v>44348</c:v>
                </c:pt>
                <c:pt idx="43">
                  <c:v>44355</c:v>
                </c:pt>
                <c:pt idx="44">
                  <c:v>44367</c:v>
                </c:pt>
                <c:pt idx="45">
                  <c:v>44377</c:v>
                </c:pt>
                <c:pt idx="46">
                  <c:v>44378</c:v>
                </c:pt>
                <c:pt idx="47">
                  <c:v>44383</c:v>
                </c:pt>
                <c:pt idx="48">
                  <c:v>44409</c:v>
                </c:pt>
                <c:pt idx="49">
                  <c:v>44440</c:v>
                </c:pt>
                <c:pt idx="50">
                  <c:v>44470</c:v>
                </c:pt>
                <c:pt idx="51">
                  <c:v>44492</c:v>
                </c:pt>
                <c:pt idx="52">
                  <c:v>44501</c:v>
                </c:pt>
                <c:pt idx="53">
                  <c:v>44508</c:v>
                </c:pt>
                <c:pt idx="54">
                  <c:v>44531</c:v>
                </c:pt>
                <c:pt idx="55">
                  <c:v>44548</c:v>
                </c:pt>
                <c:pt idx="56">
                  <c:v>44562</c:v>
                </c:pt>
                <c:pt idx="57">
                  <c:v>44593</c:v>
                </c:pt>
                <c:pt idx="58">
                  <c:v>44599</c:v>
                </c:pt>
                <c:pt idx="59">
                  <c:v>44606</c:v>
                </c:pt>
                <c:pt idx="60">
                  <c:v>44613</c:v>
                </c:pt>
                <c:pt idx="61">
                  <c:v>44620</c:v>
                </c:pt>
                <c:pt idx="62">
                  <c:v>44621</c:v>
                </c:pt>
                <c:pt idx="63">
                  <c:v>44627</c:v>
                </c:pt>
                <c:pt idx="64">
                  <c:v>44652</c:v>
                </c:pt>
              </c:numCache>
            </c:numRef>
          </c:cat>
          <c:val>
            <c:numRef>
              <c:f>'VOC France'!$I$24:$I$88</c:f>
              <c:numCache>
                <c:formatCode>General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0.8</c:v>
                </c:pt>
                <c:pt idx="42">
                  <c:v>2.1</c:v>
                </c:pt>
                <c:pt idx="43">
                  <c:v>3.2</c:v>
                </c:pt>
                <c:pt idx="44" formatCode="0.0">
                  <c:v>10.5</c:v>
                </c:pt>
                <c:pt idx="45" formatCode="0.0">
                  <c:v>33.1</c:v>
                </c:pt>
                <c:pt idx="46" formatCode="0.0">
                  <c:v>36.799999999999997</c:v>
                </c:pt>
                <c:pt idx="47" formatCode="0.0">
                  <c:v>51.1</c:v>
                </c:pt>
                <c:pt idx="48">
                  <c:v>70</c:v>
                </c:pt>
                <c:pt idx="49">
                  <c:v>90</c:v>
                </c:pt>
                <c:pt idx="50">
                  <c:v>90</c:v>
                </c:pt>
                <c:pt idx="51">
                  <c:v>90</c:v>
                </c:pt>
                <c:pt idx="52">
                  <c:v>90</c:v>
                </c:pt>
                <c:pt idx="53">
                  <c:v>90</c:v>
                </c:pt>
                <c:pt idx="54">
                  <c:v>90</c:v>
                </c:pt>
                <c:pt idx="55">
                  <c:v>90</c:v>
                </c:pt>
                <c:pt idx="56">
                  <c:v>90</c:v>
                </c:pt>
                <c:pt idx="57">
                  <c:v>90</c:v>
                </c:pt>
                <c:pt idx="58">
                  <c:v>90</c:v>
                </c:pt>
                <c:pt idx="59">
                  <c:v>90</c:v>
                </c:pt>
                <c:pt idx="60">
                  <c:v>90</c:v>
                </c:pt>
                <c:pt idx="61">
                  <c:v>90</c:v>
                </c:pt>
                <c:pt idx="62">
                  <c:v>90</c:v>
                </c:pt>
                <c:pt idx="63">
                  <c:v>90</c:v>
                </c:pt>
                <c:pt idx="64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DD-4447-B77A-41263B097C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9141663"/>
        <c:axId val="1119138751"/>
      </c:lineChart>
      <c:dateAx>
        <c:axId val="111914166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19138751"/>
        <c:crosses val="autoZero"/>
        <c:auto val="1"/>
        <c:lblOffset val="100"/>
        <c:baseTimeUnit val="days"/>
      </c:dateAx>
      <c:valAx>
        <c:axId val="1119138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191416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812800</xdr:colOff>
      <xdr:row>97</xdr:row>
      <xdr:rowOff>163286</xdr:rowOff>
    </xdr:from>
    <xdr:to>
      <xdr:col>5</xdr:col>
      <xdr:colOff>317046</xdr:colOff>
      <xdr:row>122</xdr:row>
      <xdr:rowOff>68035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220484D-CF28-4C0B-9E40-0639E1D11C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513403</xdr:colOff>
      <xdr:row>98</xdr:row>
      <xdr:rowOff>0</xdr:rowOff>
    </xdr:from>
    <xdr:to>
      <xdr:col>13</xdr:col>
      <xdr:colOff>152756</xdr:colOff>
      <xdr:row>122</xdr:row>
      <xdr:rowOff>93898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9E282A50-EFE2-4EFF-9643-50C6793BE8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330ED-6F7B-4D10-A5EA-E9786F99B224}">
  <dimension ref="A1:I5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3" sqref="C3"/>
    </sheetView>
  </sheetViews>
  <sheetFormatPr baseColWidth="10" defaultColWidth="8.7265625" defaultRowHeight="14.5" x14ac:dyDescent="0.35"/>
  <cols>
    <col min="2" max="2" width="5.54296875" customWidth="1"/>
    <col min="3" max="3" width="5.7265625" customWidth="1"/>
    <col min="4" max="4" width="5.453125" customWidth="1"/>
    <col min="5" max="5" width="6.26953125" customWidth="1"/>
    <col min="6" max="6" width="10.26953125" customWidth="1"/>
    <col min="7" max="7" width="51.7265625" customWidth="1"/>
    <col min="8" max="8" width="45.81640625" customWidth="1"/>
    <col min="9" max="9" width="102.1796875" customWidth="1"/>
  </cols>
  <sheetData>
    <row r="1" spans="1:9" x14ac:dyDescent="0.35">
      <c r="A1" s="11" t="s">
        <v>97</v>
      </c>
      <c r="B1" s="11"/>
      <c r="C1" s="11"/>
      <c r="D1" s="11"/>
      <c r="E1" s="11"/>
      <c r="F1" s="11"/>
      <c r="G1" s="11"/>
      <c r="H1" s="11"/>
      <c r="I1" s="11"/>
    </row>
    <row r="2" spans="1:9" x14ac:dyDescent="0.35">
      <c r="A2" s="11" t="s">
        <v>34</v>
      </c>
      <c r="B2" s="11" t="s">
        <v>35</v>
      </c>
      <c r="C2" s="11"/>
      <c r="D2" s="11" t="s">
        <v>36</v>
      </c>
      <c r="E2" s="11"/>
      <c r="F2" s="11" t="s">
        <v>37</v>
      </c>
      <c r="G2" s="11" t="s">
        <v>38</v>
      </c>
      <c r="H2" s="11" t="s">
        <v>39</v>
      </c>
      <c r="I2" s="11" t="s">
        <v>17</v>
      </c>
    </row>
    <row r="3" spans="1:9" x14ac:dyDescent="0.35">
      <c r="A3">
        <v>1</v>
      </c>
      <c r="B3" s="36">
        <v>2</v>
      </c>
      <c r="C3" s="36">
        <v>21</v>
      </c>
      <c r="D3">
        <v>1</v>
      </c>
      <c r="E3">
        <v>16</v>
      </c>
      <c r="F3">
        <v>0</v>
      </c>
      <c r="G3" s="37" t="s">
        <v>95</v>
      </c>
      <c r="H3" t="s">
        <v>91</v>
      </c>
      <c r="I3" s="37" t="s">
        <v>88</v>
      </c>
    </row>
    <row r="4" spans="1:9" x14ac:dyDescent="0.35">
      <c r="A4">
        <v>2</v>
      </c>
      <c r="B4" s="36">
        <v>1</v>
      </c>
      <c r="C4" s="36">
        <v>2</v>
      </c>
      <c r="D4">
        <v>14</v>
      </c>
      <c r="E4">
        <v>16</v>
      </c>
      <c r="F4">
        <v>0</v>
      </c>
      <c r="G4" s="37" t="s">
        <v>96</v>
      </c>
      <c r="H4" t="s">
        <v>92</v>
      </c>
      <c r="I4" s="37" t="s">
        <v>89</v>
      </c>
    </row>
    <row r="5" spans="1:9" x14ac:dyDescent="0.35">
      <c r="A5">
        <v>3</v>
      </c>
      <c r="B5" s="36">
        <v>1</v>
      </c>
      <c r="C5" s="36">
        <v>2</v>
      </c>
      <c r="D5">
        <v>1</v>
      </c>
      <c r="E5">
        <v>16</v>
      </c>
      <c r="F5">
        <v>1</v>
      </c>
      <c r="G5" s="37" t="s">
        <v>95</v>
      </c>
      <c r="H5" t="s">
        <v>93</v>
      </c>
      <c r="I5" s="37" t="s">
        <v>88</v>
      </c>
    </row>
    <row r="6" spans="1:9" x14ac:dyDescent="0.35">
      <c r="A6">
        <v>4</v>
      </c>
      <c r="B6" s="36">
        <v>1</v>
      </c>
      <c r="C6" s="36">
        <v>2</v>
      </c>
      <c r="D6">
        <v>14</v>
      </c>
      <c r="E6">
        <v>16</v>
      </c>
      <c r="F6">
        <v>1</v>
      </c>
      <c r="G6" s="37" t="s">
        <v>96</v>
      </c>
      <c r="H6" t="s">
        <v>94</v>
      </c>
      <c r="I6" s="37" t="s">
        <v>89</v>
      </c>
    </row>
    <row r="7" spans="1:9" x14ac:dyDescent="0.35">
      <c r="B7" s="36"/>
      <c r="C7" s="36"/>
      <c r="I7" s="37"/>
    </row>
    <row r="8" spans="1:9" x14ac:dyDescent="0.35">
      <c r="B8" s="36"/>
      <c r="C8" s="36"/>
      <c r="I8" s="37"/>
    </row>
    <row r="9" spans="1:9" x14ac:dyDescent="0.35">
      <c r="B9" s="36"/>
      <c r="C9" s="36"/>
      <c r="I9" s="37"/>
    </row>
    <row r="10" spans="1:9" x14ac:dyDescent="0.35">
      <c r="B10" s="36"/>
      <c r="C10" s="36"/>
      <c r="I10" s="37"/>
    </row>
    <row r="11" spans="1:9" x14ac:dyDescent="0.35">
      <c r="B11" s="36"/>
      <c r="C11" s="36"/>
      <c r="G11" s="37"/>
      <c r="I11" s="37"/>
    </row>
    <row r="12" spans="1:9" x14ac:dyDescent="0.35">
      <c r="B12" s="36"/>
      <c r="C12" s="36"/>
      <c r="G12" s="37"/>
      <c r="I12" s="37"/>
    </row>
    <row r="13" spans="1:9" x14ac:dyDescent="0.35">
      <c r="B13" s="36"/>
      <c r="C13" s="36"/>
      <c r="G13" s="37"/>
      <c r="I13" s="37"/>
    </row>
    <row r="14" spans="1:9" x14ac:dyDescent="0.35">
      <c r="B14" s="36"/>
      <c r="C14" s="36"/>
      <c r="G14" s="37"/>
      <c r="I14" s="37"/>
    </row>
    <row r="15" spans="1:9" x14ac:dyDescent="0.35">
      <c r="B15" s="36"/>
      <c r="C15" s="36"/>
      <c r="I15" s="37"/>
    </row>
    <row r="16" spans="1:9" x14ac:dyDescent="0.35">
      <c r="A16" s="3"/>
      <c r="B16" s="40"/>
      <c r="C16" s="40"/>
      <c r="D16" s="3"/>
      <c r="E16" s="3"/>
      <c r="F16" s="3"/>
      <c r="G16" s="3"/>
      <c r="H16" s="3"/>
      <c r="I16" s="41"/>
    </row>
    <row r="17" spans="1:9" x14ac:dyDescent="0.35">
      <c r="A17" s="3"/>
      <c r="B17" s="40"/>
      <c r="C17" s="40"/>
      <c r="D17" s="3"/>
      <c r="E17" s="3"/>
      <c r="F17" s="3"/>
      <c r="G17" s="3"/>
      <c r="H17" s="3"/>
      <c r="I17" s="41"/>
    </row>
    <row r="18" spans="1:9" x14ac:dyDescent="0.35">
      <c r="A18" s="3"/>
      <c r="B18" s="40"/>
      <c r="C18" s="40"/>
      <c r="D18" s="3"/>
      <c r="E18" s="3"/>
      <c r="F18" s="3"/>
      <c r="G18" s="3"/>
      <c r="H18" s="3"/>
      <c r="I18" s="41"/>
    </row>
    <row r="19" spans="1:9" x14ac:dyDescent="0.35">
      <c r="A19" s="3"/>
      <c r="B19" s="40"/>
      <c r="C19" s="40"/>
      <c r="D19" s="3"/>
      <c r="E19" s="3"/>
      <c r="F19" s="3"/>
      <c r="G19" s="41"/>
      <c r="H19" s="3"/>
      <c r="I19" s="41"/>
    </row>
    <row r="20" spans="1:9" x14ac:dyDescent="0.35">
      <c r="A20" s="3"/>
      <c r="B20" s="40"/>
      <c r="C20" s="40"/>
      <c r="D20" s="3"/>
      <c r="E20" s="3"/>
      <c r="F20" s="3"/>
      <c r="G20" s="41"/>
      <c r="H20" s="3"/>
      <c r="I20" s="41"/>
    </row>
    <row r="21" spans="1:9" x14ac:dyDescent="0.35">
      <c r="A21" s="3"/>
      <c r="B21" s="40"/>
      <c r="C21" s="40"/>
      <c r="D21" s="3"/>
      <c r="E21" s="3"/>
      <c r="F21" s="3"/>
      <c r="G21" s="41"/>
      <c r="H21" s="3"/>
      <c r="I21" s="41"/>
    </row>
    <row r="22" spans="1:9" x14ac:dyDescent="0.35">
      <c r="A22" s="3"/>
      <c r="B22" s="40"/>
      <c r="C22" s="40"/>
      <c r="D22" s="3"/>
      <c r="E22" s="3"/>
      <c r="F22" s="3"/>
      <c r="G22" s="41"/>
      <c r="H22" s="3"/>
      <c r="I22" s="41"/>
    </row>
    <row r="23" spans="1:9" x14ac:dyDescent="0.35">
      <c r="A23" s="3"/>
      <c r="B23" s="40"/>
      <c r="C23" s="40"/>
      <c r="D23" s="3"/>
      <c r="E23" s="3"/>
      <c r="F23" s="3"/>
      <c r="G23" s="3"/>
      <c r="H23" s="3"/>
      <c r="I23" s="41"/>
    </row>
    <row r="24" spans="1:9" x14ac:dyDescent="0.35">
      <c r="A24" s="3"/>
      <c r="B24" s="40"/>
      <c r="C24" s="40"/>
      <c r="D24" s="3"/>
      <c r="E24" s="3"/>
      <c r="F24" s="3"/>
      <c r="G24" s="3"/>
      <c r="H24" s="3"/>
      <c r="I24" s="41"/>
    </row>
    <row r="25" spans="1:9" x14ac:dyDescent="0.35">
      <c r="A25" s="3"/>
      <c r="B25" s="40"/>
      <c r="C25" s="40"/>
      <c r="D25" s="3"/>
      <c r="E25" s="3"/>
      <c r="F25" s="3"/>
      <c r="G25" s="3"/>
      <c r="H25" s="3"/>
      <c r="I25" s="41"/>
    </row>
    <row r="26" spans="1:9" x14ac:dyDescent="0.35">
      <c r="A26" s="3"/>
      <c r="B26" s="40"/>
      <c r="C26" s="40"/>
      <c r="D26" s="3"/>
      <c r="E26" s="3"/>
      <c r="F26" s="3"/>
      <c r="G26" s="3"/>
      <c r="H26" s="3"/>
      <c r="I26" s="41"/>
    </row>
    <row r="27" spans="1:9" x14ac:dyDescent="0.35">
      <c r="A27" s="3"/>
      <c r="B27" s="40"/>
      <c r="C27" s="40"/>
      <c r="D27" s="3"/>
      <c r="E27" s="3"/>
      <c r="F27" s="3"/>
      <c r="G27" s="41"/>
      <c r="H27" s="3"/>
      <c r="I27" s="41"/>
    </row>
    <row r="28" spans="1:9" x14ac:dyDescent="0.35">
      <c r="A28" s="3"/>
      <c r="B28" s="40"/>
      <c r="C28" s="40"/>
      <c r="D28" s="3"/>
      <c r="E28" s="3"/>
      <c r="F28" s="3"/>
      <c r="G28" s="41"/>
      <c r="H28" s="3"/>
      <c r="I28" s="41"/>
    </row>
    <row r="29" spans="1:9" x14ac:dyDescent="0.35">
      <c r="A29" s="3"/>
      <c r="B29" s="40"/>
      <c r="C29" s="40"/>
      <c r="D29" s="3"/>
      <c r="E29" s="3"/>
      <c r="F29" s="3"/>
      <c r="G29" s="41"/>
      <c r="H29" s="3"/>
      <c r="I29" s="41"/>
    </row>
    <row r="30" spans="1:9" x14ac:dyDescent="0.35">
      <c r="A30" s="3"/>
      <c r="B30" s="40"/>
      <c r="C30" s="40"/>
      <c r="D30" s="3"/>
      <c r="E30" s="3"/>
      <c r="F30" s="3"/>
      <c r="G30" s="41"/>
      <c r="H30" s="3"/>
      <c r="I30" s="41"/>
    </row>
    <row r="31" spans="1:9" x14ac:dyDescent="0.35">
      <c r="A31" s="3"/>
      <c r="B31" s="40"/>
      <c r="C31" s="40"/>
      <c r="D31" s="3"/>
      <c r="E31" s="3"/>
      <c r="F31" s="3"/>
      <c r="G31" s="3"/>
      <c r="H31" s="3"/>
      <c r="I31" s="41"/>
    </row>
    <row r="32" spans="1:9" x14ac:dyDescent="0.35">
      <c r="A32" s="3"/>
      <c r="B32" s="40"/>
      <c r="C32" s="40"/>
      <c r="D32" s="3"/>
      <c r="E32" s="3"/>
      <c r="F32" s="3"/>
      <c r="G32" s="3"/>
      <c r="H32" s="3"/>
      <c r="I32" s="41"/>
    </row>
    <row r="33" spans="1:9" x14ac:dyDescent="0.35">
      <c r="A33" s="3"/>
      <c r="B33" s="40"/>
      <c r="C33" s="40"/>
      <c r="D33" s="3"/>
      <c r="E33" s="3"/>
      <c r="F33" s="3"/>
      <c r="G33" s="3"/>
      <c r="H33" s="3"/>
      <c r="I33" s="41"/>
    </row>
    <row r="34" spans="1:9" x14ac:dyDescent="0.35">
      <c r="A34" s="3"/>
      <c r="B34" s="40"/>
      <c r="C34" s="40"/>
      <c r="D34" s="3"/>
      <c r="E34" s="3"/>
      <c r="F34" s="3"/>
      <c r="G34" s="3"/>
      <c r="H34" s="3"/>
      <c r="I34" s="41"/>
    </row>
    <row r="35" spans="1:9" x14ac:dyDescent="0.35">
      <c r="A35" s="3"/>
      <c r="B35" s="40"/>
      <c r="C35" s="40"/>
      <c r="D35" s="3"/>
      <c r="E35" s="3"/>
      <c r="F35" s="3"/>
      <c r="G35" s="41"/>
      <c r="H35" s="3"/>
      <c r="I35" s="41"/>
    </row>
    <row r="36" spans="1:9" x14ac:dyDescent="0.35">
      <c r="A36" s="3"/>
      <c r="B36" s="40"/>
      <c r="C36" s="40"/>
      <c r="D36" s="3"/>
      <c r="E36" s="3"/>
      <c r="F36" s="3"/>
      <c r="G36" s="41"/>
      <c r="H36" s="3"/>
      <c r="I36" s="41"/>
    </row>
    <row r="37" spans="1:9" x14ac:dyDescent="0.35">
      <c r="A37" s="3"/>
      <c r="B37" s="40"/>
      <c r="C37" s="40"/>
      <c r="D37" s="3"/>
      <c r="E37" s="3"/>
      <c r="F37" s="3"/>
      <c r="G37" s="41"/>
      <c r="H37" s="3"/>
      <c r="I37" s="37"/>
    </row>
    <row r="38" spans="1:9" x14ac:dyDescent="0.35">
      <c r="A38" s="3"/>
      <c r="B38" s="40"/>
      <c r="C38" s="40"/>
      <c r="D38" s="3"/>
      <c r="E38" s="3"/>
      <c r="F38" s="3"/>
      <c r="G38" s="41"/>
      <c r="H38" s="3"/>
      <c r="I38" s="37"/>
    </row>
    <row r="39" spans="1:9" x14ac:dyDescent="0.35">
      <c r="A39" s="3"/>
      <c r="B39" s="40"/>
      <c r="C39" s="40"/>
      <c r="D39" s="3"/>
      <c r="E39" s="3"/>
      <c r="F39" s="3"/>
      <c r="G39" s="3"/>
      <c r="H39" s="3"/>
      <c r="I39" s="37"/>
    </row>
    <row r="40" spans="1:9" x14ac:dyDescent="0.35">
      <c r="A40" s="3"/>
      <c r="B40" s="40"/>
      <c r="C40" s="40"/>
      <c r="D40" s="3"/>
      <c r="E40" s="3"/>
      <c r="F40" s="3"/>
      <c r="G40" s="3"/>
      <c r="H40" s="3"/>
      <c r="I40" s="37"/>
    </row>
    <row r="41" spans="1:9" x14ac:dyDescent="0.35">
      <c r="A41" s="3"/>
      <c r="B41" s="40"/>
      <c r="C41" s="40"/>
      <c r="D41" s="3"/>
      <c r="E41" s="3"/>
      <c r="F41" s="3"/>
      <c r="G41" s="3"/>
      <c r="H41" s="3"/>
      <c r="I41" s="37"/>
    </row>
    <row r="42" spans="1:9" x14ac:dyDescent="0.35">
      <c r="A42" s="3"/>
      <c r="B42" s="40"/>
      <c r="C42" s="40"/>
      <c r="D42" s="3"/>
      <c r="E42" s="3"/>
      <c r="F42" s="3"/>
      <c r="G42" s="3"/>
      <c r="H42" s="3"/>
      <c r="I42" s="37"/>
    </row>
    <row r="43" spans="1:9" x14ac:dyDescent="0.35">
      <c r="A43" s="3"/>
      <c r="B43" s="40"/>
      <c r="C43" s="40"/>
      <c r="D43" s="3"/>
      <c r="E43" s="3"/>
      <c r="F43" s="3"/>
      <c r="G43" s="41"/>
      <c r="H43" s="3"/>
      <c r="I43" s="37"/>
    </row>
    <row r="44" spans="1:9" x14ac:dyDescent="0.35">
      <c r="A44" s="3"/>
      <c r="B44" s="40"/>
      <c r="C44" s="40"/>
      <c r="D44" s="3"/>
      <c r="E44" s="3"/>
      <c r="F44" s="3"/>
      <c r="G44" s="41"/>
      <c r="H44" s="3"/>
      <c r="I44" s="37"/>
    </row>
    <row r="45" spans="1:9" x14ac:dyDescent="0.35">
      <c r="A45" s="3"/>
      <c r="B45" s="40"/>
      <c r="C45" s="40"/>
      <c r="D45" s="3"/>
      <c r="E45" s="3"/>
      <c r="F45" s="3"/>
      <c r="G45" s="41"/>
      <c r="H45" s="3"/>
      <c r="I45" s="37"/>
    </row>
    <row r="46" spans="1:9" x14ac:dyDescent="0.35">
      <c r="A46" s="3"/>
      <c r="B46" s="40"/>
      <c r="C46" s="40"/>
      <c r="D46" s="3"/>
      <c r="E46" s="3"/>
      <c r="F46" s="3"/>
      <c r="G46" s="41"/>
      <c r="H46" s="3"/>
      <c r="I46" s="37"/>
    </row>
    <row r="47" spans="1:9" x14ac:dyDescent="0.35">
      <c r="A47" s="3"/>
      <c r="B47" s="40"/>
      <c r="C47" s="40"/>
      <c r="D47" s="3"/>
      <c r="E47" s="3"/>
      <c r="F47" s="3"/>
      <c r="G47" s="3"/>
      <c r="H47" s="3"/>
      <c r="I47" s="37"/>
    </row>
    <row r="48" spans="1:9" x14ac:dyDescent="0.35">
      <c r="A48" s="3"/>
      <c r="B48" s="40"/>
      <c r="C48" s="40"/>
      <c r="D48" s="3"/>
      <c r="E48" s="3"/>
      <c r="F48" s="3"/>
      <c r="G48" s="3"/>
      <c r="H48" s="3"/>
      <c r="I48" s="37"/>
    </row>
    <row r="49" spans="1:9" x14ac:dyDescent="0.35">
      <c r="A49" s="3"/>
      <c r="B49" s="40"/>
      <c r="C49" s="40"/>
      <c r="D49" s="3"/>
      <c r="E49" s="3"/>
      <c r="F49" s="3"/>
      <c r="G49" s="3"/>
      <c r="H49" s="3"/>
      <c r="I49" s="37"/>
    </row>
    <row r="50" spans="1:9" x14ac:dyDescent="0.35">
      <c r="A50" s="3"/>
      <c r="B50" s="40"/>
      <c r="C50" s="40"/>
      <c r="D50" s="3"/>
      <c r="E50" s="3"/>
      <c r="F50" s="3"/>
      <c r="G50" s="3"/>
      <c r="H50" s="3"/>
      <c r="I50" s="37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65A98-BC71-4B28-B9EA-12B077FB1872}">
  <dimension ref="A1:EG497"/>
  <sheetViews>
    <sheetView topLeftCell="DK1" zoomScale="70" zoomScaleNormal="100" workbookViewId="0">
      <selection activeCell="DM70" sqref="DM70:EG88"/>
    </sheetView>
  </sheetViews>
  <sheetFormatPr baseColWidth="10" defaultColWidth="8.7265625" defaultRowHeight="14.5" x14ac:dyDescent="0.35"/>
  <cols>
    <col min="1" max="1" width="13.7265625" customWidth="1"/>
    <col min="2" max="6" width="9.453125" customWidth="1"/>
    <col min="7" max="8" width="8.6328125" customWidth="1"/>
    <col min="9" max="9" width="9.7265625" customWidth="1"/>
    <col min="10" max="10" width="8.81640625" customWidth="1"/>
    <col min="11" max="11" width="9" customWidth="1"/>
    <col min="12" max="12" width="8.81640625" customWidth="1"/>
    <col min="13" max="13" width="8.26953125" customWidth="1"/>
    <col min="14" max="14" width="8.81640625" style="38" customWidth="1"/>
    <col min="15" max="15" width="8.1796875" customWidth="1"/>
    <col min="16" max="16" width="9.36328125" customWidth="1"/>
    <col min="17" max="17" width="8.26953125" customWidth="1"/>
    <col min="18" max="22" width="8.54296875" customWidth="1"/>
    <col min="24" max="24" width="11.7265625" customWidth="1"/>
    <col min="30" max="30" width="9.54296875" style="3" customWidth="1"/>
    <col min="36" max="36" width="8.90625" customWidth="1"/>
    <col min="37" max="37" width="7.6328125" customWidth="1"/>
    <col min="38" max="38" width="8.54296875" customWidth="1"/>
    <col min="39" max="39" width="9.1796875" customWidth="1"/>
    <col min="40" max="40" width="9.90625" customWidth="1"/>
    <col min="41" max="41" width="9" customWidth="1"/>
    <col min="47" max="47" width="10.90625" customWidth="1"/>
    <col min="66" max="66" width="9" customWidth="1"/>
    <col min="67" max="67" width="7.54296875" customWidth="1"/>
    <col min="68" max="68" width="7.90625" customWidth="1"/>
    <col min="70" max="70" width="10.90625" customWidth="1"/>
    <col min="92" max="92" width="8.7265625" customWidth="1"/>
    <col min="93" max="93" width="9.54296875" customWidth="1"/>
    <col min="95" max="95" width="11.36328125" customWidth="1"/>
    <col min="116" max="116" width="11.453125" customWidth="1"/>
  </cols>
  <sheetData>
    <row r="1" spans="1:137" x14ac:dyDescent="0.35">
      <c r="A1" t="s">
        <v>154</v>
      </c>
      <c r="B1" t="s">
        <v>131</v>
      </c>
      <c r="C1" t="s">
        <v>155</v>
      </c>
      <c r="D1" t="s">
        <v>156</v>
      </c>
      <c r="E1" t="s">
        <v>157</v>
      </c>
      <c r="F1" t="s">
        <v>158</v>
      </c>
      <c r="G1" t="s">
        <v>132</v>
      </c>
      <c r="H1" t="s">
        <v>133</v>
      </c>
      <c r="I1" t="s">
        <v>134</v>
      </c>
      <c r="J1" s="50" t="s">
        <v>135</v>
      </c>
      <c r="K1" t="s">
        <v>136</v>
      </c>
      <c r="L1" t="s">
        <v>137</v>
      </c>
      <c r="M1" t="s">
        <v>138</v>
      </c>
      <c r="N1" s="50" t="s">
        <v>143</v>
      </c>
      <c r="O1" t="s">
        <v>139</v>
      </c>
      <c r="P1" t="s">
        <v>140</v>
      </c>
      <c r="Q1" t="s">
        <v>141</v>
      </c>
      <c r="R1" s="50" t="s">
        <v>142</v>
      </c>
      <c r="S1" s="50" t="s">
        <v>159</v>
      </c>
      <c r="T1" s="50" t="s">
        <v>160</v>
      </c>
      <c r="U1" s="50" t="s">
        <v>161</v>
      </c>
      <c r="V1" s="50" t="s">
        <v>162</v>
      </c>
      <c r="X1" t="s">
        <v>153</v>
      </c>
      <c r="Y1" t="s">
        <v>131</v>
      </c>
      <c r="Z1" t="s">
        <v>155</v>
      </c>
      <c r="AA1" t="s">
        <v>156</v>
      </c>
      <c r="AB1" t="s">
        <v>157</v>
      </c>
      <c r="AC1" t="s">
        <v>158</v>
      </c>
      <c r="AD1" t="s">
        <v>132</v>
      </c>
      <c r="AE1" t="s">
        <v>133</v>
      </c>
      <c r="AF1" t="s">
        <v>134</v>
      </c>
      <c r="AG1" s="50" t="s">
        <v>135</v>
      </c>
      <c r="AH1" t="s">
        <v>136</v>
      </c>
      <c r="AI1" t="s">
        <v>137</v>
      </c>
      <c r="AJ1" t="s">
        <v>138</v>
      </c>
      <c r="AK1" s="50" t="s">
        <v>143</v>
      </c>
      <c r="AL1" t="s">
        <v>139</v>
      </c>
      <c r="AM1" t="s">
        <v>140</v>
      </c>
      <c r="AN1" t="s">
        <v>141</v>
      </c>
      <c r="AO1" s="50" t="s">
        <v>142</v>
      </c>
      <c r="AP1" s="3" t="s">
        <v>159</v>
      </c>
      <c r="AQ1" s="3" t="s">
        <v>160</v>
      </c>
      <c r="AR1" s="3" t="s">
        <v>161</v>
      </c>
      <c r="AS1" s="34" t="s">
        <v>162</v>
      </c>
      <c r="AT1" s="3"/>
      <c r="AU1" t="s">
        <v>163</v>
      </c>
      <c r="AV1" t="s">
        <v>131</v>
      </c>
      <c r="AW1" t="s">
        <v>155</v>
      </c>
      <c r="AX1" t="s">
        <v>156</v>
      </c>
      <c r="AY1" t="s">
        <v>157</v>
      </c>
      <c r="AZ1" t="s">
        <v>158</v>
      </c>
      <c r="BA1" t="s">
        <v>132</v>
      </c>
      <c r="BB1" t="s">
        <v>133</v>
      </c>
      <c r="BC1" t="s">
        <v>134</v>
      </c>
      <c r="BD1" s="50" t="s">
        <v>135</v>
      </c>
      <c r="BE1" t="s">
        <v>136</v>
      </c>
      <c r="BF1" t="s">
        <v>137</v>
      </c>
      <c r="BG1" t="s">
        <v>138</v>
      </c>
      <c r="BH1" s="50" t="s">
        <v>143</v>
      </c>
      <c r="BI1" t="s">
        <v>139</v>
      </c>
      <c r="BJ1" t="s">
        <v>140</v>
      </c>
      <c r="BK1" t="s">
        <v>141</v>
      </c>
      <c r="BL1" s="50" t="s">
        <v>142</v>
      </c>
      <c r="BM1" s="3" t="s">
        <v>159</v>
      </c>
      <c r="BN1" s="3" t="s">
        <v>160</v>
      </c>
      <c r="BO1" s="3" t="s">
        <v>161</v>
      </c>
      <c r="BP1" s="34" t="s">
        <v>162</v>
      </c>
      <c r="BQ1" s="3"/>
      <c r="BR1" t="s">
        <v>164</v>
      </c>
      <c r="BS1" t="s">
        <v>131</v>
      </c>
      <c r="BT1" t="s">
        <v>155</v>
      </c>
      <c r="BU1" t="s">
        <v>156</v>
      </c>
      <c r="BV1" t="s">
        <v>157</v>
      </c>
      <c r="BW1" t="s">
        <v>158</v>
      </c>
      <c r="BX1" t="s">
        <v>132</v>
      </c>
      <c r="BY1" t="s">
        <v>133</v>
      </c>
      <c r="BZ1" t="s">
        <v>134</v>
      </c>
      <c r="CA1" s="50" t="s">
        <v>135</v>
      </c>
      <c r="CB1" t="s">
        <v>136</v>
      </c>
      <c r="CC1" t="s">
        <v>137</v>
      </c>
      <c r="CD1" t="s">
        <v>138</v>
      </c>
      <c r="CE1" s="50" t="s">
        <v>143</v>
      </c>
      <c r="CF1" t="s">
        <v>139</v>
      </c>
      <c r="CG1" t="s">
        <v>140</v>
      </c>
      <c r="CH1" t="s">
        <v>141</v>
      </c>
      <c r="CI1" s="50" t="s">
        <v>142</v>
      </c>
      <c r="CJ1" s="3" t="s">
        <v>159</v>
      </c>
      <c r="CK1" s="3" t="s">
        <v>160</v>
      </c>
      <c r="CL1" s="3" t="s">
        <v>161</v>
      </c>
      <c r="CM1" s="34" t="s">
        <v>162</v>
      </c>
      <c r="CN1" s="3"/>
      <c r="CO1" s="88" t="s">
        <v>170</v>
      </c>
      <c r="CP1" t="s">
        <v>131</v>
      </c>
      <c r="CQ1" t="s">
        <v>155</v>
      </c>
      <c r="CR1" t="s">
        <v>156</v>
      </c>
      <c r="CS1" t="s">
        <v>157</v>
      </c>
      <c r="CT1" t="s">
        <v>158</v>
      </c>
      <c r="CU1" t="s">
        <v>132</v>
      </c>
      <c r="CV1" t="s">
        <v>133</v>
      </c>
      <c r="CW1" t="s">
        <v>134</v>
      </c>
      <c r="CX1" s="50" t="s">
        <v>135</v>
      </c>
      <c r="CY1" t="s">
        <v>136</v>
      </c>
      <c r="CZ1" t="s">
        <v>137</v>
      </c>
      <c r="DA1" t="s">
        <v>138</v>
      </c>
      <c r="DB1" s="50" t="s">
        <v>143</v>
      </c>
      <c r="DC1" t="s">
        <v>139</v>
      </c>
      <c r="DD1" t="s">
        <v>140</v>
      </c>
      <c r="DE1" t="s">
        <v>141</v>
      </c>
      <c r="DF1" s="50" t="s">
        <v>142</v>
      </c>
      <c r="DG1" s="3" t="s">
        <v>159</v>
      </c>
      <c r="DH1" s="3" t="s">
        <v>160</v>
      </c>
      <c r="DI1" s="3" t="s">
        <v>161</v>
      </c>
      <c r="DJ1" s="34" t="s">
        <v>162</v>
      </c>
      <c r="DL1" t="s">
        <v>171</v>
      </c>
      <c r="DM1" t="s">
        <v>131</v>
      </c>
      <c r="DN1" t="s">
        <v>155</v>
      </c>
      <c r="DO1" t="s">
        <v>156</v>
      </c>
      <c r="DP1" t="s">
        <v>157</v>
      </c>
      <c r="DQ1" t="s">
        <v>158</v>
      </c>
      <c r="DR1" t="s">
        <v>132</v>
      </c>
      <c r="DS1" t="s">
        <v>133</v>
      </c>
      <c r="DT1" t="s">
        <v>134</v>
      </c>
      <c r="DU1" s="50" t="s">
        <v>135</v>
      </c>
      <c r="DV1" t="s">
        <v>136</v>
      </c>
      <c r="DW1" t="s">
        <v>137</v>
      </c>
      <c r="DX1" t="s">
        <v>138</v>
      </c>
      <c r="DY1" s="50" t="s">
        <v>143</v>
      </c>
      <c r="DZ1" t="s">
        <v>139</v>
      </c>
      <c r="EA1" t="s">
        <v>140</v>
      </c>
      <c r="EB1" t="s">
        <v>141</v>
      </c>
      <c r="EC1" s="50" t="s">
        <v>142</v>
      </c>
      <c r="ED1" s="3" t="s">
        <v>159</v>
      </c>
      <c r="EE1" s="3" t="s">
        <v>160</v>
      </c>
      <c r="EF1" s="3" t="s">
        <v>161</v>
      </c>
      <c r="EG1" s="34" t="s">
        <v>162</v>
      </c>
    </row>
    <row r="2" spans="1:137" x14ac:dyDescent="0.35">
      <c r="A2" s="4">
        <v>43831</v>
      </c>
      <c r="B2" s="1">
        <v>1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K2" s="1">
        <v>1</v>
      </c>
      <c r="L2" s="1">
        <v>1</v>
      </c>
      <c r="M2" s="1">
        <v>1</v>
      </c>
      <c r="N2" s="1">
        <v>1</v>
      </c>
      <c r="O2" s="1">
        <v>1</v>
      </c>
      <c r="P2" s="1">
        <v>1</v>
      </c>
      <c r="Q2" s="1">
        <v>1</v>
      </c>
      <c r="R2" s="1">
        <v>1</v>
      </c>
      <c r="S2" s="1">
        <v>1</v>
      </c>
      <c r="T2" s="1">
        <v>1</v>
      </c>
      <c r="U2" s="1">
        <v>1</v>
      </c>
      <c r="V2" s="1">
        <v>1</v>
      </c>
      <c r="W2" s="1"/>
      <c r="X2" s="4">
        <v>43831</v>
      </c>
      <c r="Y2" s="10">
        <v>1</v>
      </c>
      <c r="Z2" s="10">
        <v>1</v>
      </c>
      <c r="AA2" s="10">
        <v>1</v>
      </c>
      <c r="AB2" s="10">
        <v>1</v>
      </c>
      <c r="AC2" s="10">
        <v>1</v>
      </c>
      <c r="AD2" s="10">
        <v>1</v>
      </c>
      <c r="AE2" s="10">
        <v>1</v>
      </c>
      <c r="AF2" s="10">
        <v>1</v>
      </c>
      <c r="AG2" s="10">
        <v>1</v>
      </c>
      <c r="AH2" s="10">
        <v>1</v>
      </c>
      <c r="AI2" s="10">
        <v>1</v>
      </c>
      <c r="AJ2" s="10">
        <v>1</v>
      </c>
      <c r="AK2" s="10">
        <v>1</v>
      </c>
      <c r="AL2" s="10">
        <v>1</v>
      </c>
      <c r="AM2" s="10">
        <v>1</v>
      </c>
      <c r="AN2" s="10">
        <v>1</v>
      </c>
      <c r="AO2" s="10">
        <v>1</v>
      </c>
      <c r="AP2" s="10">
        <v>1</v>
      </c>
      <c r="AQ2" s="10">
        <v>1</v>
      </c>
      <c r="AR2" s="10">
        <v>1</v>
      </c>
      <c r="AS2" s="10">
        <v>1</v>
      </c>
      <c r="AT2" s="10"/>
      <c r="AU2" s="4">
        <v>43831</v>
      </c>
      <c r="AV2" s="10">
        <v>1</v>
      </c>
      <c r="AW2" s="10">
        <v>1</v>
      </c>
      <c r="AX2" s="10">
        <v>1</v>
      </c>
      <c r="AY2" s="10">
        <v>1</v>
      </c>
      <c r="AZ2" s="10">
        <v>1</v>
      </c>
      <c r="BA2" s="10">
        <v>1</v>
      </c>
      <c r="BB2" s="10">
        <v>1</v>
      </c>
      <c r="BC2" s="10">
        <v>1</v>
      </c>
      <c r="BD2" s="10">
        <v>1</v>
      </c>
      <c r="BE2" s="10">
        <v>1</v>
      </c>
      <c r="BF2" s="10">
        <v>1</v>
      </c>
      <c r="BG2" s="10">
        <v>1</v>
      </c>
      <c r="BH2" s="10">
        <v>1</v>
      </c>
      <c r="BI2" s="10">
        <v>1</v>
      </c>
      <c r="BJ2" s="10">
        <v>1</v>
      </c>
      <c r="BK2" s="10">
        <v>1</v>
      </c>
      <c r="BL2" s="10">
        <v>1</v>
      </c>
      <c r="BM2" s="10">
        <v>1</v>
      </c>
      <c r="BN2" s="10">
        <v>1</v>
      </c>
      <c r="BO2" s="10">
        <v>1</v>
      </c>
      <c r="BP2" s="10">
        <v>1</v>
      </c>
      <c r="BQ2" s="10"/>
      <c r="BR2" s="4">
        <v>43831</v>
      </c>
      <c r="BS2" s="10">
        <v>1</v>
      </c>
      <c r="BT2" s="10">
        <v>1</v>
      </c>
      <c r="BU2" s="10">
        <v>1</v>
      </c>
      <c r="BV2" s="10">
        <v>1</v>
      </c>
      <c r="BW2" s="10">
        <v>1</v>
      </c>
      <c r="BX2" s="10">
        <v>1</v>
      </c>
      <c r="BY2" s="10">
        <v>1</v>
      </c>
      <c r="BZ2" s="10">
        <v>1</v>
      </c>
      <c r="CA2" s="10">
        <v>1</v>
      </c>
      <c r="CB2" s="10">
        <v>1</v>
      </c>
      <c r="CC2" s="10">
        <v>1</v>
      </c>
      <c r="CD2" s="10">
        <v>1</v>
      </c>
      <c r="CE2" s="10">
        <v>1</v>
      </c>
      <c r="CF2" s="10">
        <v>1</v>
      </c>
      <c r="CG2" s="10">
        <v>1</v>
      </c>
      <c r="CH2" s="10">
        <v>1</v>
      </c>
      <c r="CI2" s="10">
        <v>1</v>
      </c>
      <c r="CJ2" s="10">
        <v>1</v>
      </c>
      <c r="CK2" s="10">
        <v>1</v>
      </c>
      <c r="CL2" s="10">
        <v>1</v>
      </c>
      <c r="CM2" s="10">
        <v>1</v>
      </c>
      <c r="CN2" s="10"/>
      <c r="CO2" s="4">
        <v>43831</v>
      </c>
      <c r="CP2" s="10">
        <v>1</v>
      </c>
      <c r="CQ2" s="10">
        <v>1</v>
      </c>
      <c r="CR2" s="10">
        <v>1</v>
      </c>
      <c r="CS2" s="10">
        <v>1</v>
      </c>
      <c r="CT2" s="10">
        <v>1</v>
      </c>
      <c r="CU2" s="10">
        <v>1</v>
      </c>
      <c r="CV2" s="10">
        <v>1</v>
      </c>
      <c r="CW2" s="10">
        <v>1</v>
      </c>
      <c r="CX2" s="10">
        <v>1</v>
      </c>
      <c r="CY2" s="10">
        <v>1</v>
      </c>
      <c r="CZ2" s="10">
        <v>1</v>
      </c>
      <c r="DA2" s="10">
        <v>1</v>
      </c>
      <c r="DB2" s="10">
        <v>1</v>
      </c>
      <c r="DC2" s="10">
        <v>1</v>
      </c>
      <c r="DD2" s="10">
        <v>1</v>
      </c>
      <c r="DE2" s="10">
        <v>1</v>
      </c>
      <c r="DF2" s="10">
        <v>1</v>
      </c>
      <c r="DG2" s="10">
        <v>1</v>
      </c>
      <c r="DH2" s="10">
        <v>1</v>
      </c>
      <c r="DI2" s="10">
        <v>1</v>
      </c>
      <c r="DJ2" s="10">
        <v>1</v>
      </c>
      <c r="DL2" s="4">
        <v>43831</v>
      </c>
      <c r="DM2" s="1">
        <v>1</v>
      </c>
      <c r="DN2" s="1">
        <v>1</v>
      </c>
      <c r="DO2" s="1">
        <v>1</v>
      </c>
      <c r="DP2" s="1">
        <v>1</v>
      </c>
      <c r="DQ2" s="1">
        <v>1</v>
      </c>
      <c r="DR2" s="1">
        <v>1</v>
      </c>
      <c r="DS2" s="1">
        <v>1</v>
      </c>
      <c r="DT2" s="1">
        <v>1</v>
      </c>
      <c r="DU2" s="1">
        <v>1</v>
      </c>
      <c r="DV2" s="1">
        <v>1</v>
      </c>
      <c r="DW2" s="1">
        <v>1</v>
      </c>
      <c r="DX2" s="1">
        <v>1</v>
      </c>
      <c r="DY2" s="1">
        <v>1</v>
      </c>
      <c r="DZ2" s="1">
        <v>1</v>
      </c>
      <c r="EA2" s="1">
        <v>1</v>
      </c>
      <c r="EB2" s="1">
        <v>1</v>
      </c>
      <c r="EC2" s="1">
        <v>1</v>
      </c>
      <c r="ED2" s="1">
        <v>1</v>
      </c>
      <c r="EE2" s="1">
        <v>1</v>
      </c>
      <c r="EF2" s="1">
        <v>1</v>
      </c>
      <c r="EG2" s="1">
        <v>1</v>
      </c>
    </row>
    <row r="3" spans="1:137" x14ac:dyDescent="0.35">
      <c r="A3" s="4">
        <v>43902</v>
      </c>
      <c r="B3" s="1">
        <v>0.86997910000000001</v>
      </c>
      <c r="C3" s="1">
        <v>0.86997910000000001</v>
      </c>
      <c r="D3" s="1">
        <v>0.86997910000000001</v>
      </c>
      <c r="E3" s="1">
        <v>0.86997910000000001</v>
      </c>
      <c r="F3" s="1">
        <v>0.86997910000000001</v>
      </c>
      <c r="G3" s="1">
        <v>0.86997910000000001</v>
      </c>
      <c r="H3" s="1">
        <v>0.86997910000000001</v>
      </c>
      <c r="I3" s="1">
        <v>0.86997910000000001</v>
      </c>
      <c r="J3" s="1">
        <v>0.86997910000000001</v>
      </c>
      <c r="K3" s="1">
        <v>0.86997910000000001</v>
      </c>
      <c r="L3" s="1">
        <v>0.86997910000000001</v>
      </c>
      <c r="M3" s="1">
        <v>0.86997910000000001</v>
      </c>
      <c r="N3" s="1">
        <v>0.86997910000000001</v>
      </c>
      <c r="O3" s="1">
        <v>0.86997910000000001</v>
      </c>
      <c r="P3" s="1">
        <v>0.86997910000000001</v>
      </c>
      <c r="Q3" s="1">
        <v>0.86997910000000001</v>
      </c>
      <c r="R3" s="1">
        <v>0.86997910000000001</v>
      </c>
      <c r="S3" s="1">
        <v>0.86997910000000001</v>
      </c>
      <c r="T3" s="1">
        <v>0.86997910000000001</v>
      </c>
      <c r="U3" s="1">
        <v>0.86997910000000001</v>
      </c>
      <c r="V3" s="1">
        <v>0.86997910000000001</v>
      </c>
      <c r="W3" s="1"/>
      <c r="X3" s="4">
        <v>43902</v>
      </c>
      <c r="Y3" s="10">
        <v>0.86997910000000001</v>
      </c>
      <c r="Z3" s="10">
        <v>0.86997910000000001</v>
      </c>
      <c r="AA3" s="10">
        <v>0.86997910000000001</v>
      </c>
      <c r="AB3" s="10">
        <v>0.86997910000000001</v>
      </c>
      <c r="AC3" s="10">
        <v>0.86997910000000001</v>
      </c>
      <c r="AD3" s="10">
        <v>0.86997910000000001</v>
      </c>
      <c r="AE3" s="10">
        <v>0.86997910000000001</v>
      </c>
      <c r="AF3" s="10">
        <v>0.86997910000000001</v>
      </c>
      <c r="AG3" s="10">
        <v>0.86997910000000001</v>
      </c>
      <c r="AH3" s="10">
        <v>0.86997910000000001</v>
      </c>
      <c r="AI3" s="10">
        <v>0.86997910000000001</v>
      </c>
      <c r="AJ3" s="10">
        <v>0.86997910000000001</v>
      </c>
      <c r="AK3" s="10">
        <v>0.86997910000000001</v>
      </c>
      <c r="AL3" s="10">
        <v>0.86997910000000001</v>
      </c>
      <c r="AM3" s="10">
        <v>0.86997910000000001</v>
      </c>
      <c r="AN3" s="10">
        <v>0.86997910000000001</v>
      </c>
      <c r="AO3" s="10">
        <v>0.86997910000000001</v>
      </c>
      <c r="AP3" s="10">
        <v>0.86997910000000001</v>
      </c>
      <c r="AQ3" s="10">
        <v>0.86997910000000001</v>
      </c>
      <c r="AR3" s="10">
        <v>0.86997910000000001</v>
      </c>
      <c r="AS3" s="10">
        <v>0.86997910000000001</v>
      </c>
      <c r="AT3" s="10"/>
      <c r="AU3" s="4">
        <v>43902</v>
      </c>
      <c r="AV3" s="10">
        <v>0.86997910000000001</v>
      </c>
      <c r="AW3" s="10">
        <v>0.86997910000000001</v>
      </c>
      <c r="AX3" s="10">
        <v>0.86997910000000001</v>
      </c>
      <c r="AY3" s="10">
        <v>0.86997910000000001</v>
      </c>
      <c r="AZ3" s="10">
        <v>0.86997910000000001</v>
      </c>
      <c r="BA3" s="10">
        <v>0.86997910000000001</v>
      </c>
      <c r="BB3" s="10">
        <v>0.86997910000000001</v>
      </c>
      <c r="BC3" s="10">
        <v>0.86997910000000001</v>
      </c>
      <c r="BD3" s="10">
        <v>0.86997910000000001</v>
      </c>
      <c r="BE3" s="10">
        <v>0.86997910000000001</v>
      </c>
      <c r="BF3" s="10">
        <v>0.86997910000000001</v>
      </c>
      <c r="BG3" s="10">
        <v>0.86997910000000001</v>
      </c>
      <c r="BH3" s="10">
        <v>0.86997910000000001</v>
      </c>
      <c r="BI3" s="10">
        <v>0.86997910000000001</v>
      </c>
      <c r="BJ3" s="10">
        <v>0.86997910000000001</v>
      </c>
      <c r="BK3" s="10">
        <v>0.86997910000000001</v>
      </c>
      <c r="BL3" s="10">
        <v>0.86997910000000001</v>
      </c>
      <c r="BM3" s="10">
        <v>0.86997910000000001</v>
      </c>
      <c r="BN3" s="10">
        <v>0.86997910000000001</v>
      </c>
      <c r="BO3" s="10">
        <v>0.86997910000000001</v>
      </c>
      <c r="BP3" s="10">
        <v>0.86997910000000001</v>
      </c>
      <c r="BQ3" s="10"/>
      <c r="BR3" s="4">
        <v>43902</v>
      </c>
      <c r="BS3" s="10">
        <v>0.86997910000000001</v>
      </c>
      <c r="BT3" s="10">
        <v>0.86997910000000001</v>
      </c>
      <c r="BU3" s="10">
        <v>0.86997910000000001</v>
      </c>
      <c r="BV3" s="10">
        <v>0.86997910000000001</v>
      </c>
      <c r="BW3" s="10">
        <v>0.86997910000000001</v>
      </c>
      <c r="BX3" s="10">
        <v>0.86997910000000001</v>
      </c>
      <c r="BY3" s="10">
        <v>0.86997910000000001</v>
      </c>
      <c r="BZ3" s="10">
        <v>0.86997910000000001</v>
      </c>
      <c r="CA3" s="10">
        <v>0.86997910000000001</v>
      </c>
      <c r="CB3" s="10">
        <v>0.86997910000000001</v>
      </c>
      <c r="CC3" s="10">
        <v>0.86997910000000001</v>
      </c>
      <c r="CD3" s="10">
        <v>0.86997910000000001</v>
      </c>
      <c r="CE3" s="10">
        <v>0.86997910000000001</v>
      </c>
      <c r="CF3" s="10">
        <v>0.86997910000000001</v>
      </c>
      <c r="CG3" s="10">
        <v>0.86997910000000001</v>
      </c>
      <c r="CH3" s="10">
        <v>0.86997910000000001</v>
      </c>
      <c r="CI3" s="10">
        <v>0.86997910000000001</v>
      </c>
      <c r="CJ3" s="10">
        <v>0.86997910000000001</v>
      </c>
      <c r="CK3" s="10">
        <v>0.86997910000000001</v>
      </c>
      <c r="CL3" s="10">
        <v>0.86997910000000001</v>
      </c>
      <c r="CM3" s="10">
        <v>0.86997910000000001</v>
      </c>
      <c r="CN3" s="10"/>
      <c r="CO3" s="4">
        <v>43902</v>
      </c>
      <c r="CP3" s="10">
        <v>0.86997910000000001</v>
      </c>
      <c r="CQ3" s="10">
        <v>0.86997910000000001</v>
      </c>
      <c r="CR3" s="10">
        <v>0.86997910000000001</v>
      </c>
      <c r="CS3" s="10">
        <v>0.86997910000000001</v>
      </c>
      <c r="CT3" s="10">
        <v>0.86997910000000001</v>
      </c>
      <c r="CU3" s="10">
        <v>0.86997910000000001</v>
      </c>
      <c r="CV3" s="10">
        <v>0.86997910000000001</v>
      </c>
      <c r="CW3" s="10">
        <v>0.86997910000000001</v>
      </c>
      <c r="CX3" s="10">
        <v>0.86997910000000001</v>
      </c>
      <c r="CY3" s="10">
        <v>0.86997910000000001</v>
      </c>
      <c r="CZ3" s="10">
        <v>0.86997910000000001</v>
      </c>
      <c r="DA3" s="10">
        <v>0.86997910000000001</v>
      </c>
      <c r="DB3" s="10">
        <v>0.86997910000000001</v>
      </c>
      <c r="DC3" s="10">
        <v>0.86997910000000001</v>
      </c>
      <c r="DD3" s="10">
        <v>0.86997910000000001</v>
      </c>
      <c r="DE3" s="10">
        <v>0.86997910000000001</v>
      </c>
      <c r="DF3" s="10">
        <v>0.86997910000000001</v>
      </c>
      <c r="DG3" s="10">
        <v>0.86997910000000001</v>
      </c>
      <c r="DH3" s="10">
        <v>0.86997910000000001</v>
      </c>
      <c r="DI3" s="10">
        <v>0.86997910000000001</v>
      </c>
      <c r="DJ3" s="10">
        <v>0.86997910000000001</v>
      </c>
      <c r="DL3" s="4">
        <v>43902</v>
      </c>
      <c r="DM3" s="1">
        <v>0.86997910000000001</v>
      </c>
      <c r="DN3" s="1">
        <v>0.86997910000000001</v>
      </c>
      <c r="DO3" s="1">
        <v>0.86997910000000001</v>
      </c>
      <c r="DP3" s="1">
        <v>0.86997910000000001</v>
      </c>
      <c r="DQ3" s="1">
        <v>0.86997910000000001</v>
      </c>
      <c r="DR3" s="1">
        <v>0.86997910000000001</v>
      </c>
      <c r="DS3" s="1">
        <v>0.86997910000000001</v>
      </c>
      <c r="DT3" s="1">
        <v>0.86997910000000001</v>
      </c>
      <c r="DU3" s="1">
        <v>0.86997910000000001</v>
      </c>
      <c r="DV3" s="1">
        <v>0.86997910000000001</v>
      </c>
      <c r="DW3" s="1">
        <v>0.86997910000000001</v>
      </c>
      <c r="DX3" s="1">
        <v>0.86997910000000001</v>
      </c>
      <c r="DY3" s="1">
        <v>0.86997910000000001</v>
      </c>
      <c r="DZ3" s="1">
        <v>0.86997910000000001</v>
      </c>
      <c r="EA3" s="1">
        <v>0.86997910000000001</v>
      </c>
      <c r="EB3" s="1">
        <v>0.86997910000000001</v>
      </c>
      <c r="EC3" s="1">
        <v>0.86997910000000001</v>
      </c>
      <c r="ED3" s="1">
        <v>0.86997910000000001</v>
      </c>
      <c r="EE3" s="1">
        <v>0.86997910000000001</v>
      </c>
      <c r="EF3" s="1">
        <v>0.86997910000000001</v>
      </c>
      <c r="EG3" s="1">
        <v>0.86997910000000001</v>
      </c>
    </row>
    <row r="4" spans="1:137" x14ac:dyDescent="0.35">
      <c r="A4" s="4">
        <v>43904</v>
      </c>
      <c r="B4" s="1">
        <v>0.34575835999999999</v>
      </c>
      <c r="C4" s="1">
        <v>0.34575835999999999</v>
      </c>
      <c r="D4" s="1">
        <v>0.34575835999999999</v>
      </c>
      <c r="E4" s="1">
        <v>0.34575835999999999</v>
      </c>
      <c r="F4" s="1">
        <v>0.34575835999999999</v>
      </c>
      <c r="G4" s="1">
        <v>0.34575835999999999</v>
      </c>
      <c r="H4" s="1">
        <v>0.34575835999999999</v>
      </c>
      <c r="I4" s="1">
        <v>0.34575835999999999</v>
      </c>
      <c r="J4" s="1">
        <v>0.34575835999999999</v>
      </c>
      <c r="K4" s="1">
        <v>0.34575835999999999</v>
      </c>
      <c r="L4" s="1">
        <v>0.34575835999999999</v>
      </c>
      <c r="M4" s="1">
        <v>0.34575835999999999</v>
      </c>
      <c r="N4" s="1">
        <v>0.34575835999999999</v>
      </c>
      <c r="O4" s="1">
        <v>0.34575835999999999</v>
      </c>
      <c r="P4" s="1">
        <v>0.34575835999999999</v>
      </c>
      <c r="Q4" s="1">
        <v>0.34575835999999999</v>
      </c>
      <c r="R4" s="1">
        <v>0.34575835999999999</v>
      </c>
      <c r="S4" s="1">
        <v>0.34575835999999999</v>
      </c>
      <c r="T4" s="1">
        <v>0.34575835999999999</v>
      </c>
      <c r="U4" s="1">
        <v>0.34575835999999999</v>
      </c>
      <c r="V4" s="1">
        <v>0.34575835999999999</v>
      </c>
      <c r="W4" s="1"/>
      <c r="X4" s="4">
        <v>43904</v>
      </c>
      <c r="Y4" s="10">
        <v>0.34575835999999999</v>
      </c>
      <c r="Z4" s="10">
        <v>0.34575835999999999</v>
      </c>
      <c r="AA4" s="10">
        <v>0.34575835999999999</v>
      </c>
      <c r="AB4" s="10">
        <v>0.34575835999999999</v>
      </c>
      <c r="AC4" s="10">
        <v>0.34575835999999999</v>
      </c>
      <c r="AD4" s="10">
        <v>0.34575835999999999</v>
      </c>
      <c r="AE4" s="10">
        <v>0.34575835999999999</v>
      </c>
      <c r="AF4" s="10">
        <v>0.34575835999999999</v>
      </c>
      <c r="AG4" s="10">
        <v>0.34575835999999999</v>
      </c>
      <c r="AH4" s="10">
        <v>0.34575835999999999</v>
      </c>
      <c r="AI4" s="10">
        <v>0.34575835999999999</v>
      </c>
      <c r="AJ4" s="10">
        <v>0.34575835999999999</v>
      </c>
      <c r="AK4" s="10">
        <v>0.34575835999999999</v>
      </c>
      <c r="AL4" s="10">
        <v>0.34575835999999999</v>
      </c>
      <c r="AM4" s="10">
        <v>0.34575835999999999</v>
      </c>
      <c r="AN4" s="10">
        <v>0.34575835999999999</v>
      </c>
      <c r="AO4" s="10">
        <v>0.34575835999999999</v>
      </c>
      <c r="AP4" s="10">
        <v>0.34575835999999999</v>
      </c>
      <c r="AQ4" s="10">
        <v>0.34575835999999999</v>
      </c>
      <c r="AR4" s="10">
        <v>0.34575835999999999</v>
      </c>
      <c r="AS4" s="10">
        <v>0.34575835999999999</v>
      </c>
      <c r="AT4" s="10"/>
      <c r="AU4" s="4">
        <v>43904</v>
      </c>
      <c r="AV4" s="10">
        <v>0.34575835999999999</v>
      </c>
      <c r="AW4" s="10">
        <v>0.34575835999999999</v>
      </c>
      <c r="AX4" s="10">
        <v>0.34575835999999999</v>
      </c>
      <c r="AY4" s="10">
        <v>0.34575835999999999</v>
      </c>
      <c r="AZ4" s="10">
        <v>0.34575835999999999</v>
      </c>
      <c r="BA4" s="10">
        <v>0.34575835999999999</v>
      </c>
      <c r="BB4" s="10">
        <v>0.34575835999999999</v>
      </c>
      <c r="BC4" s="10">
        <v>0.34575835999999999</v>
      </c>
      <c r="BD4" s="10">
        <v>0.34575835999999999</v>
      </c>
      <c r="BE4" s="10">
        <v>0.34575835999999999</v>
      </c>
      <c r="BF4" s="10">
        <v>0.34575835999999999</v>
      </c>
      <c r="BG4" s="10">
        <v>0.34575835999999999</v>
      </c>
      <c r="BH4" s="10">
        <v>0.34575835999999999</v>
      </c>
      <c r="BI4" s="10">
        <v>0.34575835999999999</v>
      </c>
      <c r="BJ4" s="10">
        <v>0.34575835999999999</v>
      </c>
      <c r="BK4" s="10">
        <v>0.34575835999999999</v>
      </c>
      <c r="BL4" s="10">
        <v>0.34575835999999999</v>
      </c>
      <c r="BM4" s="10">
        <v>0.34575835999999999</v>
      </c>
      <c r="BN4" s="10">
        <v>0.34575835999999999</v>
      </c>
      <c r="BO4" s="10">
        <v>0.34575835999999999</v>
      </c>
      <c r="BP4" s="10">
        <v>0.34575835999999999</v>
      </c>
      <c r="BQ4" s="10"/>
      <c r="BR4" s="4">
        <v>43904</v>
      </c>
      <c r="BS4" s="10">
        <v>0.34575835999999999</v>
      </c>
      <c r="BT4" s="10">
        <v>0.34575835999999999</v>
      </c>
      <c r="BU4" s="10">
        <v>0.34575835999999999</v>
      </c>
      <c r="BV4" s="10">
        <v>0.34575835999999999</v>
      </c>
      <c r="BW4" s="10">
        <v>0.34575835999999999</v>
      </c>
      <c r="BX4" s="10">
        <v>0.34575835999999999</v>
      </c>
      <c r="BY4" s="10">
        <v>0.34575835999999999</v>
      </c>
      <c r="BZ4" s="10">
        <v>0.34575835999999999</v>
      </c>
      <c r="CA4" s="10">
        <v>0.34575835999999999</v>
      </c>
      <c r="CB4" s="10">
        <v>0.34575835999999999</v>
      </c>
      <c r="CC4" s="10">
        <v>0.34575835999999999</v>
      </c>
      <c r="CD4" s="10">
        <v>0.34575835999999999</v>
      </c>
      <c r="CE4" s="10">
        <v>0.34575835999999999</v>
      </c>
      <c r="CF4" s="10">
        <v>0.34575835999999999</v>
      </c>
      <c r="CG4" s="10">
        <v>0.34575835999999999</v>
      </c>
      <c r="CH4" s="10">
        <v>0.34575835999999999</v>
      </c>
      <c r="CI4" s="10">
        <v>0.34575835999999999</v>
      </c>
      <c r="CJ4" s="10">
        <v>0.34575835999999999</v>
      </c>
      <c r="CK4" s="10">
        <v>0.34575835999999999</v>
      </c>
      <c r="CL4" s="10">
        <v>0.34575835999999999</v>
      </c>
      <c r="CM4" s="10">
        <v>0.34575835999999999</v>
      </c>
      <c r="CN4" s="10"/>
      <c r="CO4" s="4">
        <v>43904</v>
      </c>
      <c r="CP4" s="10">
        <v>0.34575835999999999</v>
      </c>
      <c r="CQ4" s="10">
        <v>0.34575835999999999</v>
      </c>
      <c r="CR4" s="10">
        <v>0.34575835999999999</v>
      </c>
      <c r="CS4" s="10">
        <v>0.34575835999999999</v>
      </c>
      <c r="CT4" s="10">
        <v>0.34575835999999999</v>
      </c>
      <c r="CU4" s="10">
        <v>0.34575835999999999</v>
      </c>
      <c r="CV4" s="10">
        <v>0.34575835999999999</v>
      </c>
      <c r="CW4" s="10">
        <v>0.34575835999999999</v>
      </c>
      <c r="CX4" s="10">
        <v>0.34575835999999999</v>
      </c>
      <c r="CY4" s="10">
        <v>0.34575835999999999</v>
      </c>
      <c r="CZ4" s="10">
        <v>0.34575835999999999</v>
      </c>
      <c r="DA4" s="10">
        <v>0.34575835999999999</v>
      </c>
      <c r="DB4" s="10">
        <v>0.34575835999999999</v>
      </c>
      <c r="DC4" s="10">
        <v>0.34575835999999999</v>
      </c>
      <c r="DD4" s="10">
        <v>0.34575835999999999</v>
      </c>
      <c r="DE4" s="10">
        <v>0.34575835999999999</v>
      </c>
      <c r="DF4" s="10">
        <v>0.34575835999999999</v>
      </c>
      <c r="DG4" s="10">
        <v>0.34575835999999999</v>
      </c>
      <c r="DH4" s="10">
        <v>0.34575835999999999</v>
      </c>
      <c r="DI4" s="10">
        <v>0.34575835999999999</v>
      </c>
      <c r="DJ4" s="10">
        <v>0.34575835999999999</v>
      </c>
      <c r="DL4" s="4">
        <v>43904</v>
      </c>
      <c r="DM4" s="1">
        <v>0.34575835999999999</v>
      </c>
      <c r="DN4" s="1">
        <v>0.34575835999999999</v>
      </c>
      <c r="DO4" s="1">
        <v>0.34575835999999999</v>
      </c>
      <c r="DP4" s="1">
        <v>0.34575835999999999</v>
      </c>
      <c r="DQ4" s="1">
        <v>0.34575835999999999</v>
      </c>
      <c r="DR4" s="1">
        <v>0.34575835999999999</v>
      </c>
      <c r="DS4" s="1">
        <v>0.34575835999999999</v>
      </c>
      <c r="DT4" s="1">
        <v>0.34575835999999999</v>
      </c>
      <c r="DU4" s="1">
        <v>0.34575835999999999</v>
      </c>
      <c r="DV4" s="1">
        <v>0.34575835999999999</v>
      </c>
      <c r="DW4" s="1">
        <v>0.34575835999999999</v>
      </c>
      <c r="DX4" s="1">
        <v>0.34575835999999999</v>
      </c>
      <c r="DY4" s="1">
        <v>0.34575835999999999</v>
      </c>
      <c r="DZ4" s="1">
        <v>0.34575835999999999</v>
      </c>
      <c r="EA4" s="1">
        <v>0.34575835999999999</v>
      </c>
      <c r="EB4" s="1">
        <v>0.34575835999999999</v>
      </c>
      <c r="EC4" s="1">
        <v>0.34575835999999999</v>
      </c>
      <c r="ED4" s="1">
        <v>0.34575835999999999</v>
      </c>
      <c r="EE4" s="1">
        <v>0.34575835999999999</v>
      </c>
      <c r="EF4" s="1">
        <v>0.34575835999999999</v>
      </c>
      <c r="EG4" s="1">
        <v>0.34575835999999999</v>
      </c>
    </row>
    <row r="5" spans="1:137" x14ac:dyDescent="0.35">
      <c r="A5" s="4">
        <v>43907</v>
      </c>
      <c r="B5" s="1">
        <v>0.35399999999999998</v>
      </c>
      <c r="C5" s="1">
        <v>0.35399999999999998</v>
      </c>
      <c r="D5" s="1">
        <v>0.35399999999999998</v>
      </c>
      <c r="E5" s="1">
        <v>0.35399999999999998</v>
      </c>
      <c r="F5" s="1">
        <v>0.35399999999999998</v>
      </c>
      <c r="G5" s="1">
        <v>0.35399999999999998</v>
      </c>
      <c r="H5" s="1">
        <v>0.35399999999999998</v>
      </c>
      <c r="I5" s="1">
        <v>0.35399999999999998</v>
      </c>
      <c r="J5" s="1">
        <v>0.35399999999999998</v>
      </c>
      <c r="K5" s="1">
        <v>0.35399999999999998</v>
      </c>
      <c r="L5" s="1">
        <v>0.35399999999999998</v>
      </c>
      <c r="M5" s="1">
        <v>0.35399999999999998</v>
      </c>
      <c r="N5" s="1">
        <v>0.35399999999999998</v>
      </c>
      <c r="O5" s="1">
        <v>0.35399999999999998</v>
      </c>
      <c r="P5" s="1">
        <v>0.35399999999999998</v>
      </c>
      <c r="Q5" s="1">
        <v>0.35399999999999998</v>
      </c>
      <c r="R5" s="1">
        <v>0.35399999999999998</v>
      </c>
      <c r="S5" s="1">
        <v>0.35399999999999998</v>
      </c>
      <c r="T5" s="1">
        <v>0.35399999999999998</v>
      </c>
      <c r="U5" s="1">
        <v>0.35399999999999998</v>
      </c>
      <c r="V5" s="1">
        <v>0.35399999999999998</v>
      </c>
      <c r="W5" s="1"/>
      <c r="X5" s="4">
        <v>43907</v>
      </c>
      <c r="Y5" s="10">
        <v>0.35399999999999998</v>
      </c>
      <c r="Z5" s="10">
        <v>0.35399999999999998</v>
      </c>
      <c r="AA5" s="10">
        <v>0.35399999999999998</v>
      </c>
      <c r="AB5" s="10">
        <v>0.35399999999999998</v>
      </c>
      <c r="AC5" s="10">
        <v>0.35399999999999998</v>
      </c>
      <c r="AD5" s="10">
        <v>0.35399999999999998</v>
      </c>
      <c r="AE5" s="10">
        <v>0.35399999999999998</v>
      </c>
      <c r="AF5" s="10">
        <v>0.35399999999999998</v>
      </c>
      <c r="AG5" s="10">
        <v>0.35399999999999998</v>
      </c>
      <c r="AH5" s="10">
        <v>0.35399999999999998</v>
      </c>
      <c r="AI5" s="10">
        <v>0.35399999999999998</v>
      </c>
      <c r="AJ5" s="10">
        <v>0.35399999999999998</v>
      </c>
      <c r="AK5" s="10">
        <v>0.35399999999999998</v>
      </c>
      <c r="AL5" s="10">
        <v>0.35399999999999998</v>
      </c>
      <c r="AM5" s="10">
        <v>0.35399999999999998</v>
      </c>
      <c r="AN5" s="10">
        <v>0.35399999999999998</v>
      </c>
      <c r="AO5" s="10">
        <v>0.35399999999999998</v>
      </c>
      <c r="AP5" s="10">
        <v>0.35399999999999998</v>
      </c>
      <c r="AQ5" s="10">
        <v>0.35399999999999998</v>
      </c>
      <c r="AR5" s="10">
        <v>0.35399999999999998</v>
      </c>
      <c r="AS5" s="10">
        <v>0.35399999999999998</v>
      </c>
      <c r="AT5" s="10"/>
      <c r="AU5" s="4">
        <v>43907</v>
      </c>
      <c r="AV5" s="10">
        <v>0.35399999999999998</v>
      </c>
      <c r="AW5" s="10">
        <v>0.35399999999999998</v>
      </c>
      <c r="AX5" s="10">
        <v>0.35399999999999998</v>
      </c>
      <c r="AY5" s="10">
        <v>0.35399999999999998</v>
      </c>
      <c r="AZ5" s="10">
        <v>0.35399999999999998</v>
      </c>
      <c r="BA5" s="10">
        <v>0.35399999999999998</v>
      </c>
      <c r="BB5" s="10">
        <v>0.35399999999999998</v>
      </c>
      <c r="BC5" s="10">
        <v>0.35399999999999998</v>
      </c>
      <c r="BD5" s="10">
        <v>0.35399999999999998</v>
      </c>
      <c r="BE5" s="10">
        <v>0.35399999999999998</v>
      </c>
      <c r="BF5" s="10">
        <v>0.35399999999999998</v>
      </c>
      <c r="BG5" s="10">
        <v>0.35399999999999998</v>
      </c>
      <c r="BH5" s="10">
        <v>0.35399999999999998</v>
      </c>
      <c r="BI5" s="10">
        <v>0.35399999999999998</v>
      </c>
      <c r="BJ5" s="10">
        <v>0.35399999999999998</v>
      </c>
      <c r="BK5" s="10">
        <v>0.35399999999999998</v>
      </c>
      <c r="BL5" s="10">
        <v>0.35399999999999998</v>
      </c>
      <c r="BM5" s="10">
        <v>0.35399999999999998</v>
      </c>
      <c r="BN5" s="10">
        <v>0.35399999999999998</v>
      </c>
      <c r="BO5" s="10">
        <v>0.35399999999999998</v>
      </c>
      <c r="BP5" s="10">
        <v>0.35399999999999998</v>
      </c>
      <c r="BQ5" s="10"/>
      <c r="BR5" s="4">
        <v>43907</v>
      </c>
      <c r="BS5" s="10">
        <v>0.35399999999999998</v>
      </c>
      <c r="BT5" s="10">
        <v>0.35399999999999998</v>
      </c>
      <c r="BU5" s="10">
        <v>0.35399999999999998</v>
      </c>
      <c r="BV5" s="10">
        <v>0.35399999999999998</v>
      </c>
      <c r="BW5" s="10">
        <v>0.35399999999999998</v>
      </c>
      <c r="BX5" s="10">
        <v>0.35399999999999998</v>
      </c>
      <c r="BY5" s="10">
        <v>0.35399999999999998</v>
      </c>
      <c r="BZ5" s="10">
        <v>0.35399999999999998</v>
      </c>
      <c r="CA5" s="10">
        <v>0.35399999999999998</v>
      </c>
      <c r="CB5" s="10">
        <v>0.35399999999999998</v>
      </c>
      <c r="CC5" s="10">
        <v>0.35399999999999998</v>
      </c>
      <c r="CD5" s="10">
        <v>0.35399999999999998</v>
      </c>
      <c r="CE5" s="10">
        <v>0.35399999999999998</v>
      </c>
      <c r="CF5" s="10">
        <v>0.35399999999999998</v>
      </c>
      <c r="CG5" s="10">
        <v>0.35399999999999998</v>
      </c>
      <c r="CH5" s="10">
        <v>0.35399999999999998</v>
      </c>
      <c r="CI5" s="10">
        <v>0.35399999999999998</v>
      </c>
      <c r="CJ5" s="10">
        <v>0.35399999999999998</v>
      </c>
      <c r="CK5" s="10">
        <v>0.35399999999999998</v>
      </c>
      <c r="CL5" s="10">
        <v>0.35399999999999998</v>
      </c>
      <c r="CM5" s="10">
        <v>0.35399999999999998</v>
      </c>
      <c r="CN5" s="10"/>
      <c r="CO5" s="4">
        <v>43907</v>
      </c>
      <c r="CP5" s="10">
        <v>0.35399999999999998</v>
      </c>
      <c r="CQ5" s="10">
        <v>0.35399999999999998</v>
      </c>
      <c r="CR5" s="10">
        <v>0.35399999999999998</v>
      </c>
      <c r="CS5" s="10">
        <v>0.35399999999999998</v>
      </c>
      <c r="CT5" s="10">
        <v>0.35399999999999998</v>
      </c>
      <c r="CU5" s="10">
        <v>0.35399999999999998</v>
      </c>
      <c r="CV5" s="10">
        <v>0.35399999999999998</v>
      </c>
      <c r="CW5" s="10">
        <v>0.35399999999999998</v>
      </c>
      <c r="CX5" s="10">
        <v>0.35399999999999998</v>
      </c>
      <c r="CY5" s="10">
        <v>0.35399999999999998</v>
      </c>
      <c r="CZ5" s="10">
        <v>0.35399999999999998</v>
      </c>
      <c r="DA5" s="10">
        <v>0.35399999999999998</v>
      </c>
      <c r="DB5" s="10">
        <v>0.35399999999999998</v>
      </c>
      <c r="DC5" s="10">
        <v>0.35399999999999998</v>
      </c>
      <c r="DD5" s="10">
        <v>0.35399999999999998</v>
      </c>
      <c r="DE5" s="10">
        <v>0.35399999999999998</v>
      </c>
      <c r="DF5" s="10">
        <v>0.35399999999999998</v>
      </c>
      <c r="DG5" s="10">
        <v>0.35399999999999998</v>
      </c>
      <c r="DH5" s="10">
        <v>0.35399999999999998</v>
      </c>
      <c r="DI5" s="10">
        <v>0.35399999999999998</v>
      </c>
      <c r="DJ5" s="10">
        <v>0.35399999999999998</v>
      </c>
      <c r="DL5" s="4">
        <v>43907</v>
      </c>
      <c r="DM5" s="1">
        <v>0.35399999999999998</v>
      </c>
      <c r="DN5" s="1">
        <v>0.35399999999999998</v>
      </c>
      <c r="DO5" s="1">
        <v>0.35399999999999998</v>
      </c>
      <c r="DP5" s="1">
        <v>0.35399999999999998</v>
      </c>
      <c r="DQ5" s="1">
        <v>0.35399999999999998</v>
      </c>
      <c r="DR5" s="1">
        <v>0.35399999999999998</v>
      </c>
      <c r="DS5" s="1">
        <v>0.35399999999999998</v>
      </c>
      <c r="DT5" s="1">
        <v>0.35399999999999998</v>
      </c>
      <c r="DU5" s="1">
        <v>0.35399999999999998</v>
      </c>
      <c r="DV5" s="1">
        <v>0.35399999999999998</v>
      </c>
      <c r="DW5" s="1">
        <v>0.35399999999999998</v>
      </c>
      <c r="DX5" s="1">
        <v>0.35399999999999998</v>
      </c>
      <c r="DY5" s="1">
        <v>0.35399999999999998</v>
      </c>
      <c r="DZ5" s="1">
        <v>0.35399999999999998</v>
      </c>
      <c r="EA5" s="1">
        <v>0.35399999999999998</v>
      </c>
      <c r="EB5" s="1">
        <v>0.35399999999999998</v>
      </c>
      <c r="EC5" s="1">
        <v>0.35399999999999998</v>
      </c>
      <c r="ED5" s="1">
        <v>0.35399999999999998</v>
      </c>
      <c r="EE5" s="1">
        <v>0.35399999999999998</v>
      </c>
      <c r="EF5" s="1">
        <v>0.35399999999999998</v>
      </c>
      <c r="EG5" s="1">
        <v>0.35399999999999998</v>
      </c>
    </row>
    <row r="6" spans="1:137" x14ac:dyDescent="0.35">
      <c r="A6" s="4">
        <v>43922</v>
      </c>
      <c r="B6" s="1">
        <v>0.35399999999999998</v>
      </c>
      <c r="C6" s="1">
        <v>0.35399999999999998</v>
      </c>
      <c r="D6" s="1">
        <v>0.35399999999999998</v>
      </c>
      <c r="E6" s="1">
        <v>0.35399999999999998</v>
      </c>
      <c r="F6" s="1">
        <v>0.35399999999999998</v>
      </c>
      <c r="G6" s="1">
        <v>0.35399999999999998</v>
      </c>
      <c r="H6" s="1">
        <v>0.35399999999999998</v>
      </c>
      <c r="I6" s="1">
        <v>0.35399999999999998</v>
      </c>
      <c r="J6" s="1">
        <v>0.35399999999999998</v>
      </c>
      <c r="K6" s="1">
        <v>0.35399999999999998</v>
      </c>
      <c r="L6" s="1">
        <v>0.35399999999999998</v>
      </c>
      <c r="M6" s="1">
        <v>0.35399999999999998</v>
      </c>
      <c r="N6" s="1">
        <v>0.35399999999999998</v>
      </c>
      <c r="O6" s="1">
        <v>0.35399999999999998</v>
      </c>
      <c r="P6" s="1">
        <v>0.35399999999999998</v>
      </c>
      <c r="Q6" s="1">
        <v>0.35399999999999998</v>
      </c>
      <c r="R6" s="1">
        <v>0.35399999999999998</v>
      </c>
      <c r="S6" s="1">
        <v>0.35399999999999998</v>
      </c>
      <c r="T6" s="1">
        <v>0.35399999999999998</v>
      </c>
      <c r="U6" s="1">
        <v>0.35399999999999998</v>
      </c>
      <c r="V6" s="1">
        <v>0.35399999999999998</v>
      </c>
      <c r="W6" s="1"/>
      <c r="X6" s="4">
        <v>43922</v>
      </c>
      <c r="Y6" s="10">
        <v>0.35399999999999998</v>
      </c>
      <c r="Z6" s="10">
        <v>0.35399999999999998</v>
      </c>
      <c r="AA6" s="10">
        <v>0.35399999999999998</v>
      </c>
      <c r="AB6" s="10">
        <v>0.35399999999999998</v>
      </c>
      <c r="AC6" s="10">
        <v>0.35399999999999998</v>
      </c>
      <c r="AD6" s="10">
        <v>0.35399999999999998</v>
      </c>
      <c r="AE6" s="10">
        <v>0.35399999999999998</v>
      </c>
      <c r="AF6" s="10">
        <v>0.35399999999999998</v>
      </c>
      <c r="AG6" s="10">
        <v>0.35399999999999998</v>
      </c>
      <c r="AH6" s="10">
        <v>0.35399999999999998</v>
      </c>
      <c r="AI6" s="10">
        <v>0.35399999999999998</v>
      </c>
      <c r="AJ6" s="10">
        <v>0.35399999999999998</v>
      </c>
      <c r="AK6" s="10">
        <v>0.35399999999999998</v>
      </c>
      <c r="AL6" s="10">
        <v>0.35399999999999998</v>
      </c>
      <c r="AM6" s="10">
        <v>0.35399999999999998</v>
      </c>
      <c r="AN6" s="10">
        <v>0.35399999999999998</v>
      </c>
      <c r="AO6" s="10">
        <v>0.35399999999999998</v>
      </c>
      <c r="AP6" s="10">
        <v>0.35399999999999998</v>
      </c>
      <c r="AQ6" s="10">
        <v>0.35399999999999998</v>
      </c>
      <c r="AR6" s="10">
        <v>0.35399999999999998</v>
      </c>
      <c r="AS6" s="10">
        <v>0.35399999999999998</v>
      </c>
      <c r="AT6" s="10"/>
      <c r="AU6" s="4">
        <v>43922</v>
      </c>
      <c r="AV6" s="10">
        <v>0.35399999999999998</v>
      </c>
      <c r="AW6" s="10">
        <v>0.35399999999999998</v>
      </c>
      <c r="AX6" s="10">
        <v>0.35399999999999998</v>
      </c>
      <c r="AY6" s="10">
        <v>0.35399999999999998</v>
      </c>
      <c r="AZ6" s="10">
        <v>0.35399999999999998</v>
      </c>
      <c r="BA6" s="10">
        <v>0.35399999999999998</v>
      </c>
      <c r="BB6" s="10">
        <v>0.35399999999999998</v>
      </c>
      <c r="BC6" s="10">
        <v>0.35399999999999998</v>
      </c>
      <c r="BD6" s="10">
        <v>0.35399999999999998</v>
      </c>
      <c r="BE6" s="10">
        <v>0.35399999999999998</v>
      </c>
      <c r="BF6" s="10">
        <v>0.35399999999999998</v>
      </c>
      <c r="BG6" s="10">
        <v>0.35399999999999998</v>
      </c>
      <c r="BH6" s="10">
        <v>0.35399999999999998</v>
      </c>
      <c r="BI6" s="10">
        <v>0.35399999999999998</v>
      </c>
      <c r="BJ6" s="10">
        <v>0.35399999999999998</v>
      </c>
      <c r="BK6" s="10">
        <v>0.35399999999999998</v>
      </c>
      <c r="BL6" s="10">
        <v>0.35399999999999998</v>
      </c>
      <c r="BM6" s="10">
        <v>0.35399999999999998</v>
      </c>
      <c r="BN6" s="10">
        <v>0.35399999999999998</v>
      </c>
      <c r="BO6" s="10">
        <v>0.35399999999999998</v>
      </c>
      <c r="BP6" s="10">
        <v>0.35399999999999998</v>
      </c>
      <c r="BQ6" s="10"/>
      <c r="BR6" s="4">
        <v>43922</v>
      </c>
      <c r="BS6" s="10">
        <v>0.35399999999999998</v>
      </c>
      <c r="BT6" s="10">
        <v>0.35399999999999998</v>
      </c>
      <c r="BU6" s="10">
        <v>0.35399999999999998</v>
      </c>
      <c r="BV6" s="10">
        <v>0.35399999999999998</v>
      </c>
      <c r="BW6" s="10">
        <v>0.35399999999999998</v>
      </c>
      <c r="BX6" s="10">
        <v>0.35399999999999998</v>
      </c>
      <c r="BY6" s="10">
        <v>0.35399999999999998</v>
      </c>
      <c r="BZ6" s="10">
        <v>0.35399999999999998</v>
      </c>
      <c r="CA6" s="10">
        <v>0.35399999999999998</v>
      </c>
      <c r="CB6" s="10">
        <v>0.35399999999999998</v>
      </c>
      <c r="CC6" s="10">
        <v>0.35399999999999998</v>
      </c>
      <c r="CD6" s="10">
        <v>0.35399999999999998</v>
      </c>
      <c r="CE6" s="10">
        <v>0.35399999999999998</v>
      </c>
      <c r="CF6" s="10">
        <v>0.35399999999999998</v>
      </c>
      <c r="CG6" s="10">
        <v>0.35399999999999998</v>
      </c>
      <c r="CH6" s="10">
        <v>0.35399999999999998</v>
      </c>
      <c r="CI6" s="10">
        <v>0.35399999999999998</v>
      </c>
      <c r="CJ6" s="10">
        <v>0.35399999999999998</v>
      </c>
      <c r="CK6" s="10">
        <v>0.35399999999999998</v>
      </c>
      <c r="CL6" s="10">
        <v>0.35399999999999998</v>
      </c>
      <c r="CM6" s="10">
        <v>0.35399999999999998</v>
      </c>
      <c r="CN6" s="10"/>
      <c r="CO6" s="4">
        <v>43922</v>
      </c>
      <c r="CP6" s="10">
        <v>0.35399999999999998</v>
      </c>
      <c r="CQ6" s="10">
        <v>0.35399999999999998</v>
      </c>
      <c r="CR6" s="10">
        <v>0.35399999999999998</v>
      </c>
      <c r="CS6" s="10">
        <v>0.35399999999999998</v>
      </c>
      <c r="CT6" s="10">
        <v>0.35399999999999998</v>
      </c>
      <c r="CU6" s="10">
        <v>0.35399999999999998</v>
      </c>
      <c r="CV6" s="10">
        <v>0.35399999999999998</v>
      </c>
      <c r="CW6" s="10">
        <v>0.35399999999999998</v>
      </c>
      <c r="CX6" s="10">
        <v>0.35399999999999998</v>
      </c>
      <c r="CY6" s="10">
        <v>0.35399999999999998</v>
      </c>
      <c r="CZ6" s="10">
        <v>0.35399999999999998</v>
      </c>
      <c r="DA6" s="10">
        <v>0.35399999999999998</v>
      </c>
      <c r="DB6" s="10">
        <v>0.35399999999999998</v>
      </c>
      <c r="DC6" s="10">
        <v>0.35399999999999998</v>
      </c>
      <c r="DD6" s="10">
        <v>0.35399999999999998</v>
      </c>
      <c r="DE6" s="10">
        <v>0.35399999999999998</v>
      </c>
      <c r="DF6" s="10">
        <v>0.35399999999999998</v>
      </c>
      <c r="DG6" s="10">
        <v>0.35399999999999998</v>
      </c>
      <c r="DH6" s="10">
        <v>0.35399999999999998</v>
      </c>
      <c r="DI6" s="10">
        <v>0.35399999999999998</v>
      </c>
      <c r="DJ6" s="10">
        <v>0.35399999999999998</v>
      </c>
      <c r="DL6" s="4">
        <v>43922</v>
      </c>
      <c r="DM6" s="1">
        <v>0.35399999999999998</v>
      </c>
      <c r="DN6" s="1">
        <v>0.35399999999999998</v>
      </c>
      <c r="DO6" s="1">
        <v>0.35399999999999998</v>
      </c>
      <c r="DP6" s="1">
        <v>0.35399999999999998</v>
      </c>
      <c r="DQ6" s="1">
        <v>0.35399999999999998</v>
      </c>
      <c r="DR6" s="1">
        <v>0.35399999999999998</v>
      </c>
      <c r="DS6" s="1">
        <v>0.35399999999999998</v>
      </c>
      <c r="DT6" s="1">
        <v>0.35399999999999998</v>
      </c>
      <c r="DU6" s="1">
        <v>0.35399999999999998</v>
      </c>
      <c r="DV6" s="1">
        <v>0.35399999999999998</v>
      </c>
      <c r="DW6" s="1">
        <v>0.35399999999999998</v>
      </c>
      <c r="DX6" s="1">
        <v>0.35399999999999998</v>
      </c>
      <c r="DY6" s="1">
        <v>0.35399999999999998</v>
      </c>
      <c r="DZ6" s="1">
        <v>0.35399999999999998</v>
      </c>
      <c r="EA6" s="1">
        <v>0.35399999999999998</v>
      </c>
      <c r="EB6" s="1">
        <v>0.35399999999999998</v>
      </c>
      <c r="EC6" s="1">
        <v>0.35399999999999998</v>
      </c>
      <c r="ED6" s="1">
        <v>0.35399999999999998</v>
      </c>
      <c r="EE6" s="1">
        <v>0.35399999999999998</v>
      </c>
      <c r="EF6" s="1">
        <v>0.35399999999999998</v>
      </c>
      <c r="EG6" s="1">
        <v>0.35399999999999998</v>
      </c>
    </row>
    <row r="7" spans="1:137" x14ac:dyDescent="0.35">
      <c r="A7" s="4">
        <v>43952</v>
      </c>
      <c r="B7" s="1">
        <v>0.449318</v>
      </c>
      <c r="C7" s="1">
        <v>0.449318</v>
      </c>
      <c r="D7" s="1">
        <v>0.449318</v>
      </c>
      <c r="E7" s="1">
        <v>0.449318</v>
      </c>
      <c r="F7" s="1">
        <v>0.449318</v>
      </c>
      <c r="G7" s="1">
        <v>0.449318</v>
      </c>
      <c r="H7" s="1">
        <v>0.449318</v>
      </c>
      <c r="I7" s="1">
        <v>0.449318</v>
      </c>
      <c r="J7" s="1">
        <v>0.449318</v>
      </c>
      <c r="K7" s="1">
        <v>0.449318</v>
      </c>
      <c r="L7" s="1">
        <v>0.449318</v>
      </c>
      <c r="M7" s="1">
        <v>0.449318</v>
      </c>
      <c r="N7" s="1">
        <v>0.449318</v>
      </c>
      <c r="O7" s="1">
        <v>0.449318</v>
      </c>
      <c r="P7" s="1">
        <v>0.449318</v>
      </c>
      <c r="Q7" s="1">
        <v>0.449318</v>
      </c>
      <c r="R7" s="1">
        <v>0.449318</v>
      </c>
      <c r="S7" s="1">
        <v>0.449318</v>
      </c>
      <c r="T7" s="1">
        <v>0.449318</v>
      </c>
      <c r="U7" s="1">
        <v>0.449318</v>
      </c>
      <c r="V7" s="1">
        <v>0.449318</v>
      </c>
      <c r="W7" s="1"/>
      <c r="X7" s="4">
        <v>43952</v>
      </c>
      <c r="Y7" s="10">
        <v>0.39354825999999998</v>
      </c>
      <c r="Z7" s="10">
        <v>0.39354825999999998</v>
      </c>
      <c r="AA7" s="10">
        <v>0.39354825999999998</v>
      </c>
      <c r="AB7" s="10">
        <v>0.39354825999999998</v>
      </c>
      <c r="AC7" s="10">
        <v>0.39354825999999998</v>
      </c>
      <c r="AD7" s="10">
        <v>0.39354825999999998</v>
      </c>
      <c r="AE7" s="10">
        <v>0.39354825999999998</v>
      </c>
      <c r="AF7" s="10">
        <v>0.39354825999999998</v>
      </c>
      <c r="AG7" s="10">
        <v>0.39354825999999998</v>
      </c>
      <c r="AH7" s="10">
        <v>0.39354825999999998</v>
      </c>
      <c r="AI7" s="10">
        <v>0.39354825999999998</v>
      </c>
      <c r="AJ7" s="10">
        <v>0.39354825999999998</v>
      </c>
      <c r="AK7" s="10">
        <v>0.39354825999999998</v>
      </c>
      <c r="AL7" s="10">
        <v>0.39354825999999998</v>
      </c>
      <c r="AM7" s="10">
        <v>0.39354825999999998</v>
      </c>
      <c r="AN7" s="10">
        <v>0.39354825999999998</v>
      </c>
      <c r="AO7" s="10">
        <v>0.39354825999999998</v>
      </c>
      <c r="AP7" s="10">
        <v>0.39354825999999998</v>
      </c>
      <c r="AQ7" s="10">
        <v>0.39354825999999998</v>
      </c>
      <c r="AR7" s="10">
        <v>0.39354825999999998</v>
      </c>
      <c r="AS7" s="10">
        <v>0.39354825999999998</v>
      </c>
      <c r="AT7" s="10"/>
      <c r="AU7" s="4">
        <v>43952</v>
      </c>
      <c r="AV7" s="10">
        <v>0.35987983000000001</v>
      </c>
      <c r="AW7" s="10">
        <v>0.35987983000000001</v>
      </c>
      <c r="AX7" s="10">
        <v>0.35987983000000001</v>
      </c>
      <c r="AY7" s="10">
        <v>0.35987983000000001</v>
      </c>
      <c r="AZ7" s="10">
        <v>0.35987983000000001</v>
      </c>
      <c r="BA7" s="10">
        <v>0.35987983000000001</v>
      </c>
      <c r="BB7" s="10">
        <v>0.35987983000000001</v>
      </c>
      <c r="BC7" s="10">
        <v>0.35987983000000001</v>
      </c>
      <c r="BD7" s="10">
        <v>0.35987983000000001</v>
      </c>
      <c r="BE7" s="10">
        <v>0.35987983000000001</v>
      </c>
      <c r="BF7" s="10">
        <v>0.35987983000000001</v>
      </c>
      <c r="BG7" s="10">
        <v>0.35987983000000001</v>
      </c>
      <c r="BH7" s="10">
        <v>0.35987983000000001</v>
      </c>
      <c r="BI7" s="10">
        <v>0.35987983000000001</v>
      </c>
      <c r="BJ7" s="10">
        <v>0.35987983000000001</v>
      </c>
      <c r="BK7" s="10">
        <v>0.35987983000000001</v>
      </c>
      <c r="BL7" s="10">
        <v>0.35987983000000001</v>
      </c>
      <c r="BM7" s="10">
        <v>0.35987983000000001</v>
      </c>
      <c r="BN7" s="10">
        <v>0.35987983000000001</v>
      </c>
      <c r="BO7" s="10">
        <v>0.35987983000000001</v>
      </c>
      <c r="BP7" s="10">
        <v>0.35987983000000001</v>
      </c>
      <c r="BQ7" s="10"/>
      <c r="BR7" s="4">
        <v>43952</v>
      </c>
      <c r="BS7" s="10">
        <v>0.36319470999999998</v>
      </c>
      <c r="BT7" s="10">
        <v>0.36319470999999998</v>
      </c>
      <c r="BU7" s="10">
        <v>0.36319470999999998</v>
      </c>
      <c r="BV7" s="10">
        <v>0.36319470999999998</v>
      </c>
      <c r="BW7" s="10">
        <v>0.36319470999999998</v>
      </c>
      <c r="BX7" s="10">
        <v>0.36319470999999998</v>
      </c>
      <c r="BY7" s="10">
        <v>0.36319470999999998</v>
      </c>
      <c r="BZ7" s="10">
        <v>0.36319470999999998</v>
      </c>
      <c r="CA7" s="10">
        <v>0.36319470999999998</v>
      </c>
      <c r="CB7" s="10">
        <v>0.36319470999999998</v>
      </c>
      <c r="CC7" s="10">
        <v>0.36319470999999998</v>
      </c>
      <c r="CD7" s="10">
        <v>0.36319470999999998</v>
      </c>
      <c r="CE7" s="10">
        <v>0.36319470999999998</v>
      </c>
      <c r="CF7" s="10">
        <v>0.36319470999999998</v>
      </c>
      <c r="CG7" s="10">
        <v>0.36319470999999998</v>
      </c>
      <c r="CH7" s="10">
        <v>0.36319470999999998</v>
      </c>
      <c r="CI7" s="10">
        <v>0.36319470999999998</v>
      </c>
      <c r="CJ7" s="10">
        <v>0.36319470999999998</v>
      </c>
      <c r="CK7" s="10">
        <v>0.36319470999999998</v>
      </c>
      <c r="CL7" s="10">
        <v>0.36319470999999998</v>
      </c>
      <c r="CM7" s="10">
        <v>0.36319470999999998</v>
      </c>
      <c r="CN7" s="10"/>
      <c r="CO7" s="4">
        <v>43952</v>
      </c>
      <c r="CP7" s="10">
        <v>0.35842669999999999</v>
      </c>
      <c r="CQ7" s="10">
        <v>0.35842669999999999</v>
      </c>
      <c r="CR7" s="10">
        <v>0.35842669999999999</v>
      </c>
      <c r="CS7" s="10">
        <v>0.35842669999999999</v>
      </c>
      <c r="CT7" s="10">
        <v>0.35842669999999999</v>
      </c>
      <c r="CU7" s="10">
        <v>0.35842669999999999</v>
      </c>
      <c r="CV7" s="10">
        <v>0.35842669999999999</v>
      </c>
      <c r="CW7" s="10">
        <v>0.35842669999999999</v>
      </c>
      <c r="CX7" s="10">
        <v>0.35842669999999999</v>
      </c>
      <c r="CY7" s="10">
        <v>0.35842669999999999</v>
      </c>
      <c r="CZ7" s="10">
        <v>0.35842669999999999</v>
      </c>
      <c r="DA7" s="10">
        <v>0.35842669999999999</v>
      </c>
      <c r="DB7" s="10">
        <v>0.35842669999999999</v>
      </c>
      <c r="DC7" s="10">
        <v>0.35842669999999999</v>
      </c>
      <c r="DD7" s="10">
        <v>0.35842669999999999</v>
      </c>
      <c r="DE7" s="10">
        <v>0.35842669999999999</v>
      </c>
      <c r="DF7" s="10">
        <v>0.35842669999999999</v>
      </c>
      <c r="DG7" s="10">
        <v>0.35842669999999999</v>
      </c>
      <c r="DH7" s="10">
        <v>0.35842669999999999</v>
      </c>
      <c r="DI7" s="10">
        <v>0.35842669999999999</v>
      </c>
      <c r="DJ7" s="10">
        <v>0.35842669999999999</v>
      </c>
      <c r="DL7" s="4">
        <v>43952</v>
      </c>
      <c r="DM7" s="1">
        <v>0.35866035000000002</v>
      </c>
      <c r="DN7" s="1">
        <v>0.35866035000000002</v>
      </c>
      <c r="DO7" s="1">
        <v>0.35866035000000002</v>
      </c>
      <c r="DP7" s="1">
        <v>0.35866035000000002</v>
      </c>
      <c r="DQ7" s="1">
        <v>0.35866035000000002</v>
      </c>
      <c r="DR7" s="1">
        <v>0.35866035000000002</v>
      </c>
      <c r="DS7" s="1">
        <v>0.35866035000000002</v>
      </c>
      <c r="DT7" s="1">
        <v>0.35866035000000002</v>
      </c>
      <c r="DU7" s="1">
        <v>0.35866035000000002</v>
      </c>
      <c r="DV7" s="1">
        <v>0.35866035000000002</v>
      </c>
      <c r="DW7" s="1">
        <v>0.35866035000000002</v>
      </c>
      <c r="DX7" s="1">
        <v>0.35866035000000002</v>
      </c>
      <c r="DY7" s="1">
        <v>0.35866035000000002</v>
      </c>
      <c r="DZ7" s="1">
        <v>0.35866035000000002</v>
      </c>
      <c r="EA7" s="1">
        <v>0.35866035000000002</v>
      </c>
      <c r="EB7" s="1">
        <v>0.35866035000000002</v>
      </c>
      <c r="EC7" s="1">
        <v>0.35866035000000002</v>
      </c>
      <c r="ED7" s="1">
        <v>0.35866035000000002</v>
      </c>
      <c r="EE7" s="1">
        <v>0.35866035000000002</v>
      </c>
      <c r="EF7" s="1">
        <v>0.35866035000000002</v>
      </c>
      <c r="EG7" s="1">
        <v>0.35866035000000002</v>
      </c>
    </row>
    <row r="8" spans="1:137" x14ac:dyDescent="0.35">
      <c r="A8" s="4">
        <v>43983</v>
      </c>
      <c r="B8" s="1">
        <v>0.28056155999999999</v>
      </c>
      <c r="C8" s="1">
        <v>0.28056155999999999</v>
      </c>
      <c r="D8" s="1">
        <v>0.28056155999999999</v>
      </c>
      <c r="E8" s="1">
        <v>0.28056155999999999</v>
      </c>
      <c r="F8" s="1">
        <v>0.28056155999999999</v>
      </c>
      <c r="G8" s="1">
        <v>0.28056155999999999</v>
      </c>
      <c r="H8" s="1">
        <v>0.28056155999999999</v>
      </c>
      <c r="I8" s="1">
        <v>0.28056155999999999</v>
      </c>
      <c r="J8" s="1">
        <v>0.28056155999999999</v>
      </c>
      <c r="K8" s="1">
        <v>0.28056155999999999</v>
      </c>
      <c r="L8" s="1">
        <v>0.28056155999999999</v>
      </c>
      <c r="M8" s="1">
        <v>0.28056155999999999</v>
      </c>
      <c r="N8" s="1">
        <v>0.28056155999999999</v>
      </c>
      <c r="O8" s="1">
        <v>0.28056155999999999</v>
      </c>
      <c r="P8" s="1">
        <v>0.28056155999999999</v>
      </c>
      <c r="Q8" s="1">
        <v>0.28056155999999999</v>
      </c>
      <c r="R8" s="1">
        <v>0.28056155999999999</v>
      </c>
      <c r="S8" s="1">
        <v>0.28056155999999999</v>
      </c>
      <c r="T8" s="1">
        <v>0.28056155999999999</v>
      </c>
      <c r="U8" s="1">
        <v>0.28056155999999999</v>
      </c>
      <c r="V8" s="1">
        <v>0.28056155999999999</v>
      </c>
      <c r="W8" s="1"/>
      <c r="X8" s="4">
        <v>43983</v>
      </c>
      <c r="Y8" s="10">
        <v>0.28940289000000002</v>
      </c>
      <c r="Z8" s="10">
        <v>0.28940289000000002</v>
      </c>
      <c r="AA8" s="10">
        <v>0.28940289000000002</v>
      </c>
      <c r="AB8" s="10">
        <v>0.28940289000000002</v>
      </c>
      <c r="AC8" s="10">
        <v>0.28940289000000002</v>
      </c>
      <c r="AD8" s="10">
        <v>0.28940289000000002</v>
      </c>
      <c r="AE8" s="10">
        <v>0.28940289000000002</v>
      </c>
      <c r="AF8" s="10">
        <v>0.28940289000000002</v>
      </c>
      <c r="AG8" s="10">
        <v>0.28940289000000002</v>
      </c>
      <c r="AH8" s="10">
        <v>0.28940289000000002</v>
      </c>
      <c r="AI8" s="10">
        <v>0.28940289000000002</v>
      </c>
      <c r="AJ8" s="10">
        <v>0.28940289000000002</v>
      </c>
      <c r="AK8" s="10">
        <v>0.28940289000000002</v>
      </c>
      <c r="AL8" s="10">
        <v>0.28940289000000002</v>
      </c>
      <c r="AM8" s="10">
        <v>0.28940289000000002</v>
      </c>
      <c r="AN8" s="10">
        <v>0.28940289000000002</v>
      </c>
      <c r="AO8" s="10">
        <v>0.28940289000000002</v>
      </c>
      <c r="AP8" s="10">
        <v>0.28940289000000002</v>
      </c>
      <c r="AQ8" s="10">
        <v>0.28940289000000002</v>
      </c>
      <c r="AR8" s="10">
        <v>0.28940289000000002</v>
      </c>
      <c r="AS8" s="10">
        <v>0.28940289000000002</v>
      </c>
      <c r="AT8" s="10"/>
      <c r="AU8" s="4">
        <v>43983</v>
      </c>
      <c r="AV8" s="10">
        <v>0.29621118000000002</v>
      </c>
      <c r="AW8" s="10">
        <v>0.29621118000000002</v>
      </c>
      <c r="AX8" s="10">
        <v>0.29621118000000002</v>
      </c>
      <c r="AY8" s="10">
        <v>0.29621118000000002</v>
      </c>
      <c r="AZ8" s="10">
        <v>0.29621118000000002</v>
      </c>
      <c r="BA8" s="10">
        <v>0.29621118000000002</v>
      </c>
      <c r="BB8" s="10">
        <v>0.29621118000000002</v>
      </c>
      <c r="BC8" s="10">
        <v>0.29621118000000002</v>
      </c>
      <c r="BD8" s="10">
        <v>0.29621118000000002</v>
      </c>
      <c r="BE8" s="10">
        <v>0.29621118000000002</v>
      </c>
      <c r="BF8" s="10">
        <v>0.29621118000000002</v>
      </c>
      <c r="BG8" s="10">
        <v>0.29621118000000002</v>
      </c>
      <c r="BH8" s="10">
        <v>0.29621118000000002</v>
      </c>
      <c r="BI8" s="10">
        <v>0.29621118000000002</v>
      </c>
      <c r="BJ8" s="10">
        <v>0.29621118000000002</v>
      </c>
      <c r="BK8" s="10">
        <v>0.29621118000000002</v>
      </c>
      <c r="BL8" s="10">
        <v>0.29621118000000002</v>
      </c>
      <c r="BM8" s="10">
        <v>0.29621118000000002</v>
      </c>
      <c r="BN8" s="10">
        <v>0.29621118000000002</v>
      </c>
      <c r="BO8" s="10">
        <v>0.29621118000000002</v>
      </c>
      <c r="BP8" s="10">
        <v>0.29621118000000002</v>
      </c>
      <c r="BQ8" s="10"/>
      <c r="BR8" s="4">
        <v>43983</v>
      </c>
      <c r="BS8" s="10">
        <v>0.34651032999999998</v>
      </c>
      <c r="BT8" s="10">
        <v>0.34651032999999998</v>
      </c>
      <c r="BU8" s="10">
        <v>0.34651032999999998</v>
      </c>
      <c r="BV8" s="10">
        <v>0.34651032999999998</v>
      </c>
      <c r="BW8" s="10">
        <v>0.34651032999999998</v>
      </c>
      <c r="BX8" s="10">
        <v>0.34651032999999998</v>
      </c>
      <c r="BY8" s="10">
        <v>0.34651032999999998</v>
      </c>
      <c r="BZ8" s="10">
        <v>0.34651032999999998</v>
      </c>
      <c r="CA8" s="10">
        <v>0.34651032999999998</v>
      </c>
      <c r="CB8" s="10">
        <v>0.34651032999999998</v>
      </c>
      <c r="CC8" s="10">
        <v>0.34651032999999998</v>
      </c>
      <c r="CD8" s="10">
        <v>0.34651032999999998</v>
      </c>
      <c r="CE8" s="10">
        <v>0.34651032999999998</v>
      </c>
      <c r="CF8" s="10">
        <v>0.34651032999999998</v>
      </c>
      <c r="CG8" s="10">
        <v>0.34651032999999998</v>
      </c>
      <c r="CH8" s="10">
        <v>0.34651032999999998</v>
      </c>
      <c r="CI8" s="10">
        <v>0.34651032999999998</v>
      </c>
      <c r="CJ8" s="10">
        <v>0.34651032999999998</v>
      </c>
      <c r="CK8" s="10">
        <v>0.34651032999999998</v>
      </c>
      <c r="CL8" s="10">
        <v>0.34651032999999998</v>
      </c>
      <c r="CM8" s="10">
        <v>0.34651032999999998</v>
      </c>
      <c r="CN8" s="10"/>
      <c r="CO8" s="4">
        <v>43983</v>
      </c>
      <c r="CP8" s="10">
        <v>0.29477593000000002</v>
      </c>
      <c r="CQ8" s="10">
        <v>0.29477593000000002</v>
      </c>
      <c r="CR8" s="10">
        <v>0.29477593000000002</v>
      </c>
      <c r="CS8" s="10">
        <v>0.29477593000000002</v>
      </c>
      <c r="CT8" s="10">
        <v>0.29477593000000002</v>
      </c>
      <c r="CU8" s="10">
        <v>0.29477593000000002</v>
      </c>
      <c r="CV8" s="10">
        <v>0.29477593000000002</v>
      </c>
      <c r="CW8" s="10">
        <v>0.29477593000000002</v>
      </c>
      <c r="CX8" s="10">
        <v>0.29477593000000002</v>
      </c>
      <c r="CY8" s="10">
        <v>0.29477593000000002</v>
      </c>
      <c r="CZ8" s="10">
        <v>0.29477593000000002</v>
      </c>
      <c r="DA8" s="10">
        <v>0.29477593000000002</v>
      </c>
      <c r="DB8" s="10">
        <v>0.29477593000000002</v>
      </c>
      <c r="DC8" s="10">
        <v>0.29477593000000002</v>
      </c>
      <c r="DD8" s="10">
        <v>0.29477593000000002</v>
      </c>
      <c r="DE8" s="10">
        <v>0.29477593000000002</v>
      </c>
      <c r="DF8" s="10">
        <v>0.29477593000000002</v>
      </c>
      <c r="DG8" s="10">
        <v>0.29477593000000002</v>
      </c>
      <c r="DH8" s="10">
        <v>0.29477593000000002</v>
      </c>
      <c r="DI8" s="10">
        <v>0.29477593000000002</v>
      </c>
      <c r="DJ8" s="10">
        <v>0.29477593000000002</v>
      </c>
      <c r="DL8" s="4">
        <v>43983</v>
      </c>
      <c r="DM8" s="1">
        <v>0.30633049000000001</v>
      </c>
      <c r="DN8" s="1">
        <v>0.30633049000000001</v>
      </c>
      <c r="DO8" s="1">
        <v>0.30633049000000001</v>
      </c>
      <c r="DP8" s="1">
        <v>0.30633049000000001</v>
      </c>
      <c r="DQ8" s="1">
        <v>0.30633049000000001</v>
      </c>
      <c r="DR8" s="1">
        <v>0.30633049000000001</v>
      </c>
      <c r="DS8" s="1">
        <v>0.30633049000000001</v>
      </c>
      <c r="DT8" s="1">
        <v>0.30633049000000001</v>
      </c>
      <c r="DU8" s="1">
        <v>0.30633049000000001</v>
      </c>
      <c r="DV8" s="1">
        <v>0.30633049000000001</v>
      </c>
      <c r="DW8" s="1">
        <v>0.30633049000000001</v>
      </c>
      <c r="DX8" s="1">
        <v>0.30633049000000001</v>
      </c>
      <c r="DY8" s="1">
        <v>0.30633049000000001</v>
      </c>
      <c r="DZ8" s="1">
        <v>0.30633049000000001</v>
      </c>
      <c r="EA8" s="1">
        <v>0.30633049000000001</v>
      </c>
      <c r="EB8" s="1">
        <v>0.30633049000000001</v>
      </c>
      <c r="EC8" s="1">
        <v>0.30633049000000001</v>
      </c>
      <c r="ED8" s="1">
        <v>0.30633049000000001</v>
      </c>
      <c r="EE8" s="1">
        <v>0.30633049000000001</v>
      </c>
      <c r="EF8" s="1">
        <v>0.30633049000000001</v>
      </c>
      <c r="EG8" s="1">
        <v>0.30633049000000001</v>
      </c>
    </row>
    <row r="9" spans="1:137" x14ac:dyDescent="0.35">
      <c r="A9" s="4">
        <v>43984</v>
      </c>
      <c r="B9" s="1">
        <v>0.28056155999999999</v>
      </c>
      <c r="C9" s="1">
        <v>0.28056155999999999</v>
      </c>
      <c r="D9" s="1">
        <v>0.28056155999999999</v>
      </c>
      <c r="E9" s="1">
        <v>0.28056155999999999</v>
      </c>
      <c r="F9" s="1">
        <v>0.28056155999999999</v>
      </c>
      <c r="G9" s="1">
        <v>0.28056155999999999</v>
      </c>
      <c r="H9" s="1">
        <v>0.28056155999999999</v>
      </c>
      <c r="I9" s="1">
        <v>0.28056155999999999</v>
      </c>
      <c r="J9" s="1">
        <v>0.28056155999999999</v>
      </c>
      <c r="K9" s="1">
        <v>0.28056155999999999</v>
      </c>
      <c r="L9" s="1">
        <v>0.28056155999999999</v>
      </c>
      <c r="M9" s="1">
        <v>0.28056155999999999</v>
      </c>
      <c r="N9" s="1">
        <v>0.28056155999999999</v>
      </c>
      <c r="O9" s="1">
        <v>0.28056155999999999</v>
      </c>
      <c r="P9" s="1">
        <v>0.28056155999999999</v>
      </c>
      <c r="Q9" s="1">
        <v>0.28056155999999999</v>
      </c>
      <c r="R9" s="1">
        <v>0.28056155999999999</v>
      </c>
      <c r="S9" s="1">
        <v>0.28056155999999999</v>
      </c>
      <c r="T9" s="1">
        <v>0.28056155999999999</v>
      </c>
      <c r="U9" s="1">
        <v>0.28056155999999999</v>
      </c>
      <c r="V9" s="1">
        <v>0.28056155999999999</v>
      </c>
      <c r="W9" s="1"/>
      <c r="X9" s="4">
        <v>43984</v>
      </c>
      <c r="Y9" s="10">
        <v>0.28940289000000002</v>
      </c>
      <c r="Z9" s="10">
        <v>0.28940289000000002</v>
      </c>
      <c r="AA9" s="10">
        <v>0.28940289000000002</v>
      </c>
      <c r="AB9" s="10">
        <v>0.28940289000000002</v>
      </c>
      <c r="AC9" s="10">
        <v>0.28940289000000002</v>
      </c>
      <c r="AD9" s="10">
        <v>0.28940289000000002</v>
      </c>
      <c r="AE9" s="10">
        <v>0.28940289000000002</v>
      </c>
      <c r="AF9" s="10">
        <v>0.28940289000000002</v>
      </c>
      <c r="AG9" s="10">
        <v>0.28940289000000002</v>
      </c>
      <c r="AH9" s="10">
        <v>0.28940289000000002</v>
      </c>
      <c r="AI9" s="10">
        <v>0.28940289000000002</v>
      </c>
      <c r="AJ9" s="10">
        <v>0.28940289000000002</v>
      </c>
      <c r="AK9" s="10">
        <v>0.28940289000000002</v>
      </c>
      <c r="AL9" s="10">
        <v>0.28940289000000002</v>
      </c>
      <c r="AM9" s="10">
        <v>0.28940289000000002</v>
      </c>
      <c r="AN9" s="10">
        <v>0.28940289000000002</v>
      </c>
      <c r="AO9" s="10">
        <v>0.28940289000000002</v>
      </c>
      <c r="AP9" s="10">
        <v>0.28940289000000002</v>
      </c>
      <c r="AQ9" s="10">
        <v>0.28940289000000002</v>
      </c>
      <c r="AR9" s="10">
        <v>0.28940289000000002</v>
      </c>
      <c r="AS9" s="10">
        <v>0.28940289000000002</v>
      </c>
      <c r="AT9" s="10"/>
      <c r="AU9" s="4">
        <v>43984</v>
      </c>
      <c r="AV9" s="10">
        <v>0.29621118000000002</v>
      </c>
      <c r="AW9" s="10">
        <v>0.29621118000000002</v>
      </c>
      <c r="AX9" s="10">
        <v>0.29621118000000002</v>
      </c>
      <c r="AY9" s="10">
        <v>0.29621118000000002</v>
      </c>
      <c r="AZ9" s="10">
        <v>0.29621118000000002</v>
      </c>
      <c r="BA9" s="10">
        <v>0.29621118000000002</v>
      </c>
      <c r="BB9" s="10">
        <v>0.29621118000000002</v>
      </c>
      <c r="BC9" s="10">
        <v>0.29621118000000002</v>
      </c>
      <c r="BD9" s="10">
        <v>0.29621118000000002</v>
      </c>
      <c r="BE9" s="10">
        <v>0.29621118000000002</v>
      </c>
      <c r="BF9" s="10">
        <v>0.29621118000000002</v>
      </c>
      <c r="BG9" s="10">
        <v>0.29621118000000002</v>
      </c>
      <c r="BH9" s="10">
        <v>0.29621118000000002</v>
      </c>
      <c r="BI9" s="10">
        <v>0.29621118000000002</v>
      </c>
      <c r="BJ9" s="10">
        <v>0.29621118000000002</v>
      </c>
      <c r="BK9" s="10">
        <v>0.29621118000000002</v>
      </c>
      <c r="BL9" s="10">
        <v>0.29621118000000002</v>
      </c>
      <c r="BM9" s="10">
        <v>0.29621118000000002</v>
      </c>
      <c r="BN9" s="10">
        <v>0.29621118000000002</v>
      </c>
      <c r="BO9" s="10">
        <v>0.29621118000000002</v>
      </c>
      <c r="BP9" s="10">
        <v>0.29621118000000002</v>
      </c>
      <c r="BQ9" s="10"/>
      <c r="BR9" s="4">
        <v>43984</v>
      </c>
      <c r="BS9" s="10">
        <v>0.34651032999999998</v>
      </c>
      <c r="BT9" s="10">
        <v>0.34651032999999998</v>
      </c>
      <c r="BU9" s="10">
        <v>0.34651032999999998</v>
      </c>
      <c r="BV9" s="10">
        <v>0.34651032999999998</v>
      </c>
      <c r="BW9" s="10">
        <v>0.34651032999999998</v>
      </c>
      <c r="BX9" s="10">
        <v>0.34651032999999998</v>
      </c>
      <c r="BY9" s="10">
        <v>0.34651032999999998</v>
      </c>
      <c r="BZ9" s="10">
        <v>0.34651032999999998</v>
      </c>
      <c r="CA9" s="10">
        <v>0.34651032999999998</v>
      </c>
      <c r="CB9" s="10">
        <v>0.34651032999999998</v>
      </c>
      <c r="CC9" s="10">
        <v>0.34651032999999998</v>
      </c>
      <c r="CD9" s="10">
        <v>0.34651032999999998</v>
      </c>
      <c r="CE9" s="10">
        <v>0.34651032999999998</v>
      </c>
      <c r="CF9" s="10">
        <v>0.34651032999999998</v>
      </c>
      <c r="CG9" s="10">
        <v>0.34651032999999998</v>
      </c>
      <c r="CH9" s="10">
        <v>0.34651032999999998</v>
      </c>
      <c r="CI9" s="10">
        <v>0.34651032999999998</v>
      </c>
      <c r="CJ9" s="10">
        <v>0.34651032999999998</v>
      </c>
      <c r="CK9" s="10">
        <v>0.34651032999999998</v>
      </c>
      <c r="CL9" s="10">
        <v>0.34651032999999998</v>
      </c>
      <c r="CM9" s="10">
        <v>0.34651032999999998</v>
      </c>
      <c r="CN9" s="10"/>
      <c r="CO9" s="4">
        <v>43984</v>
      </c>
      <c r="CP9" s="10">
        <v>0.29477593000000002</v>
      </c>
      <c r="CQ9" s="10">
        <v>0.29477593000000002</v>
      </c>
      <c r="CR9" s="10">
        <v>0.29477593000000002</v>
      </c>
      <c r="CS9" s="10">
        <v>0.29477593000000002</v>
      </c>
      <c r="CT9" s="10">
        <v>0.29477593000000002</v>
      </c>
      <c r="CU9" s="10">
        <v>0.29477593000000002</v>
      </c>
      <c r="CV9" s="10">
        <v>0.29477593000000002</v>
      </c>
      <c r="CW9" s="10">
        <v>0.29477593000000002</v>
      </c>
      <c r="CX9" s="10">
        <v>0.29477593000000002</v>
      </c>
      <c r="CY9" s="10">
        <v>0.29477593000000002</v>
      </c>
      <c r="CZ9" s="10">
        <v>0.29477593000000002</v>
      </c>
      <c r="DA9" s="10">
        <v>0.29477593000000002</v>
      </c>
      <c r="DB9" s="10">
        <v>0.29477593000000002</v>
      </c>
      <c r="DC9" s="10">
        <v>0.29477593000000002</v>
      </c>
      <c r="DD9" s="10">
        <v>0.29477593000000002</v>
      </c>
      <c r="DE9" s="10">
        <v>0.29477593000000002</v>
      </c>
      <c r="DF9" s="10">
        <v>0.29477593000000002</v>
      </c>
      <c r="DG9" s="10">
        <v>0.29477593000000002</v>
      </c>
      <c r="DH9" s="10">
        <v>0.29477593000000002</v>
      </c>
      <c r="DI9" s="10">
        <v>0.29477593000000002</v>
      </c>
      <c r="DJ9" s="10">
        <v>0.29477593000000002</v>
      </c>
      <c r="DL9" s="4">
        <v>43984</v>
      </c>
      <c r="DM9" s="1">
        <v>0.30633049000000001</v>
      </c>
      <c r="DN9" s="1">
        <v>0.30633049000000001</v>
      </c>
      <c r="DO9" s="1">
        <v>0.30633049000000001</v>
      </c>
      <c r="DP9" s="1">
        <v>0.30633049000000001</v>
      </c>
      <c r="DQ9" s="1">
        <v>0.30633049000000001</v>
      </c>
      <c r="DR9" s="1">
        <v>0.30633049000000001</v>
      </c>
      <c r="DS9" s="1">
        <v>0.30633049000000001</v>
      </c>
      <c r="DT9" s="1">
        <v>0.30633049000000001</v>
      </c>
      <c r="DU9" s="1">
        <v>0.30633049000000001</v>
      </c>
      <c r="DV9" s="1">
        <v>0.30633049000000001</v>
      </c>
      <c r="DW9" s="1">
        <v>0.30633049000000001</v>
      </c>
      <c r="DX9" s="1">
        <v>0.30633049000000001</v>
      </c>
      <c r="DY9" s="1">
        <v>0.30633049000000001</v>
      </c>
      <c r="DZ9" s="1">
        <v>0.30633049000000001</v>
      </c>
      <c r="EA9" s="1">
        <v>0.30633049000000001</v>
      </c>
      <c r="EB9" s="1">
        <v>0.30633049000000001</v>
      </c>
      <c r="EC9" s="1">
        <v>0.30633049000000001</v>
      </c>
      <c r="ED9" s="1">
        <v>0.30633049000000001</v>
      </c>
      <c r="EE9" s="1">
        <v>0.30633049000000001</v>
      </c>
      <c r="EF9" s="1">
        <v>0.30633049000000001</v>
      </c>
      <c r="EG9" s="1">
        <v>0.30633049000000001</v>
      </c>
    </row>
    <row r="10" spans="1:137" x14ac:dyDescent="0.35">
      <c r="A10" s="4">
        <v>44004</v>
      </c>
      <c r="B10" s="1">
        <v>0.28056155999999999</v>
      </c>
      <c r="C10" s="1">
        <v>0.28056155999999999</v>
      </c>
      <c r="D10" s="1">
        <v>0.28056155999999999</v>
      </c>
      <c r="E10" s="1">
        <v>0.28056155999999999</v>
      </c>
      <c r="F10" s="1">
        <v>0.28056155999999999</v>
      </c>
      <c r="G10" s="1">
        <v>0.28056155999999999</v>
      </c>
      <c r="H10" s="1">
        <v>0.28056155999999999</v>
      </c>
      <c r="I10" s="1">
        <v>0.28056155999999999</v>
      </c>
      <c r="J10" s="1">
        <v>0.28056155999999999</v>
      </c>
      <c r="K10" s="1">
        <v>0.28056155999999999</v>
      </c>
      <c r="L10" s="1">
        <v>0.28056155999999999</v>
      </c>
      <c r="M10" s="1">
        <v>0.28056155999999999</v>
      </c>
      <c r="N10" s="1">
        <v>0.28056155999999999</v>
      </c>
      <c r="O10" s="1">
        <v>0.28056155999999999</v>
      </c>
      <c r="P10" s="1">
        <v>0.28056155999999999</v>
      </c>
      <c r="Q10" s="1">
        <v>0.28056155999999999</v>
      </c>
      <c r="R10" s="1">
        <v>0.28056155999999999</v>
      </c>
      <c r="S10" s="1">
        <v>0.28056155999999999</v>
      </c>
      <c r="T10" s="1">
        <v>0.28056155999999999</v>
      </c>
      <c r="U10" s="1">
        <v>0.28056155999999999</v>
      </c>
      <c r="V10" s="1">
        <v>0.28056155999999999</v>
      </c>
      <c r="W10" s="1"/>
      <c r="X10" s="4">
        <v>44004</v>
      </c>
      <c r="Y10" s="10">
        <v>0.28940289000000002</v>
      </c>
      <c r="Z10" s="10">
        <v>0.28940289000000002</v>
      </c>
      <c r="AA10" s="10">
        <v>0.28940289000000002</v>
      </c>
      <c r="AB10" s="10">
        <v>0.28940289000000002</v>
      </c>
      <c r="AC10" s="10">
        <v>0.28940289000000002</v>
      </c>
      <c r="AD10" s="10">
        <v>0.28940289000000002</v>
      </c>
      <c r="AE10" s="10">
        <v>0.28940289000000002</v>
      </c>
      <c r="AF10" s="10">
        <v>0.28940289000000002</v>
      </c>
      <c r="AG10" s="10">
        <v>0.28940289000000002</v>
      </c>
      <c r="AH10" s="10">
        <v>0.28940289000000002</v>
      </c>
      <c r="AI10" s="10">
        <v>0.28940289000000002</v>
      </c>
      <c r="AJ10" s="10">
        <v>0.28940289000000002</v>
      </c>
      <c r="AK10" s="10">
        <v>0.28940289000000002</v>
      </c>
      <c r="AL10" s="10">
        <v>0.28940289000000002</v>
      </c>
      <c r="AM10" s="10">
        <v>0.28940289000000002</v>
      </c>
      <c r="AN10" s="10">
        <v>0.28940289000000002</v>
      </c>
      <c r="AO10" s="10">
        <v>0.28940289000000002</v>
      </c>
      <c r="AP10" s="10">
        <v>0.28940289000000002</v>
      </c>
      <c r="AQ10" s="10">
        <v>0.28940289000000002</v>
      </c>
      <c r="AR10" s="10">
        <v>0.28940289000000002</v>
      </c>
      <c r="AS10" s="10">
        <v>0.28940289000000002</v>
      </c>
      <c r="AT10" s="10"/>
      <c r="AU10" s="4">
        <v>44004</v>
      </c>
      <c r="AV10" s="10">
        <v>0.29621118000000002</v>
      </c>
      <c r="AW10" s="10">
        <v>0.29621118000000002</v>
      </c>
      <c r="AX10" s="10">
        <v>0.29621118000000002</v>
      </c>
      <c r="AY10" s="10">
        <v>0.29621118000000002</v>
      </c>
      <c r="AZ10" s="10">
        <v>0.29621118000000002</v>
      </c>
      <c r="BA10" s="10">
        <v>0.29621118000000002</v>
      </c>
      <c r="BB10" s="10">
        <v>0.29621118000000002</v>
      </c>
      <c r="BC10" s="10">
        <v>0.29621118000000002</v>
      </c>
      <c r="BD10" s="10">
        <v>0.29621118000000002</v>
      </c>
      <c r="BE10" s="10">
        <v>0.29621118000000002</v>
      </c>
      <c r="BF10" s="10">
        <v>0.29621118000000002</v>
      </c>
      <c r="BG10" s="10">
        <v>0.29621118000000002</v>
      </c>
      <c r="BH10" s="10">
        <v>0.29621118000000002</v>
      </c>
      <c r="BI10" s="10">
        <v>0.29621118000000002</v>
      </c>
      <c r="BJ10" s="10">
        <v>0.29621118000000002</v>
      </c>
      <c r="BK10" s="10">
        <v>0.29621118000000002</v>
      </c>
      <c r="BL10" s="10">
        <v>0.29621118000000002</v>
      </c>
      <c r="BM10" s="10">
        <v>0.29621118000000002</v>
      </c>
      <c r="BN10" s="10">
        <v>0.29621118000000002</v>
      </c>
      <c r="BO10" s="10">
        <v>0.29621118000000002</v>
      </c>
      <c r="BP10" s="10">
        <v>0.29621118000000002</v>
      </c>
      <c r="BQ10" s="10"/>
      <c r="BR10" s="4">
        <v>44004</v>
      </c>
      <c r="BS10" s="10">
        <v>0.34651032999999998</v>
      </c>
      <c r="BT10" s="10">
        <v>0.34651032999999998</v>
      </c>
      <c r="BU10" s="10">
        <v>0.34651032999999998</v>
      </c>
      <c r="BV10" s="10">
        <v>0.34651032999999998</v>
      </c>
      <c r="BW10" s="10">
        <v>0.34651032999999998</v>
      </c>
      <c r="BX10" s="10">
        <v>0.34651032999999998</v>
      </c>
      <c r="BY10" s="10">
        <v>0.34651032999999998</v>
      </c>
      <c r="BZ10" s="10">
        <v>0.34651032999999998</v>
      </c>
      <c r="CA10" s="10">
        <v>0.34651032999999998</v>
      </c>
      <c r="CB10" s="10">
        <v>0.34651032999999998</v>
      </c>
      <c r="CC10" s="10">
        <v>0.34651032999999998</v>
      </c>
      <c r="CD10" s="10">
        <v>0.34651032999999998</v>
      </c>
      <c r="CE10" s="10">
        <v>0.34651032999999998</v>
      </c>
      <c r="CF10" s="10">
        <v>0.34651032999999998</v>
      </c>
      <c r="CG10" s="10">
        <v>0.34651032999999998</v>
      </c>
      <c r="CH10" s="10">
        <v>0.34651032999999998</v>
      </c>
      <c r="CI10" s="10">
        <v>0.34651032999999998</v>
      </c>
      <c r="CJ10" s="10">
        <v>0.34651032999999998</v>
      </c>
      <c r="CK10" s="10">
        <v>0.34651032999999998</v>
      </c>
      <c r="CL10" s="10">
        <v>0.34651032999999998</v>
      </c>
      <c r="CM10" s="10">
        <v>0.34651032999999998</v>
      </c>
      <c r="CN10" s="10"/>
      <c r="CO10" s="4">
        <v>44004</v>
      </c>
      <c r="CP10" s="10">
        <v>0.29477593000000002</v>
      </c>
      <c r="CQ10" s="10">
        <v>0.29477593000000002</v>
      </c>
      <c r="CR10" s="10">
        <v>0.29477593000000002</v>
      </c>
      <c r="CS10" s="10">
        <v>0.29477593000000002</v>
      </c>
      <c r="CT10" s="10">
        <v>0.29477593000000002</v>
      </c>
      <c r="CU10" s="10">
        <v>0.29477593000000002</v>
      </c>
      <c r="CV10" s="10">
        <v>0.29477593000000002</v>
      </c>
      <c r="CW10" s="10">
        <v>0.29477593000000002</v>
      </c>
      <c r="CX10" s="10">
        <v>0.29477593000000002</v>
      </c>
      <c r="CY10" s="10">
        <v>0.29477593000000002</v>
      </c>
      <c r="CZ10" s="10">
        <v>0.29477593000000002</v>
      </c>
      <c r="DA10" s="10">
        <v>0.29477593000000002</v>
      </c>
      <c r="DB10" s="10">
        <v>0.29477593000000002</v>
      </c>
      <c r="DC10" s="10">
        <v>0.29477593000000002</v>
      </c>
      <c r="DD10" s="10">
        <v>0.29477593000000002</v>
      </c>
      <c r="DE10" s="10">
        <v>0.29477593000000002</v>
      </c>
      <c r="DF10" s="10">
        <v>0.29477593000000002</v>
      </c>
      <c r="DG10" s="10">
        <v>0.29477593000000002</v>
      </c>
      <c r="DH10" s="10">
        <v>0.29477593000000002</v>
      </c>
      <c r="DI10" s="10">
        <v>0.29477593000000002</v>
      </c>
      <c r="DJ10" s="10">
        <v>0.29477593000000002</v>
      </c>
      <c r="DL10" s="4">
        <v>44004</v>
      </c>
      <c r="DM10" s="1">
        <v>0.30633049000000001</v>
      </c>
      <c r="DN10" s="1">
        <v>0.30633049000000001</v>
      </c>
      <c r="DO10" s="1">
        <v>0.30633049000000001</v>
      </c>
      <c r="DP10" s="1">
        <v>0.30633049000000001</v>
      </c>
      <c r="DQ10" s="1">
        <v>0.30633049000000001</v>
      </c>
      <c r="DR10" s="1">
        <v>0.30633049000000001</v>
      </c>
      <c r="DS10" s="1">
        <v>0.30633049000000001</v>
      </c>
      <c r="DT10" s="1">
        <v>0.30633049000000001</v>
      </c>
      <c r="DU10" s="1">
        <v>0.30633049000000001</v>
      </c>
      <c r="DV10" s="1">
        <v>0.30633049000000001</v>
      </c>
      <c r="DW10" s="1">
        <v>0.30633049000000001</v>
      </c>
      <c r="DX10" s="1">
        <v>0.30633049000000001</v>
      </c>
      <c r="DY10" s="1">
        <v>0.30633049000000001</v>
      </c>
      <c r="DZ10" s="1">
        <v>0.30633049000000001</v>
      </c>
      <c r="EA10" s="1">
        <v>0.30633049000000001</v>
      </c>
      <c r="EB10" s="1">
        <v>0.30633049000000001</v>
      </c>
      <c r="EC10" s="1">
        <v>0.30633049000000001</v>
      </c>
      <c r="ED10" s="1">
        <v>0.30633049000000001</v>
      </c>
      <c r="EE10" s="1">
        <v>0.30633049000000001</v>
      </c>
      <c r="EF10" s="1">
        <v>0.30633049000000001</v>
      </c>
      <c r="EG10" s="1">
        <v>0.30633049000000001</v>
      </c>
    </row>
    <row r="11" spans="1:137" x14ac:dyDescent="0.35">
      <c r="A11" s="4">
        <v>44013</v>
      </c>
      <c r="B11" s="1">
        <v>0.45263107000000002</v>
      </c>
      <c r="C11" s="1">
        <v>0.45263107000000002</v>
      </c>
      <c r="D11" s="1">
        <v>0.45263107000000002</v>
      </c>
      <c r="E11" s="1">
        <v>0.45263107000000002</v>
      </c>
      <c r="F11" s="1">
        <v>0.45263107000000002</v>
      </c>
      <c r="G11" s="1">
        <v>0.45263107000000002</v>
      </c>
      <c r="H11" s="1">
        <v>0.45263107000000002</v>
      </c>
      <c r="I11" s="1">
        <v>0.45263107000000002</v>
      </c>
      <c r="J11" s="1">
        <v>0.45263107000000002</v>
      </c>
      <c r="K11" s="1">
        <v>0.45263107000000002</v>
      </c>
      <c r="L11" s="1">
        <v>0.45263107000000002</v>
      </c>
      <c r="M11" s="1">
        <v>0.45263107000000002</v>
      </c>
      <c r="N11" s="1">
        <v>0.45263107000000002</v>
      </c>
      <c r="O11" s="1">
        <v>0.45263107000000002</v>
      </c>
      <c r="P11" s="1">
        <v>0.45263107000000002</v>
      </c>
      <c r="Q11" s="1">
        <v>0.45263107000000002</v>
      </c>
      <c r="R11" s="1">
        <v>0.45263107000000002</v>
      </c>
      <c r="S11" s="1">
        <v>0.45263107000000002</v>
      </c>
      <c r="T11" s="1">
        <v>0.45263107000000002</v>
      </c>
      <c r="U11" s="1">
        <v>0.45263107000000002</v>
      </c>
      <c r="V11" s="1">
        <v>0.45263107000000002</v>
      </c>
      <c r="W11" s="1"/>
      <c r="X11" s="4">
        <v>44013</v>
      </c>
      <c r="Y11" s="10">
        <v>0.46061119</v>
      </c>
      <c r="Z11" s="10">
        <v>0.46061119</v>
      </c>
      <c r="AA11" s="10">
        <v>0.46061119</v>
      </c>
      <c r="AB11" s="10">
        <v>0.46061119</v>
      </c>
      <c r="AC11" s="10">
        <v>0.46061119</v>
      </c>
      <c r="AD11" s="10">
        <v>0.46061119</v>
      </c>
      <c r="AE11" s="10">
        <v>0.46061119</v>
      </c>
      <c r="AF11" s="10">
        <v>0.46061119</v>
      </c>
      <c r="AG11" s="10">
        <v>0.46061119</v>
      </c>
      <c r="AH11" s="10">
        <v>0.46061119</v>
      </c>
      <c r="AI11" s="10">
        <v>0.46061119</v>
      </c>
      <c r="AJ11" s="10">
        <v>0.46061119</v>
      </c>
      <c r="AK11" s="10">
        <v>0.46061119</v>
      </c>
      <c r="AL11" s="10">
        <v>0.46061119</v>
      </c>
      <c r="AM11" s="10">
        <v>0.46061119</v>
      </c>
      <c r="AN11" s="10">
        <v>0.46061119</v>
      </c>
      <c r="AO11" s="10">
        <v>0.46061119</v>
      </c>
      <c r="AP11" s="10">
        <v>0.46061119</v>
      </c>
      <c r="AQ11" s="10">
        <v>0.46061119</v>
      </c>
      <c r="AR11" s="10">
        <v>0.46061119</v>
      </c>
      <c r="AS11" s="10">
        <v>0.46061119</v>
      </c>
      <c r="AT11" s="10"/>
      <c r="AU11" s="4">
        <v>44013</v>
      </c>
      <c r="AV11" s="10">
        <v>0.46098082000000001</v>
      </c>
      <c r="AW11" s="10">
        <v>0.46098082000000001</v>
      </c>
      <c r="AX11" s="10">
        <v>0.46098082000000001</v>
      </c>
      <c r="AY11" s="10">
        <v>0.46098082000000001</v>
      </c>
      <c r="AZ11" s="10">
        <v>0.46098082000000001</v>
      </c>
      <c r="BA11" s="10">
        <v>0.46098082000000001</v>
      </c>
      <c r="BB11" s="10">
        <v>0.46098082000000001</v>
      </c>
      <c r="BC11" s="10">
        <v>0.46098082000000001</v>
      </c>
      <c r="BD11" s="10">
        <v>0.46098082000000001</v>
      </c>
      <c r="BE11" s="10">
        <v>0.46098082000000001</v>
      </c>
      <c r="BF11" s="10">
        <v>0.46098082000000001</v>
      </c>
      <c r="BG11" s="10">
        <v>0.46098082000000001</v>
      </c>
      <c r="BH11" s="10">
        <v>0.46098082000000001</v>
      </c>
      <c r="BI11" s="10">
        <v>0.46098082000000001</v>
      </c>
      <c r="BJ11" s="10">
        <v>0.46098082000000001</v>
      </c>
      <c r="BK11" s="10">
        <v>0.46098082000000001</v>
      </c>
      <c r="BL11" s="10">
        <v>0.46098082000000001</v>
      </c>
      <c r="BM11" s="10">
        <v>0.46098082000000001</v>
      </c>
      <c r="BN11" s="10">
        <v>0.46098082000000001</v>
      </c>
      <c r="BO11" s="10">
        <v>0.46098082000000001</v>
      </c>
      <c r="BP11" s="10">
        <v>0.46098082000000001</v>
      </c>
      <c r="BQ11" s="10"/>
      <c r="BR11" s="4">
        <v>44013</v>
      </c>
      <c r="BS11" s="10">
        <v>0.42272507999999998</v>
      </c>
      <c r="BT11" s="10">
        <v>0.42272507999999998</v>
      </c>
      <c r="BU11" s="10">
        <v>0.42272507999999998</v>
      </c>
      <c r="BV11" s="10">
        <v>0.42272507999999998</v>
      </c>
      <c r="BW11" s="10">
        <v>0.42272507999999998</v>
      </c>
      <c r="BX11" s="10">
        <v>0.42272507999999998</v>
      </c>
      <c r="BY11" s="10">
        <v>0.42272507999999998</v>
      </c>
      <c r="BZ11" s="10">
        <v>0.42272507999999998</v>
      </c>
      <c r="CA11" s="10">
        <v>0.42272507999999998</v>
      </c>
      <c r="CB11" s="10">
        <v>0.42272507999999998</v>
      </c>
      <c r="CC11" s="10">
        <v>0.42272507999999998</v>
      </c>
      <c r="CD11" s="10">
        <v>0.42272507999999998</v>
      </c>
      <c r="CE11" s="10">
        <v>0.42272507999999998</v>
      </c>
      <c r="CF11" s="10">
        <v>0.42272507999999998</v>
      </c>
      <c r="CG11" s="10">
        <v>0.42272507999999998</v>
      </c>
      <c r="CH11" s="10">
        <v>0.42272507999999998</v>
      </c>
      <c r="CI11" s="10">
        <v>0.42272507999999998</v>
      </c>
      <c r="CJ11" s="10">
        <v>0.42272507999999998</v>
      </c>
      <c r="CK11" s="10">
        <v>0.42272507999999998</v>
      </c>
      <c r="CL11" s="10">
        <v>0.42272507999999998</v>
      </c>
      <c r="CM11" s="10">
        <v>0.42272507999999998</v>
      </c>
      <c r="CN11" s="10"/>
      <c r="CO11" s="4">
        <v>44013</v>
      </c>
      <c r="CP11" s="10">
        <v>0.45812673999999998</v>
      </c>
      <c r="CQ11" s="10">
        <v>0.45812673999999998</v>
      </c>
      <c r="CR11" s="10">
        <v>0.45812673999999998</v>
      </c>
      <c r="CS11" s="10">
        <v>0.45812673999999998</v>
      </c>
      <c r="CT11" s="10">
        <v>0.45812673999999998</v>
      </c>
      <c r="CU11" s="10">
        <v>0.45812673999999998</v>
      </c>
      <c r="CV11" s="10">
        <v>0.45812673999999998</v>
      </c>
      <c r="CW11" s="10">
        <v>0.45812673999999998</v>
      </c>
      <c r="CX11" s="10">
        <v>0.45812673999999998</v>
      </c>
      <c r="CY11" s="10">
        <v>0.45812673999999998</v>
      </c>
      <c r="CZ11" s="10">
        <v>0.45812673999999998</v>
      </c>
      <c r="DA11" s="10">
        <v>0.45812673999999998</v>
      </c>
      <c r="DB11" s="10">
        <v>0.45812673999999998</v>
      </c>
      <c r="DC11" s="10">
        <v>0.45812673999999998</v>
      </c>
      <c r="DD11" s="10">
        <v>0.45812673999999998</v>
      </c>
      <c r="DE11" s="10">
        <v>0.45812673999999998</v>
      </c>
      <c r="DF11" s="10">
        <v>0.45812673999999998</v>
      </c>
      <c r="DG11" s="10">
        <v>0.45812673999999998</v>
      </c>
      <c r="DH11" s="10">
        <v>0.45812673999999998</v>
      </c>
      <c r="DI11" s="10">
        <v>0.45812673999999998</v>
      </c>
      <c r="DJ11" s="10">
        <v>0.45812673999999998</v>
      </c>
      <c r="DL11" s="4">
        <v>44013</v>
      </c>
      <c r="DM11" s="1">
        <v>0.45962973000000001</v>
      </c>
      <c r="DN11" s="1">
        <v>0.45962973000000001</v>
      </c>
      <c r="DO11" s="1">
        <v>0.45962973000000001</v>
      </c>
      <c r="DP11" s="1">
        <v>0.45962973000000001</v>
      </c>
      <c r="DQ11" s="1">
        <v>0.45962973000000001</v>
      </c>
      <c r="DR11" s="1">
        <v>0.45962973000000001</v>
      </c>
      <c r="DS11" s="1">
        <v>0.45962973000000001</v>
      </c>
      <c r="DT11" s="1">
        <v>0.45962973000000001</v>
      </c>
      <c r="DU11" s="1">
        <v>0.45962973000000001</v>
      </c>
      <c r="DV11" s="1">
        <v>0.45962973000000001</v>
      </c>
      <c r="DW11" s="1">
        <v>0.45962973000000001</v>
      </c>
      <c r="DX11" s="1">
        <v>0.45962973000000001</v>
      </c>
      <c r="DY11" s="1">
        <v>0.45962973000000001</v>
      </c>
      <c r="DZ11" s="1">
        <v>0.45962973000000001</v>
      </c>
      <c r="EA11" s="1">
        <v>0.45962973000000001</v>
      </c>
      <c r="EB11" s="1">
        <v>0.45962973000000001</v>
      </c>
      <c r="EC11" s="1">
        <v>0.45962973000000001</v>
      </c>
      <c r="ED11" s="1">
        <v>0.45962973000000001</v>
      </c>
      <c r="EE11" s="1">
        <v>0.45962973000000001</v>
      </c>
      <c r="EF11" s="1">
        <v>0.45962973000000001</v>
      </c>
      <c r="EG11" s="1">
        <v>0.45962973000000001</v>
      </c>
    </row>
    <row r="12" spans="1:137" x14ac:dyDescent="0.35">
      <c r="A12" s="4">
        <v>44016</v>
      </c>
      <c r="B12" s="1">
        <v>0.45263107000000002</v>
      </c>
      <c r="C12" s="1">
        <v>0.45263107000000002</v>
      </c>
      <c r="D12" s="1">
        <v>0.45263107000000002</v>
      </c>
      <c r="E12" s="1">
        <v>0.45263107000000002</v>
      </c>
      <c r="F12" s="1">
        <v>0.45263107000000002</v>
      </c>
      <c r="G12" s="1">
        <v>0.45263107000000002</v>
      </c>
      <c r="H12" s="1">
        <v>0.45263107000000002</v>
      </c>
      <c r="I12" s="1">
        <v>0.45263107000000002</v>
      </c>
      <c r="J12" s="1">
        <v>0.45263107000000002</v>
      </c>
      <c r="K12" s="1">
        <v>0.45263107000000002</v>
      </c>
      <c r="L12" s="1">
        <v>0.45263107000000002</v>
      </c>
      <c r="M12" s="1">
        <v>0.45263107000000002</v>
      </c>
      <c r="N12" s="1">
        <v>0.45263107000000002</v>
      </c>
      <c r="O12" s="1">
        <v>0.45263107000000002</v>
      </c>
      <c r="P12" s="1">
        <v>0.45263107000000002</v>
      </c>
      <c r="Q12" s="1">
        <v>0.45263107000000002</v>
      </c>
      <c r="R12" s="1">
        <v>0.45263107000000002</v>
      </c>
      <c r="S12" s="1">
        <v>0.45263107000000002</v>
      </c>
      <c r="T12" s="1">
        <v>0.45263107000000002</v>
      </c>
      <c r="U12" s="1">
        <v>0.45263107000000002</v>
      </c>
      <c r="V12" s="1">
        <v>0.45263107000000002</v>
      </c>
      <c r="W12" s="1"/>
      <c r="X12" s="4">
        <v>44016</v>
      </c>
      <c r="Y12" s="10">
        <v>0.46061119</v>
      </c>
      <c r="Z12" s="10">
        <v>0.46061119</v>
      </c>
      <c r="AA12" s="10">
        <v>0.46061119</v>
      </c>
      <c r="AB12" s="10">
        <v>0.46061119</v>
      </c>
      <c r="AC12" s="10">
        <v>0.46061119</v>
      </c>
      <c r="AD12" s="10">
        <v>0.46061119</v>
      </c>
      <c r="AE12" s="10">
        <v>0.46061119</v>
      </c>
      <c r="AF12" s="10">
        <v>0.46061119</v>
      </c>
      <c r="AG12" s="10">
        <v>0.46061119</v>
      </c>
      <c r="AH12" s="10">
        <v>0.46061119</v>
      </c>
      <c r="AI12" s="10">
        <v>0.46061119</v>
      </c>
      <c r="AJ12" s="10">
        <v>0.46061119</v>
      </c>
      <c r="AK12" s="10">
        <v>0.46061119</v>
      </c>
      <c r="AL12" s="10">
        <v>0.46061119</v>
      </c>
      <c r="AM12" s="10">
        <v>0.46061119</v>
      </c>
      <c r="AN12" s="10">
        <v>0.46061119</v>
      </c>
      <c r="AO12" s="10">
        <v>0.46061119</v>
      </c>
      <c r="AP12" s="10">
        <v>0.46061119</v>
      </c>
      <c r="AQ12" s="10">
        <v>0.46061119</v>
      </c>
      <c r="AR12" s="10">
        <v>0.46061119</v>
      </c>
      <c r="AS12" s="10">
        <v>0.46061119</v>
      </c>
      <c r="AT12" s="10"/>
      <c r="AU12" s="4">
        <v>44016</v>
      </c>
      <c r="AV12" s="10">
        <v>0.46098082000000001</v>
      </c>
      <c r="AW12" s="10">
        <v>0.46098082000000001</v>
      </c>
      <c r="AX12" s="10">
        <v>0.46098082000000001</v>
      </c>
      <c r="AY12" s="10">
        <v>0.46098082000000001</v>
      </c>
      <c r="AZ12" s="10">
        <v>0.46098082000000001</v>
      </c>
      <c r="BA12" s="10">
        <v>0.46098082000000001</v>
      </c>
      <c r="BB12" s="10">
        <v>0.46098082000000001</v>
      </c>
      <c r="BC12" s="10">
        <v>0.46098082000000001</v>
      </c>
      <c r="BD12" s="10">
        <v>0.46098082000000001</v>
      </c>
      <c r="BE12" s="10">
        <v>0.46098082000000001</v>
      </c>
      <c r="BF12" s="10">
        <v>0.46098082000000001</v>
      </c>
      <c r="BG12" s="10">
        <v>0.46098082000000001</v>
      </c>
      <c r="BH12" s="10">
        <v>0.46098082000000001</v>
      </c>
      <c r="BI12" s="10">
        <v>0.46098082000000001</v>
      </c>
      <c r="BJ12" s="10">
        <v>0.46098082000000001</v>
      </c>
      <c r="BK12" s="10">
        <v>0.46098082000000001</v>
      </c>
      <c r="BL12" s="10">
        <v>0.46098082000000001</v>
      </c>
      <c r="BM12" s="10">
        <v>0.46098082000000001</v>
      </c>
      <c r="BN12" s="10">
        <v>0.46098082000000001</v>
      </c>
      <c r="BO12" s="10">
        <v>0.46098082000000001</v>
      </c>
      <c r="BP12" s="10">
        <v>0.46098082000000001</v>
      </c>
      <c r="BQ12" s="10"/>
      <c r="BR12" s="4">
        <v>44016</v>
      </c>
      <c r="BS12" s="10">
        <v>0.42272507999999998</v>
      </c>
      <c r="BT12" s="10">
        <v>0.42272507999999998</v>
      </c>
      <c r="BU12" s="10">
        <v>0.42272507999999998</v>
      </c>
      <c r="BV12" s="10">
        <v>0.42272507999999998</v>
      </c>
      <c r="BW12" s="10">
        <v>0.42272507999999998</v>
      </c>
      <c r="BX12" s="10">
        <v>0.42272507999999998</v>
      </c>
      <c r="BY12" s="10">
        <v>0.42272507999999998</v>
      </c>
      <c r="BZ12" s="10">
        <v>0.42272507999999998</v>
      </c>
      <c r="CA12" s="10">
        <v>0.42272507999999998</v>
      </c>
      <c r="CB12" s="10">
        <v>0.42272507999999998</v>
      </c>
      <c r="CC12" s="10">
        <v>0.42272507999999998</v>
      </c>
      <c r="CD12" s="10">
        <v>0.42272507999999998</v>
      </c>
      <c r="CE12" s="10">
        <v>0.42272507999999998</v>
      </c>
      <c r="CF12" s="10">
        <v>0.42272507999999998</v>
      </c>
      <c r="CG12" s="10">
        <v>0.42272507999999998</v>
      </c>
      <c r="CH12" s="10">
        <v>0.42272507999999998</v>
      </c>
      <c r="CI12" s="10">
        <v>0.42272507999999998</v>
      </c>
      <c r="CJ12" s="10">
        <v>0.42272507999999998</v>
      </c>
      <c r="CK12" s="10">
        <v>0.42272507999999998</v>
      </c>
      <c r="CL12" s="10">
        <v>0.42272507999999998</v>
      </c>
      <c r="CM12" s="10">
        <v>0.42272507999999998</v>
      </c>
      <c r="CN12" s="10"/>
      <c r="CO12" s="4">
        <v>44016</v>
      </c>
      <c r="CP12" s="10">
        <v>0.45812673999999998</v>
      </c>
      <c r="CQ12" s="10">
        <v>0.45812673999999998</v>
      </c>
      <c r="CR12" s="10">
        <v>0.45812673999999998</v>
      </c>
      <c r="CS12" s="10">
        <v>0.45812673999999998</v>
      </c>
      <c r="CT12" s="10">
        <v>0.45812673999999998</v>
      </c>
      <c r="CU12" s="10">
        <v>0.45812673999999998</v>
      </c>
      <c r="CV12" s="10">
        <v>0.45812673999999998</v>
      </c>
      <c r="CW12" s="10">
        <v>0.45812673999999998</v>
      </c>
      <c r="CX12" s="10">
        <v>0.45812673999999998</v>
      </c>
      <c r="CY12" s="10">
        <v>0.45812673999999998</v>
      </c>
      <c r="CZ12" s="10">
        <v>0.45812673999999998</v>
      </c>
      <c r="DA12" s="10">
        <v>0.45812673999999998</v>
      </c>
      <c r="DB12" s="10">
        <v>0.45812673999999998</v>
      </c>
      <c r="DC12" s="10">
        <v>0.45812673999999998</v>
      </c>
      <c r="DD12" s="10">
        <v>0.45812673999999998</v>
      </c>
      <c r="DE12" s="10">
        <v>0.45812673999999998</v>
      </c>
      <c r="DF12" s="10">
        <v>0.45812673999999998</v>
      </c>
      <c r="DG12" s="10">
        <v>0.45812673999999998</v>
      </c>
      <c r="DH12" s="10">
        <v>0.45812673999999998</v>
      </c>
      <c r="DI12" s="10">
        <v>0.45812673999999998</v>
      </c>
      <c r="DJ12" s="10">
        <v>0.45812673999999998</v>
      </c>
      <c r="DL12" s="4">
        <v>44016</v>
      </c>
      <c r="DM12" s="1">
        <v>0.45962973000000001</v>
      </c>
      <c r="DN12" s="1">
        <v>0.45962973000000001</v>
      </c>
      <c r="DO12" s="1">
        <v>0.45962973000000001</v>
      </c>
      <c r="DP12" s="1">
        <v>0.45962973000000001</v>
      </c>
      <c r="DQ12" s="1">
        <v>0.45962973000000001</v>
      </c>
      <c r="DR12" s="1">
        <v>0.45962973000000001</v>
      </c>
      <c r="DS12" s="1">
        <v>0.45962973000000001</v>
      </c>
      <c r="DT12" s="1">
        <v>0.45962973000000001</v>
      </c>
      <c r="DU12" s="1">
        <v>0.45962973000000001</v>
      </c>
      <c r="DV12" s="1">
        <v>0.45962973000000001</v>
      </c>
      <c r="DW12" s="1">
        <v>0.45962973000000001</v>
      </c>
      <c r="DX12" s="1">
        <v>0.45962973000000001</v>
      </c>
      <c r="DY12" s="1">
        <v>0.45962973000000001</v>
      </c>
      <c r="DZ12" s="1">
        <v>0.45962973000000001</v>
      </c>
      <c r="EA12" s="1">
        <v>0.45962973000000001</v>
      </c>
      <c r="EB12" s="1">
        <v>0.45962973000000001</v>
      </c>
      <c r="EC12" s="1">
        <v>0.45962973000000001</v>
      </c>
      <c r="ED12" s="1">
        <v>0.45962973000000001</v>
      </c>
      <c r="EE12" s="1">
        <v>0.45962973000000001</v>
      </c>
      <c r="EF12" s="1">
        <v>0.45962973000000001</v>
      </c>
      <c r="EG12" s="1">
        <v>0.45962973000000001</v>
      </c>
    </row>
    <row r="13" spans="1:137" x14ac:dyDescent="0.35">
      <c r="A13" s="4">
        <v>44032</v>
      </c>
      <c r="B13" s="1">
        <v>0.45263107000000002</v>
      </c>
      <c r="C13" s="1">
        <v>0.45263107000000002</v>
      </c>
      <c r="D13" s="1">
        <v>0.45263107000000002</v>
      </c>
      <c r="E13" s="1">
        <v>0.45263107000000002</v>
      </c>
      <c r="F13" s="1">
        <v>0.45263107000000002</v>
      </c>
      <c r="G13" s="1">
        <v>0.45263107000000002</v>
      </c>
      <c r="H13" s="1">
        <v>0.45263107000000002</v>
      </c>
      <c r="I13" s="1">
        <v>0.45263107000000002</v>
      </c>
      <c r="J13" s="1">
        <v>0.45263107000000002</v>
      </c>
      <c r="K13" s="1">
        <v>0.45263107000000002</v>
      </c>
      <c r="L13" s="1">
        <v>0.45263107000000002</v>
      </c>
      <c r="M13" s="1">
        <v>0.45263107000000002</v>
      </c>
      <c r="N13" s="1">
        <v>0.45263107000000002</v>
      </c>
      <c r="O13" s="1">
        <v>0.45263107000000002</v>
      </c>
      <c r="P13" s="1">
        <v>0.45263107000000002</v>
      </c>
      <c r="Q13" s="1">
        <v>0.45263107000000002</v>
      </c>
      <c r="R13" s="1">
        <v>0.45263107000000002</v>
      </c>
      <c r="S13" s="1">
        <v>0.45263107000000002</v>
      </c>
      <c r="T13" s="1">
        <v>0.45263107000000002</v>
      </c>
      <c r="U13" s="1">
        <v>0.45263107000000002</v>
      </c>
      <c r="V13" s="1">
        <v>0.45263107000000002</v>
      </c>
      <c r="W13" s="1"/>
      <c r="X13" s="4">
        <v>44032</v>
      </c>
      <c r="Y13" s="10">
        <v>0.46061119</v>
      </c>
      <c r="Z13" s="10">
        <v>0.46061119</v>
      </c>
      <c r="AA13" s="10">
        <v>0.46061119</v>
      </c>
      <c r="AB13" s="10">
        <v>0.46061119</v>
      </c>
      <c r="AC13" s="10">
        <v>0.46061119</v>
      </c>
      <c r="AD13" s="10">
        <v>0.46061119</v>
      </c>
      <c r="AE13" s="10">
        <v>0.46061119</v>
      </c>
      <c r="AF13" s="10">
        <v>0.46061119</v>
      </c>
      <c r="AG13" s="10">
        <v>0.46061119</v>
      </c>
      <c r="AH13" s="10">
        <v>0.46061119</v>
      </c>
      <c r="AI13" s="10">
        <v>0.46061119</v>
      </c>
      <c r="AJ13" s="10">
        <v>0.46061119</v>
      </c>
      <c r="AK13" s="10">
        <v>0.46061119</v>
      </c>
      <c r="AL13" s="10">
        <v>0.46061119</v>
      </c>
      <c r="AM13" s="10">
        <v>0.46061119</v>
      </c>
      <c r="AN13" s="10">
        <v>0.46061119</v>
      </c>
      <c r="AO13" s="10">
        <v>0.46061119</v>
      </c>
      <c r="AP13" s="10">
        <v>0.46061119</v>
      </c>
      <c r="AQ13" s="10">
        <v>0.46061119</v>
      </c>
      <c r="AR13" s="10">
        <v>0.46061119</v>
      </c>
      <c r="AS13" s="10">
        <v>0.46061119</v>
      </c>
      <c r="AT13" s="10"/>
      <c r="AU13" s="4">
        <v>44032</v>
      </c>
      <c r="AV13" s="10">
        <v>0.46098082000000001</v>
      </c>
      <c r="AW13" s="10">
        <v>0.46098082000000001</v>
      </c>
      <c r="AX13" s="10">
        <v>0.46098082000000001</v>
      </c>
      <c r="AY13" s="10">
        <v>0.46098082000000001</v>
      </c>
      <c r="AZ13" s="10">
        <v>0.46098082000000001</v>
      </c>
      <c r="BA13" s="10">
        <v>0.46098082000000001</v>
      </c>
      <c r="BB13" s="10">
        <v>0.46098082000000001</v>
      </c>
      <c r="BC13" s="10">
        <v>0.46098082000000001</v>
      </c>
      <c r="BD13" s="10">
        <v>0.46098082000000001</v>
      </c>
      <c r="BE13" s="10">
        <v>0.46098082000000001</v>
      </c>
      <c r="BF13" s="10">
        <v>0.46098082000000001</v>
      </c>
      <c r="BG13" s="10">
        <v>0.46098082000000001</v>
      </c>
      <c r="BH13" s="10">
        <v>0.46098082000000001</v>
      </c>
      <c r="BI13" s="10">
        <v>0.46098082000000001</v>
      </c>
      <c r="BJ13" s="10">
        <v>0.46098082000000001</v>
      </c>
      <c r="BK13" s="10">
        <v>0.46098082000000001</v>
      </c>
      <c r="BL13" s="10">
        <v>0.46098082000000001</v>
      </c>
      <c r="BM13" s="10">
        <v>0.46098082000000001</v>
      </c>
      <c r="BN13" s="10">
        <v>0.46098082000000001</v>
      </c>
      <c r="BO13" s="10">
        <v>0.46098082000000001</v>
      </c>
      <c r="BP13" s="10">
        <v>0.46098082000000001</v>
      </c>
      <c r="BQ13" s="10"/>
      <c r="BR13" s="4">
        <v>44032</v>
      </c>
      <c r="BS13" s="10">
        <v>0.42272507999999998</v>
      </c>
      <c r="BT13" s="10">
        <v>0.42272507999999998</v>
      </c>
      <c r="BU13" s="10">
        <v>0.42272507999999998</v>
      </c>
      <c r="BV13" s="10">
        <v>0.42272507999999998</v>
      </c>
      <c r="BW13" s="10">
        <v>0.42272507999999998</v>
      </c>
      <c r="BX13" s="10">
        <v>0.42272507999999998</v>
      </c>
      <c r="BY13" s="10">
        <v>0.42272507999999998</v>
      </c>
      <c r="BZ13" s="10">
        <v>0.42272507999999998</v>
      </c>
      <c r="CA13" s="10">
        <v>0.42272507999999998</v>
      </c>
      <c r="CB13" s="10">
        <v>0.42272507999999998</v>
      </c>
      <c r="CC13" s="10">
        <v>0.42272507999999998</v>
      </c>
      <c r="CD13" s="10">
        <v>0.42272507999999998</v>
      </c>
      <c r="CE13" s="10">
        <v>0.42272507999999998</v>
      </c>
      <c r="CF13" s="10">
        <v>0.42272507999999998</v>
      </c>
      <c r="CG13" s="10">
        <v>0.42272507999999998</v>
      </c>
      <c r="CH13" s="10">
        <v>0.42272507999999998</v>
      </c>
      <c r="CI13" s="10">
        <v>0.42272507999999998</v>
      </c>
      <c r="CJ13" s="10">
        <v>0.42272507999999998</v>
      </c>
      <c r="CK13" s="10">
        <v>0.42272507999999998</v>
      </c>
      <c r="CL13" s="10">
        <v>0.42272507999999998</v>
      </c>
      <c r="CM13" s="10">
        <v>0.42272507999999998</v>
      </c>
      <c r="CN13" s="10"/>
      <c r="CO13" s="4">
        <v>44032</v>
      </c>
      <c r="CP13" s="10">
        <v>0.45812673999999998</v>
      </c>
      <c r="CQ13" s="10">
        <v>0.45812673999999998</v>
      </c>
      <c r="CR13" s="10">
        <v>0.45812673999999998</v>
      </c>
      <c r="CS13" s="10">
        <v>0.45812673999999998</v>
      </c>
      <c r="CT13" s="10">
        <v>0.45812673999999998</v>
      </c>
      <c r="CU13" s="10">
        <v>0.45812673999999998</v>
      </c>
      <c r="CV13" s="10">
        <v>0.45812673999999998</v>
      </c>
      <c r="CW13" s="10">
        <v>0.45812673999999998</v>
      </c>
      <c r="CX13" s="10">
        <v>0.45812673999999998</v>
      </c>
      <c r="CY13" s="10">
        <v>0.45812673999999998</v>
      </c>
      <c r="CZ13" s="10">
        <v>0.45812673999999998</v>
      </c>
      <c r="DA13" s="10">
        <v>0.45812673999999998</v>
      </c>
      <c r="DB13" s="10">
        <v>0.45812673999999998</v>
      </c>
      <c r="DC13" s="10">
        <v>0.45812673999999998</v>
      </c>
      <c r="DD13" s="10">
        <v>0.45812673999999998</v>
      </c>
      <c r="DE13" s="10">
        <v>0.45812673999999998</v>
      </c>
      <c r="DF13" s="10">
        <v>0.45812673999999998</v>
      </c>
      <c r="DG13" s="10">
        <v>0.45812673999999998</v>
      </c>
      <c r="DH13" s="10">
        <v>0.45812673999999998</v>
      </c>
      <c r="DI13" s="10">
        <v>0.45812673999999998</v>
      </c>
      <c r="DJ13" s="10">
        <v>0.45812673999999998</v>
      </c>
      <c r="DL13" s="4">
        <v>44032</v>
      </c>
      <c r="DM13" s="1">
        <v>0.45962973000000001</v>
      </c>
      <c r="DN13" s="1">
        <v>0.45962973000000001</v>
      </c>
      <c r="DO13" s="1">
        <v>0.45962973000000001</v>
      </c>
      <c r="DP13" s="1">
        <v>0.45962973000000001</v>
      </c>
      <c r="DQ13" s="1">
        <v>0.45962973000000001</v>
      </c>
      <c r="DR13" s="1">
        <v>0.45962973000000001</v>
      </c>
      <c r="DS13" s="1">
        <v>0.45962973000000001</v>
      </c>
      <c r="DT13" s="1">
        <v>0.45962973000000001</v>
      </c>
      <c r="DU13" s="1">
        <v>0.45962973000000001</v>
      </c>
      <c r="DV13" s="1">
        <v>0.45962973000000001</v>
      </c>
      <c r="DW13" s="1">
        <v>0.45962973000000001</v>
      </c>
      <c r="DX13" s="1">
        <v>0.45962973000000001</v>
      </c>
      <c r="DY13" s="1">
        <v>0.45962973000000001</v>
      </c>
      <c r="DZ13" s="1">
        <v>0.45962973000000001</v>
      </c>
      <c r="EA13" s="1">
        <v>0.45962973000000001</v>
      </c>
      <c r="EB13" s="1">
        <v>0.45962973000000001</v>
      </c>
      <c r="EC13" s="1">
        <v>0.45962973000000001</v>
      </c>
      <c r="ED13" s="1">
        <v>0.45962973000000001</v>
      </c>
      <c r="EE13" s="1">
        <v>0.45962973000000001</v>
      </c>
      <c r="EF13" s="1">
        <v>0.45962973000000001</v>
      </c>
      <c r="EG13" s="1">
        <v>0.45962973000000001</v>
      </c>
    </row>
    <row r="14" spans="1:137" x14ac:dyDescent="0.35">
      <c r="A14" s="4">
        <v>44044</v>
      </c>
      <c r="B14" s="1">
        <v>0.54018794999999997</v>
      </c>
      <c r="C14" s="1">
        <v>0.54018794999999997</v>
      </c>
      <c r="D14" s="1">
        <v>0.54018794999999997</v>
      </c>
      <c r="E14" s="1">
        <v>0.54018794999999997</v>
      </c>
      <c r="F14" s="1">
        <v>0.54018794999999997</v>
      </c>
      <c r="G14" s="1">
        <v>0.54018794999999997</v>
      </c>
      <c r="H14" s="1">
        <v>0.54018794999999997</v>
      </c>
      <c r="I14" s="1">
        <v>0.54018794999999997</v>
      </c>
      <c r="J14" s="1">
        <v>0.54018794999999997</v>
      </c>
      <c r="K14" s="1">
        <v>0.54018794999999997</v>
      </c>
      <c r="L14" s="1">
        <v>0.54018794999999997</v>
      </c>
      <c r="M14" s="1">
        <v>0.54018794999999997</v>
      </c>
      <c r="N14" s="1">
        <v>0.54018794999999997</v>
      </c>
      <c r="O14" s="1">
        <v>0.54018794999999997</v>
      </c>
      <c r="P14" s="1">
        <v>0.54018794999999997</v>
      </c>
      <c r="Q14" s="1">
        <v>0.54018794999999997</v>
      </c>
      <c r="R14" s="1">
        <v>0.54018794999999997</v>
      </c>
      <c r="S14" s="1">
        <v>0.54018794999999997</v>
      </c>
      <c r="T14" s="1">
        <v>0.54018794999999997</v>
      </c>
      <c r="U14" s="1">
        <v>0.54018794999999997</v>
      </c>
      <c r="V14" s="1">
        <v>0.54018794999999997</v>
      </c>
      <c r="W14" s="1"/>
      <c r="X14" s="4">
        <v>44044</v>
      </c>
      <c r="Y14" s="10">
        <v>0.53921474000000003</v>
      </c>
      <c r="Z14" s="10">
        <v>0.53921474000000003</v>
      </c>
      <c r="AA14" s="10">
        <v>0.53921474000000003</v>
      </c>
      <c r="AB14" s="10">
        <v>0.53921474000000003</v>
      </c>
      <c r="AC14" s="10">
        <v>0.53921474000000003</v>
      </c>
      <c r="AD14" s="10">
        <v>0.53921474000000003</v>
      </c>
      <c r="AE14" s="10">
        <v>0.53921474000000003</v>
      </c>
      <c r="AF14" s="10">
        <v>0.53921474000000003</v>
      </c>
      <c r="AG14" s="10">
        <v>0.53921474000000003</v>
      </c>
      <c r="AH14" s="10">
        <v>0.53921474000000003</v>
      </c>
      <c r="AI14" s="10">
        <v>0.53921474000000003</v>
      </c>
      <c r="AJ14" s="10">
        <v>0.53921474000000003</v>
      </c>
      <c r="AK14" s="10">
        <v>0.53921474000000003</v>
      </c>
      <c r="AL14" s="10">
        <v>0.53921474000000003</v>
      </c>
      <c r="AM14" s="10">
        <v>0.53921474000000003</v>
      </c>
      <c r="AN14" s="10">
        <v>0.53921474000000003</v>
      </c>
      <c r="AO14" s="10">
        <v>0.53921474000000003</v>
      </c>
      <c r="AP14" s="10">
        <v>0.53921474000000003</v>
      </c>
      <c r="AQ14" s="10">
        <v>0.53921474000000003</v>
      </c>
      <c r="AR14" s="10">
        <v>0.53921474000000003</v>
      </c>
      <c r="AS14" s="10">
        <v>0.53921474000000003</v>
      </c>
      <c r="AT14" s="10"/>
      <c r="AU14" s="4">
        <v>44044</v>
      </c>
      <c r="AV14" s="10">
        <v>0.59306049999999999</v>
      </c>
      <c r="AW14" s="10">
        <v>0.59306049999999999</v>
      </c>
      <c r="AX14" s="10">
        <v>0.59306049999999999</v>
      </c>
      <c r="AY14" s="10">
        <v>0.59306049999999999</v>
      </c>
      <c r="AZ14" s="10">
        <v>0.59306049999999999</v>
      </c>
      <c r="BA14" s="10">
        <v>0.59306049999999999</v>
      </c>
      <c r="BB14" s="10">
        <v>0.59306049999999999</v>
      </c>
      <c r="BC14" s="10">
        <v>0.59306049999999999</v>
      </c>
      <c r="BD14" s="10">
        <v>0.59306049999999999</v>
      </c>
      <c r="BE14" s="10">
        <v>0.59306049999999999</v>
      </c>
      <c r="BF14" s="10">
        <v>0.59306049999999999</v>
      </c>
      <c r="BG14" s="10">
        <v>0.59306049999999999</v>
      </c>
      <c r="BH14" s="10">
        <v>0.59306049999999999</v>
      </c>
      <c r="BI14" s="10">
        <v>0.59306049999999999</v>
      </c>
      <c r="BJ14" s="10">
        <v>0.59306049999999999</v>
      </c>
      <c r="BK14" s="10">
        <v>0.59306049999999999</v>
      </c>
      <c r="BL14" s="10">
        <v>0.59306049999999999</v>
      </c>
      <c r="BM14" s="10">
        <v>0.59306049999999999</v>
      </c>
      <c r="BN14" s="10">
        <v>0.59306049999999999</v>
      </c>
      <c r="BO14" s="10">
        <v>0.59306049999999999</v>
      </c>
      <c r="BP14" s="10">
        <v>0.59306049999999999</v>
      </c>
      <c r="BQ14" s="10"/>
      <c r="BR14" s="4">
        <v>44044</v>
      </c>
      <c r="BS14" s="10">
        <v>0.51955045</v>
      </c>
      <c r="BT14" s="10">
        <v>0.51955045</v>
      </c>
      <c r="BU14" s="10">
        <v>0.51955045</v>
      </c>
      <c r="BV14" s="10">
        <v>0.51955045</v>
      </c>
      <c r="BW14" s="10">
        <v>0.51955045</v>
      </c>
      <c r="BX14" s="10">
        <v>0.51955045</v>
      </c>
      <c r="BY14" s="10">
        <v>0.51955045</v>
      </c>
      <c r="BZ14" s="10">
        <v>0.51955045</v>
      </c>
      <c r="CA14" s="10">
        <v>0.51955045</v>
      </c>
      <c r="CB14" s="10">
        <v>0.51955045</v>
      </c>
      <c r="CC14" s="10">
        <v>0.51955045</v>
      </c>
      <c r="CD14" s="10">
        <v>0.51955045</v>
      </c>
      <c r="CE14" s="10">
        <v>0.51955045</v>
      </c>
      <c r="CF14" s="10">
        <v>0.51955045</v>
      </c>
      <c r="CG14" s="10">
        <v>0.51955045</v>
      </c>
      <c r="CH14" s="10">
        <v>0.51955045</v>
      </c>
      <c r="CI14" s="10">
        <v>0.51955045</v>
      </c>
      <c r="CJ14" s="10">
        <v>0.51955045</v>
      </c>
      <c r="CK14" s="10">
        <v>0.51955045</v>
      </c>
      <c r="CL14" s="10">
        <v>0.51955045</v>
      </c>
      <c r="CM14" s="10">
        <v>0.51955045</v>
      </c>
      <c r="CN14" s="10"/>
      <c r="CO14" s="4">
        <v>44044</v>
      </c>
      <c r="CP14" s="10">
        <v>0.57603168999999999</v>
      </c>
      <c r="CQ14" s="10">
        <v>0.57603168999999999</v>
      </c>
      <c r="CR14" s="10">
        <v>0.57603168999999999</v>
      </c>
      <c r="CS14" s="10">
        <v>0.57603168999999999</v>
      </c>
      <c r="CT14" s="10">
        <v>0.57603168999999999</v>
      </c>
      <c r="CU14" s="10">
        <v>0.57603168999999999</v>
      </c>
      <c r="CV14" s="10">
        <v>0.57603168999999999</v>
      </c>
      <c r="CW14" s="10">
        <v>0.57603168999999999</v>
      </c>
      <c r="CX14" s="10">
        <v>0.57603168999999999</v>
      </c>
      <c r="CY14" s="10">
        <v>0.57603168999999999</v>
      </c>
      <c r="CZ14" s="10">
        <v>0.57603168999999999</v>
      </c>
      <c r="DA14" s="10">
        <v>0.57603168999999999</v>
      </c>
      <c r="DB14" s="10">
        <v>0.57603168999999999</v>
      </c>
      <c r="DC14" s="10">
        <v>0.57603168999999999</v>
      </c>
      <c r="DD14" s="10">
        <v>0.57603168999999999</v>
      </c>
      <c r="DE14" s="10">
        <v>0.57603168999999999</v>
      </c>
      <c r="DF14" s="10">
        <v>0.57603168999999999</v>
      </c>
      <c r="DG14" s="10">
        <v>0.57603168999999999</v>
      </c>
      <c r="DH14" s="10">
        <v>0.57603168999999999</v>
      </c>
      <c r="DI14" s="10">
        <v>0.57603168999999999</v>
      </c>
      <c r="DJ14" s="10">
        <v>0.57603168999999999</v>
      </c>
      <c r="DL14" s="4">
        <v>44044</v>
      </c>
      <c r="DM14" s="1">
        <v>0.58478642000000003</v>
      </c>
      <c r="DN14" s="1">
        <v>0.58478642000000003</v>
      </c>
      <c r="DO14" s="1">
        <v>0.58478642000000003</v>
      </c>
      <c r="DP14" s="1">
        <v>0.58478642000000003</v>
      </c>
      <c r="DQ14" s="1">
        <v>0.58478642000000003</v>
      </c>
      <c r="DR14" s="1">
        <v>0.58478642000000003</v>
      </c>
      <c r="DS14" s="1">
        <v>0.58478642000000003</v>
      </c>
      <c r="DT14" s="1">
        <v>0.58478642000000003</v>
      </c>
      <c r="DU14" s="1">
        <v>0.58478642000000003</v>
      </c>
      <c r="DV14" s="1">
        <v>0.58478642000000003</v>
      </c>
      <c r="DW14" s="1">
        <v>0.58478642000000003</v>
      </c>
      <c r="DX14" s="1">
        <v>0.58478642000000003</v>
      </c>
      <c r="DY14" s="1">
        <v>0.58478642000000003</v>
      </c>
      <c r="DZ14" s="1">
        <v>0.58478642000000003</v>
      </c>
      <c r="EA14" s="1">
        <v>0.58478642000000003</v>
      </c>
      <c r="EB14" s="1">
        <v>0.58478642000000003</v>
      </c>
      <c r="EC14" s="1">
        <v>0.58478642000000003</v>
      </c>
      <c r="ED14" s="1">
        <v>0.58478642000000003</v>
      </c>
      <c r="EE14" s="1">
        <v>0.58478642000000003</v>
      </c>
      <c r="EF14" s="1">
        <v>0.58478642000000003</v>
      </c>
      <c r="EG14" s="1">
        <v>0.58478642000000003</v>
      </c>
    </row>
    <row r="15" spans="1:137" x14ac:dyDescent="0.35">
      <c r="A15" s="4">
        <v>44070</v>
      </c>
      <c r="B15" s="1">
        <v>0.54018794999999997</v>
      </c>
      <c r="C15" s="1">
        <v>0.54018794999999997</v>
      </c>
      <c r="D15" s="1">
        <v>0.54018794999999997</v>
      </c>
      <c r="E15" s="1">
        <v>0.54018794999999997</v>
      </c>
      <c r="F15" s="1">
        <v>0.54018794999999997</v>
      </c>
      <c r="G15" s="1">
        <v>0.54018794999999997</v>
      </c>
      <c r="H15" s="1">
        <v>0.54018794999999997</v>
      </c>
      <c r="I15" s="1">
        <v>0.54018794999999997</v>
      </c>
      <c r="J15" s="1">
        <v>0.54018794999999997</v>
      </c>
      <c r="K15" s="1">
        <v>0.54018794999999997</v>
      </c>
      <c r="L15" s="1">
        <v>0.54018794999999997</v>
      </c>
      <c r="M15" s="1">
        <v>0.54018794999999997</v>
      </c>
      <c r="N15" s="1">
        <v>0.54018794999999997</v>
      </c>
      <c r="O15" s="1">
        <v>0.54018794999999997</v>
      </c>
      <c r="P15" s="1">
        <v>0.54018794999999997</v>
      </c>
      <c r="Q15" s="1">
        <v>0.54018794999999997</v>
      </c>
      <c r="R15" s="1">
        <v>0.54018794999999997</v>
      </c>
      <c r="S15" s="1">
        <v>0.54018794999999997</v>
      </c>
      <c r="T15" s="1">
        <v>0.54018794999999997</v>
      </c>
      <c r="U15" s="1">
        <v>0.54018794999999997</v>
      </c>
      <c r="V15" s="1">
        <v>0.54018794999999997</v>
      </c>
      <c r="W15" s="1"/>
      <c r="X15" s="4">
        <v>44070</v>
      </c>
      <c r="Y15" s="10">
        <v>0.53921474000000003</v>
      </c>
      <c r="Z15" s="10">
        <v>0.53921474000000003</v>
      </c>
      <c r="AA15" s="10">
        <v>0.53921474000000003</v>
      </c>
      <c r="AB15" s="10">
        <v>0.53921474000000003</v>
      </c>
      <c r="AC15" s="10">
        <v>0.53921474000000003</v>
      </c>
      <c r="AD15" s="10">
        <v>0.53921474000000003</v>
      </c>
      <c r="AE15" s="10">
        <v>0.53921474000000003</v>
      </c>
      <c r="AF15" s="10">
        <v>0.53921474000000003</v>
      </c>
      <c r="AG15" s="10">
        <v>0.53921474000000003</v>
      </c>
      <c r="AH15" s="10">
        <v>0.53921474000000003</v>
      </c>
      <c r="AI15" s="10">
        <v>0.53921474000000003</v>
      </c>
      <c r="AJ15" s="10">
        <v>0.53921474000000003</v>
      </c>
      <c r="AK15" s="10">
        <v>0.53921474000000003</v>
      </c>
      <c r="AL15" s="10">
        <v>0.53921474000000003</v>
      </c>
      <c r="AM15" s="10">
        <v>0.53921474000000003</v>
      </c>
      <c r="AN15" s="10">
        <v>0.53921474000000003</v>
      </c>
      <c r="AO15" s="10">
        <v>0.53921474000000003</v>
      </c>
      <c r="AP15" s="10">
        <v>0.53921474000000003</v>
      </c>
      <c r="AQ15" s="10">
        <v>0.53921474000000003</v>
      </c>
      <c r="AR15" s="10">
        <v>0.53921474000000003</v>
      </c>
      <c r="AS15" s="10">
        <v>0.53921474000000003</v>
      </c>
      <c r="AT15" s="10"/>
      <c r="AU15" s="4">
        <v>44070</v>
      </c>
      <c r="AV15" s="10">
        <v>0.59306049999999999</v>
      </c>
      <c r="AW15" s="10">
        <v>0.59306049999999999</v>
      </c>
      <c r="AX15" s="10">
        <v>0.59306049999999999</v>
      </c>
      <c r="AY15" s="10">
        <v>0.59306049999999999</v>
      </c>
      <c r="AZ15" s="10">
        <v>0.59306049999999999</v>
      </c>
      <c r="BA15" s="10">
        <v>0.59306049999999999</v>
      </c>
      <c r="BB15" s="10">
        <v>0.59306049999999999</v>
      </c>
      <c r="BC15" s="10">
        <v>0.59306049999999999</v>
      </c>
      <c r="BD15" s="10">
        <v>0.59306049999999999</v>
      </c>
      <c r="BE15" s="10">
        <v>0.59306049999999999</v>
      </c>
      <c r="BF15" s="10">
        <v>0.59306049999999999</v>
      </c>
      <c r="BG15" s="10">
        <v>0.59306049999999999</v>
      </c>
      <c r="BH15" s="10">
        <v>0.59306049999999999</v>
      </c>
      <c r="BI15" s="10">
        <v>0.59306049999999999</v>
      </c>
      <c r="BJ15" s="10">
        <v>0.59306049999999999</v>
      </c>
      <c r="BK15" s="10">
        <v>0.59306049999999999</v>
      </c>
      <c r="BL15" s="10">
        <v>0.59306049999999999</v>
      </c>
      <c r="BM15" s="10">
        <v>0.59306049999999999</v>
      </c>
      <c r="BN15" s="10">
        <v>0.59306049999999999</v>
      </c>
      <c r="BO15" s="10">
        <v>0.59306049999999999</v>
      </c>
      <c r="BP15" s="10">
        <v>0.59306049999999999</v>
      </c>
      <c r="BQ15" s="10"/>
      <c r="BR15" s="4">
        <v>44070</v>
      </c>
      <c r="BS15" s="10">
        <v>0.51955045</v>
      </c>
      <c r="BT15" s="10">
        <v>0.51955045</v>
      </c>
      <c r="BU15" s="10">
        <v>0.51955045</v>
      </c>
      <c r="BV15" s="10">
        <v>0.51955045</v>
      </c>
      <c r="BW15" s="10">
        <v>0.51955045</v>
      </c>
      <c r="BX15" s="10">
        <v>0.51955045</v>
      </c>
      <c r="BY15" s="10">
        <v>0.51955045</v>
      </c>
      <c r="BZ15" s="10">
        <v>0.51955045</v>
      </c>
      <c r="CA15" s="10">
        <v>0.51955045</v>
      </c>
      <c r="CB15" s="10">
        <v>0.51955045</v>
      </c>
      <c r="CC15" s="10">
        <v>0.51955045</v>
      </c>
      <c r="CD15" s="10">
        <v>0.51955045</v>
      </c>
      <c r="CE15" s="10">
        <v>0.51955045</v>
      </c>
      <c r="CF15" s="10">
        <v>0.51955045</v>
      </c>
      <c r="CG15" s="10">
        <v>0.51955045</v>
      </c>
      <c r="CH15" s="10">
        <v>0.51955045</v>
      </c>
      <c r="CI15" s="10">
        <v>0.51955045</v>
      </c>
      <c r="CJ15" s="10">
        <v>0.51955045</v>
      </c>
      <c r="CK15" s="10">
        <v>0.51955045</v>
      </c>
      <c r="CL15" s="10">
        <v>0.51955045</v>
      </c>
      <c r="CM15" s="10">
        <v>0.51955045</v>
      </c>
      <c r="CN15" s="10"/>
      <c r="CO15" s="4">
        <v>44070</v>
      </c>
      <c r="CP15" s="10">
        <v>0.57603168999999999</v>
      </c>
      <c r="CQ15" s="10">
        <v>0.57603168999999999</v>
      </c>
      <c r="CR15" s="10">
        <v>0.57603168999999999</v>
      </c>
      <c r="CS15" s="10">
        <v>0.57603168999999999</v>
      </c>
      <c r="CT15" s="10">
        <v>0.57603168999999999</v>
      </c>
      <c r="CU15" s="10">
        <v>0.57603168999999999</v>
      </c>
      <c r="CV15" s="10">
        <v>0.57603168999999999</v>
      </c>
      <c r="CW15" s="10">
        <v>0.57603168999999999</v>
      </c>
      <c r="CX15" s="10">
        <v>0.57603168999999999</v>
      </c>
      <c r="CY15" s="10">
        <v>0.57603168999999999</v>
      </c>
      <c r="CZ15" s="10">
        <v>0.57603168999999999</v>
      </c>
      <c r="DA15" s="10">
        <v>0.57603168999999999</v>
      </c>
      <c r="DB15" s="10">
        <v>0.57603168999999999</v>
      </c>
      <c r="DC15" s="10">
        <v>0.57603168999999999</v>
      </c>
      <c r="DD15" s="10">
        <v>0.57603168999999999</v>
      </c>
      <c r="DE15" s="10">
        <v>0.57603168999999999</v>
      </c>
      <c r="DF15" s="10">
        <v>0.57603168999999999</v>
      </c>
      <c r="DG15" s="10">
        <v>0.57603168999999999</v>
      </c>
      <c r="DH15" s="10">
        <v>0.57603168999999999</v>
      </c>
      <c r="DI15" s="10">
        <v>0.57603168999999999</v>
      </c>
      <c r="DJ15" s="10">
        <v>0.57603168999999999</v>
      </c>
      <c r="DL15" s="4">
        <v>44070</v>
      </c>
      <c r="DM15" s="1">
        <v>0.58478642000000003</v>
      </c>
      <c r="DN15" s="1">
        <v>0.58478642000000003</v>
      </c>
      <c r="DO15" s="1">
        <v>0.58478642000000003</v>
      </c>
      <c r="DP15" s="1">
        <v>0.58478642000000003</v>
      </c>
      <c r="DQ15" s="1">
        <v>0.58478642000000003</v>
      </c>
      <c r="DR15" s="1">
        <v>0.58478642000000003</v>
      </c>
      <c r="DS15" s="1">
        <v>0.58478642000000003</v>
      </c>
      <c r="DT15" s="1">
        <v>0.58478642000000003</v>
      </c>
      <c r="DU15" s="1">
        <v>0.58478642000000003</v>
      </c>
      <c r="DV15" s="1">
        <v>0.58478642000000003</v>
      </c>
      <c r="DW15" s="1">
        <v>0.58478642000000003</v>
      </c>
      <c r="DX15" s="1">
        <v>0.58478642000000003</v>
      </c>
      <c r="DY15" s="1">
        <v>0.58478642000000003</v>
      </c>
      <c r="DZ15" s="1">
        <v>0.58478642000000003</v>
      </c>
      <c r="EA15" s="1">
        <v>0.58478642000000003</v>
      </c>
      <c r="EB15" s="1">
        <v>0.58478642000000003</v>
      </c>
      <c r="EC15" s="1">
        <v>0.58478642000000003</v>
      </c>
      <c r="ED15" s="1">
        <v>0.58478642000000003</v>
      </c>
      <c r="EE15" s="1">
        <v>0.58478642000000003</v>
      </c>
      <c r="EF15" s="1">
        <v>0.58478642000000003</v>
      </c>
      <c r="EG15" s="1">
        <v>0.58478642000000003</v>
      </c>
    </row>
    <row r="16" spans="1:137" x14ac:dyDescent="0.35">
      <c r="A16" s="4">
        <v>44075</v>
      </c>
      <c r="B16" s="1">
        <v>0.36438187999999999</v>
      </c>
      <c r="C16" s="1">
        <v>0.36438187999999999</v>
      </c>
      <c r="D16" s="1">
        <v>0.36438187999999999</v>
      </c>
      <c r="E16" s="1">
        <v>0.36438187999999999</v>
      </c>
      <c r="F16" s="1">
        <v>0.36438187999999999</v>
      </c>
      <c r="G16" s="1">
        <v>0.36438187999999999</v>
      </c>
      <c r="H16" s="1">
        <v>0.36438187999999999</v>
      </c>
      <c r="I16" s="1">
        <v>0.36438187999999999</v>
      </c>
      <c r="J16" s="1">
        <v>0.36438187999999999</v>
      </c>
      <c r="K16" s="1">
        <v>0.36438187999999999</v>
      </c>
      <c r="L16" s="1">
        <v>0.36438187999999999</v>
      </c>
      <c r="M16" s="1">
        <v>0.36438187999999999</v>
      </c>
      <c r="N16" s="1">
        <v>0.36438187999999999</v>
      </c>
      <c r="O16" s="1">
        <v>0.36438187999999999</v>
      </c>
      <c r="P16" s="1">
        <v>0.36438187999999999</v>
      </c>
      <c r="Q16" s="1">
        <v>0.36438187999999999</v>
      </c>
      <c r="R16" s="1">
        <v>0.36438187999999999</v>
      </c>
      <c r="S16" s="1">
        <v>0.36438187999999999</v>
      </c>
      <c r="T16" s="1">
        <v>0.36438187999999999</v>
      </c>
      <c r="U16" s="1">
        <v>0.36438187999999999</v>
      </c>
      <c r="V16" s="1">
        <v>0.36438187999999999</v>
      </c>
      <c r="W16" s="1"/>
      <c r="X16" s="4">
        <v>44075</v>
      </c>
      <c r="Y16" s="10">
        <v>0.36447158000000002</v>
      </c>
      <c r="Z16" s="10">
        <v>0.36447158000000002</v>
      </c>
      <c r="AA16" s="10">
        <v>0.36447158000000002</v>
      </c>
      <c r="AB16" s="10">
        <v>0.36447158000000002</v>
      </c>
      <c r="AC16" s="10">
        <v>0.36447158000000002</v>
      </c>
      <c r="AD16" s="10">
        <v>0.36447158000000002</v>
      </c>
      <c r="AE16" s="10">
        <v>0.36447158000000002</v>
      </c>
      <c r="AF16" s="10">
        <v>0.36447158000000002</v>
      </c>
      <c r="AG16" s="10">
        <v>0.36447158000000002</v>
      </c>
      <c r="AH16" s="10">
        <v>0.36447158000000002</v>
      </c>
      <c r="AI16" s="10">
        <v>0.36447158000000002</v>
      </c>
      <c r="AJ16" s="10">
        <v>0.36447158000000002</v>
      </c>
      <c r="AK16" s="10">
        <v>0.36447158000000002</v>
      </c>
      <c r="AL16" s="10">
        <v>0.36447158000000002</v>
      </c>
      <c r="AM16" s="10">
        <v>0.36447158000000002</v>
      </c>
      <c r="AN16" s="10">
        <v>0.36447158000000002</v>
      </c>
      <c r="AO16" s="10">
        <v>0.36447158000000002</v>
      </c>
      <c r="AP16" s="10">
        <v>0.36447158000000002</v>
      </c>
      <c r="AQ16" s="10">
        <v>0.36447158000000002</v>
      </c>
      <c r="AR16" s="10">
        <v>0.36447158000000002</v>
      </c>
      <c r="AS16" s="10">
        <v>0.36447158000000002</v>
      </c>
      <c r="AT16" s="10"/>
      <c r="AU16" s="4">
        <v>44075</v>
      </c>
      <c r="AV16" s="10">
        <v>0.37320527999999997</v>
      </c>
      <c r="AW16" s="10">
        <v>0.37320527999999997</v>
      </c>
      <c r="AX16" s="10">
        <v>0.37320527999999997</v>
      </c>
      <c r="AY16" s="10">
        <v>0.37320527999999997</v>
      </c>
      <c r="AZ16" s="10">
        <v>0.37320527999999997</v>
      </c>
      <c r="BA16" s="10">
        <v>0.37320527999999997</v>
      </c>
      <c r="BB16" s="10">
        <v>0.37320527999999997</v>
      </c>
      <c r="BC16" s="10">
        <v>0.37320527999999997</v>
      </c>
      <c r="BD16" s="10">
        <v>0.37320527999999997</v>
      </c>
      <c r="BE16" s="10">
        <v>0.37320527999999997</v>
      </c>
      <c r="BF16" s="10">
        <v>0.37320527999999997</v>
      </c>
      <c r="BG16" s="10">
        <v>0.37320527999999997</v>
      </c>
      <c r="BH16" s="10">
        <v>0.37320527999999997</v>
      </c>
      <c r="BI16" s="10">
        <v>0.37320527999999997</v>
      </c>
      <c r="BJ16" s="10">
        <v>0.37320527999999997</v>
      </c>
      <c r="BK16" s="10">
        <v>0.37320527999999997</v>
      </c>
      <c r="BL16" s="10">
        <v>0.37320527999999997</v>
      </c>
      <c r="BM16" s="10">
        <v>0.37320527999999997</v>
      </c>
      <c r="BN16" s="10">
        <v>0.37320527999999997</v>
      </c>
      <c r="BO16" s="10">
        <v>0.37320527999999997</v>
      </c>
      <c r="BP16" s="10">
        <v>0.37320527999999997</v>
      </c>
      <c r="BQ16" s="10"/>
      <c r="BR16" s="4">
        <v>44075</v>
      </c>
      <c r="BS16" s="10">
        <v>0.36282049</v>
      </c>
      <c r="BT16" s="10">
        <v>0.36282049</v>
      </c>
      <c r="BU16" s="10">
        <v>0.36282049</v>
      </c>
      <c r="BV16" s="10">
        <v>0.36282049</v>
      </c>
      <c r="BW16" s="10">
        <v>0.36282049</v>
      </c>
      <c r="BX16" s="10">
        <v>0.36282049</v>
      </c>
      <c r="BY16" s="10">
        <v>0.36282049</v>
      </c>
      <c r="BZ16" s="10">
        <v>0.36282049</v>
      </c>
      <c r="CA16" s="10">
        <v>0.36282049</v>
      </c>
      <c r="CB16" s="10">
        <v>0.36282049</v>
      </c>
      <c r="CC16" s="10">
        <v>0.36282049</v>
      </c>
      <c r="CD16" s="10">
        <v>0.36282049</v>
      </c>
      <c r="CE16" s="10">
        <v>0.36282049</v>
      </c>
      <c r="CF16" s="10">
        <v>0.36282049</v>
      </c>
      <c r="CG16" s="10">
        <v>0.36282049</v>
      </c>
      <c r="CH16" s="10">
        <v>0.36282049</v>
      </c>
      <c r="CI16" s="10">
        <v>0.36282049</v>
      </c>
      <c r="CJ16" s="10">
        <v>0.36282049</v>
      </c>
      <c r="CK16" s="10">
        <v>0.36282049</v>
      </c>
      <c r="CL16" s="10">
        <v>0.36282049</v>
      </c>
      <c r="CM16" s="10">
        <v>0.36282049</v>
      </c>
      <c r="CN16" s="10"/>
      <c r="CO16" s="4">
        <v>44075</v>
      </c>
      <c r="CP16" s="10">
        <v>0.37033663</v>
      </c>
      <c r="CQ16" s="10">
        <v>0.37033663</v>
      </c>
      <c r="CR16" s="10">
        <v>0.37033663</v>
      </c>
      <c r="CS16" s="10">
        <v>0.37033663</v>
      </c>
      <c r="CT16" s="10">
        <v>0.37033663</v>
      </c>
      <c r="CU16" s="10">
        <v>0.37033663</v>
      </c>
      <c r="CV16" s="10">
        <v>0.37033663</v>
      </c>
      <c r="CW16" s="10">
        <v>0.37033663</v>
      </c>
      <c r="CX16" s="10">
        <v>0.37033663</v>
      </c>
      <c r="CY16" s="10">
        <v>0.37033663</v>
      </c>
      <c r="CZ16" s="10">
        <v>0.37033663</v>
      </c>
      <c r="DA16" s="10">
        <v>0.37033663</v>
      </c>
      <c r="DB16" s="10">
        <v>0.37033663</v>
      </c>
      <c r="DC16" s="10">
        <v>0.37033663</v>
      </c>
      <c r="DD16" s="10">
        <v>0.37033663</v>
      </c>
      <c r="DE16" s="10">
        <v>0.37033663</v>
      </c>
      <c r="DF16" s="10">
        <v>0.37033663</v>
      </c>
      <c r="DG16" s="10">
        <v>0.37033663</v>
      </c>
      <c r="DH16" s="10">
        <v>0.37033663</v>
      </c>
      <c r="DI16" s="10">
        <v>0.37033663</v>
      </c>
      <c r="DJ16" s="10">
        <v>0.37033663</v>
      </c>
      <c r="DL16" s="4">
        <v>44075</v>
      </c>
      <c r="DM16" s="1">
        <v>0.36838349999999997</v>
      </c>
      <c r="DN16" s="1">
        <v>0.36838349999999997</v>
      </c>
      <c r="DO16" s="1">
        <v>0.36838349999999997</v>
      </c>
      <c r="DP16" s="1">
        <v>0.36838349999999997</v>
      </c>
      <c r="DQ16" s="1">
        <v>0.36838349999999997</v>
      </c>
      <c r="DR16" s="1">
        <v>0.36838349999999997</v>
      </c>
      <c r="DS16" s="1">
        <v>0.36838349999999997</v>
      </c>
      <c r="DT16" s="1">
        <v>0.36838349999999997</v>
      </c>
      <c r="DU16" s="1">
        <v>0.36838349999999997</v>
      </c>
      <c r="DV16" s="1">
        <v>0.36838349999999997</v>
      </c>
      <c r="DW16" s="1">
        <v>0.36838349999999997</v>
      </c>
      <c r="DX16" s="1">
        <v>0.36838349999999997</v>
      </c>
      <c r="DY16" s="1">
        <v>0.36838349999999997</v>
      </c>
      <c r="DZ16" s="1">
        <v>0.36838349999999997</v>
      </c>
      <c r="EA16" s="1">
        <v>0.36838349999999997</v>
      </c>
      <c r="EB16" s="1">
        <v>0.36838349999999997</v>
      </c>
      <c r="EC16" s="1">
        <v>0.36838349999999997</v>
      </c>
      <c r="ED16" s="1">
        <v>0.36838349999999997</v>
      </c>
      <c r="EE16" s="1">
        <v>0.36838349999999997</v>
      </c>
      <c r="EF16" s="1">
        <v>0.36838349999999997</v>
      </c>
      <c r="EG16" s="1">
        <v>0.36838349999999997</v>
      </c>
    </row>
    <row r="17" spans="1:137" x14ac:dyDescent="0.35">
      <c r="A17" s="4">
        <v>44105</v>
      </c>
      <c r="B17" s="1">
        <v>0.55574948999999996</v>
      </c>
      <c r="C17" s="1">
        <v>0.55574948999999996</v>
      </c>
      <c r="D17" s="1">
        <v>0.55574948999999996</v>
      </c>
      <c r="E17" s="1">
        <v>0.55574948999999996</v>
      </c>
      <c r="F17" s="1">
        <v>0.55574948999999996</v>
      </c>
      <c r="G17" s="1">
        <v>0.55574948999999996</v>
      </c>
      <c r="H17" s="1">
        <v>0.55574948999999996</v>
      </c>
      <c r="I17" s="1">
        <v>0.55574948999999996</v>
      </c>
      <c r="J17" s="1">
        <v>0.55574948999999996</v>
      </c>
      <c r="K17" s="1">
        <v>0.55574948999999996</v>
      </c>
      <c r="L17" s="1">
        <v>0.55574948999999996</v>
      </c>
      <c r="M17" s="1">
        <v>0.55574948999999996</v>
      </c>
      <c r="N17" s="1">
        <v>0.55574948999999996</v>
      </c>
      <c r="O17" s="1">
        <v>0.55574948999999996</v>
      </c>
      <c r="P17" s="1">
        <v>0.55574948999999996</v>
      </c>
      <c r="Q17" s="1">
        <v>0.55574948999999996</v>
      </c>
      <c r="R17" s="1">
        <v>0.55574948999999996</v>
      </c>
      <c r="S17" s="1">
        <v>0.55574948999999996</v>
      </c>
      <c r="T17" s="1">
        <v>0.55574948999999996</v>
      </c>
      <c r="U17" s="1">
        <v>0.55574948999999996</v>
      </c>
      <c r="V17" s="1">
        <v>0.55574948999999996</v>
      </c>
      <c r="W17" s="1"/>
      <c r="X17" s="4">
        <v>44105</v>
      </c>
      <c r="Y17" s="10">
        <v>0.54637579999999997</v>
      </c>
      <c r="Z17" s="10">
        <v>0.54637579999999997</v>
      </c>
      <c r="AA17" s="10">
        <v>0.54637579999999997</v>
      </c>
      <c r="AB17" s="10">
        <v>0.54637579999999997</v>
      </c>
      <c r="AC17" s="10">
        <v>0.54637579999999997</v>
      </c>
      <c r="AD17" s="10">
        <v>0.54637579999999997</v>
      </c>
      <c r="AE17" s="10">
        <v>0.54637579999999997</v>
      </c>
      <c r="AF17" s="10">
        <v>0.54637579999999997</v>
      </c>
      <c r="AG17" s="10">
        <v>0.54637579999999997</v>
      </c>
      <c r="AH17" s="10">
        <v>0.54637579999999997</v>
      </c>
      <c r="AI17" s="10">
        <v>0.54637579999999997</v>
      </c>
      <c r="AJ17" s="10">
        <v>0.54637579999999997</v>
      </c>
      <c r="AK17" s="10">
        <v>0.54637579999999997</v>
      </c>
      <c r="AL17" s="10">
        <v>0.54637579999999997</v>
      </c>
      <c r="AM17" s="10">
        <v>0.54637579999999997</v>
      </c>
      <c r="AN17" s="10">
        <v>0.54637579999999997</v>
      </c>
      <c r="AO17" s="10">
        <v>0.54637579999999997</v>
      </c>
      <c r="AP17" s="10">
        <v>0.54637579999999997</v>
      </c>
      <c r="AQ17" s="10">
        <v>0.54637579999999997</v>
      </c>
      <c r="AR17" s="10">
        <v>0.54637579999999997</v>
      </c>
      <c r="AS17" s="10">
        <v>0.54637579999999997</v>
      </c>
      <c r="AT17" s="10"/>
      <c r="AU17" s="4">
        <v>44105</v>
      </c>
      <c r="AV17" s="10">
        <v>0.57409352000000002</v>
      </c>
      <c r="AW17" s="10">
        <v>0.57409352000000002</v>
      </c>
      <c r="AX17" s="10">
        <v>0.57409352000000002</v>
      </c>
      <c r="AY17" s="10">
        <v>0.57409352000000002</v>
      </c>
      <c r="AZ17" s="10">
        <v>0.57409352000000002</v>
      </c>
      <c r="BA17" s="10">
        <v>0.57409352000000002</v>
      </c>
      <c r="BB17" s="10">
        <v>0.57409352000000002</v>
      </c>
      <c r="BC17" s="10">
        <v>0.57409352000000002</v>
      </c>
      <c r="BD17" s="10">
        <v>0.57409352000000002</v>
      </c>
      <c r="BE17" s="10">
        <v>0.57409352000000002</v>
      </c>
      <c r="BF17" s="10">
        <v>0.57409352000000002</v>
      </c>
      <c r="BG17" s="10">
        <v>0.57409352000000002</v>
      </c>
      <c r="BH17" s="10">
        <v>0.57409352000000002</v>
      </c>
      <c r="BI17" s="10">
        <v>0.57409352000000002</v>
      </c>
      <c r="BJ17" s="10">
        <v>0.57409352000000002</v>
      </c>
      <c r="BK17" s="10">
        <v>0.57409352000000002</v>
      </c>
      <c r="BL17" s="10">
        <v>0.57409352000000002</v>
      </c>
      <c r="BM17" s="10">
        <v>0.57409352000000002</v>
      </c>
      <c r="BN17" s="10">
        <v>0.57409352000000002</v>
      </c>
      <c r="BO17" s="10">
        <v>0.57409352000000002</v>
      </c>
      <c r="BP17" s="10">
        <v>0.57409352000000002</v>
      </c>
      <c r="BQ17" s="10"/>
      <c r="BR17" s="4">
        <v>44105</v>
      </c>
      <c r="BS17" s="10">
        <v>0.54070839999999998</v>
      </c>
      <c r="BT17" s="10">
        <v>0.54070839999999998</v>
      </c>
      <c r="BU17" s="10">
        <v>0.54070839999999998</v>
      </c>
      <c r="BV17" s="10">
        <v>0.54070839999999998</v>
      </c>
      <c r="BW17" s="10">
        <v>0.54070839999999998</v>
      </c>
      <c r="BX17" s="10">
        <v>0.54070839999999998</v>
      </c>
      <c r="BY17" s="10">
        <v>0.54070839999999998</v>
      </c>
      <c r="BZ17" s="10">
        <v>0.54070839999999998</v>
      </c>
      <c r="CA17" s="10">
        <v>0.54070839999999998</v>
      </c>
      <c r="CB17" s="10">
        <v>0.54070839999999998</v>
      </c>
      <c r="CC17" s="10">
        <v>0.54070839999999998</v>
      </c>
      <c r="CD17" s="10">
        <v>0.54070839999999998</v>
      </c>
      <c r="CE17" s="10">
        <v>0.54070839999999998</v>
      </c>
      <c r="CF17" s="10">
        <v>0.54070839999999998</v>
      </c>
      <c r="CG17" s="10">
        <v>0.54070839999999998</v>
      </c>
      <c r="CH17" s="10">
        <v>0.54070839999999998</v>
      </c>
      <c r="CI17" s="10">
        <v>0.54070839999999998</v>
      </c>
      <c r="CJ17" s="10">
        <v>0.54070839999999998</v>
      </c>
      <c r="CK17" s="10">
        <v>0.54070839999999998</v>
      </c>
      <c r="CL17" s="10">
        <v>0.54070839999999998</v>
      </c>
      <c r="CM17" s="10">
        <v>0.54070839999999998</v>
      </c>
      <c r="CN17" s="10"/>
      <c r="CO17" s="4">
        <v>44105</v>
      </c>
      <c r="CP17" s="10">
        <v>0.56817596999999997</v>
      </c>
      <c r="CQ17" s="10">
        <v>0.56817596999999997</v>
      </c>
      <c r="CR17" s="10">
        <v>0.56817596999999997</v>
      </c>
      <c r="CS17" s="10">
        <v>0.56817596999999997</v>
      </c>
      <c r="CT17" s="10">
        <v>0.56817596999999997</v>
      </c>
      <c r="CU17" s="10">
        <v>0.56817596999999997</v>
      </c>
      <c r="CV17" s="10">
        <v>0.56817596999999997</v>
      </c>
      <c r="CW17" s="10">
        <v>0.56817596999999997</v>
      </c>
      <c r="CX17" s="10">
        <v>0.56817596999999997</v>
      </c>
      <c r="CY17" s="10">
        <v>0.56817596999999997</v>
      </c>
      <c r="CZ17" s="10">
        <v>0.56817596999999997</v>
      </c>
      <c r="DA17" s="10">
        <v>0.56817596999999997</v>
      </c>
      <c r="DB17" s="10">
        <v>0.56817596999999997</v>
      </c>
      <c r="DC17" s="10">
        <v>0.56817596999999997</v>
      </c>
      <c r="DD17" s="10">
        <v>0.56817596999999997</v>
      </c>
      <c r="DE17" s="10">
        <v>0.56817596999999997</v>
      </c>
      <c r="DF17" s="10">
        <v>0.56817596999999997</v>
      </c>
      <c r="DG17" s="10">
        <v>0.56817596999999997</v>
      </c>
      <c r="DH17" s="10">
        <v>0.56817596999999997</v>
      </c>
      <c r="DI17" s="10">
        <v>0.56817596999999997</v>
      </c>
      <c r="DJ17" s="10">
        <v>0.56817596999999997</v>
      </c>
      <c r="DL17" s="4">
        <v>44105</v>
      </c>
      <c r="DM17" s="1">
        <v>0.56529205999999999</v>
      </c>
      <c r="DN17" s="1">
        <v>0.56529205999999999</v>
      </c>
      <c r="DO17" s="1">
        <v>0.56529205999999999</v>
      </c>
      <c r="DP17" s="1">
        <v>0.56529205999999999</v>
      </c>
      <c r="DQ17" s="1">
        <v>0.56529205999999999</v>
      </c>
      <c r="DR17" s="1">
        <v>0.56529205999999999</v>
      </c>
      <c r="DS17" s="1">
        <v>0.56529205999999999</v>
      </c>
      <c r="DT17" s="1">
        <v>0.56529205999999999</v>
      </c>
      <c r="DU17" s="1">
        <v>0.56529205999999999</v>
      </c>
      <c r="DV17" s="1">
        <v>0.56529205999999999</v>
      </c>
      <c r="DW17" s="1">
        <v>0.56529205999999999</v>
      </c>
      <c r="DX17" s="1">
        <v>0.56529205999999999</v>
      </c>
      <c r="DY17" s="1">
        <v>0.56529205999999999</v>
      </c>
      <c r="DZ17" s="1">
        <v>0.56529205999999999</v>
      </c>
      <c r="EA17" s="1">
        <v>0.56529205999999999</v>
      </c>
      <c r="EB17" s="1">
        <v>0.56529205999999999</v>
      </c>
      <c r="EC17" s="1">
        <v>0.56529205999999999</v>
      </c>
      <c r="ED17" s="1">
        <v>0.56529205999999999</v>
      </c>
      <c r="EE17" s="1">
        <v>0.56529205999999999</v>
      </c>
      <c r="EF17" s="1">
        <v>0.56529205999999999</v>
      </c>
      <c r="EG17" s="1">
        <v>0.56529205999999999</v>
      </c>
    </row>
    <row r="18" spans="1:137" x14ac:dyDescent="0.35">
      <c r="A18" s="4">
        <v>44121</v>
      </c>
      <c r="B18" s="1">
        <v>0.55574948999999996</v>
      </c>
      <c r="C18" s="1">
        <v>0.55574948999999996</v>
      </c>
      <c r="D18" s="1">
        <v>0.55574948999999996</v>
      </c>
      <c r="E18" s="1">
        <v>0.55574948999999996</v>
      </c>
      <c r="F18" s="1">
        <v>0.55574948999999996</v>
      </c>
      <c r="G18" s="1">
        <v>0.55574948999999996</v>
      </c>
      <c r="H18" s="1">
        <v>0.55574948999999996</v>
      </c>
      <c r="I18" s="1">
        <v>0.55574948999999996</v>
      </c>
      <c r="J18" s="1">
        <v>0.55574948999999996</v>
      </c>
      <c r="K18" s="1">
        <v>0.55574948999999996</v>
      </c>
      <c r="L18" s="1">
        <v>0.55574948999999996</v>
      </c>
      <c r="M18" s="1">
        <v>0.55574948999999996</v>
      </c>
      <c r="N18" s="1">
        <v>0.55574948999999996</v>
      </c>
      <c r="O18" s="1">
        <v>0.55574948999999996</v>
      </c>
      <c r="P18" s="1">
        <v>0.55574948999999996</v>
      </c>
      <c r="Q18" s="1">
        <v>0.55574948999999996</v>
      </c>
      <c r="R18" s="1">
        <v>0.55574948999999996</v>
      </c>
      <c r="S18" s="1">
        <v>0.55574948999999996</v>
      </c>
      <c r="T18" s="1">
        <v>0.55574948999999996</v>
      </c>
      <c r="U18" s="1">
        <v>0.55574948999999996</v>
      </c>
      <c r="V18" s="1">
        <v>0.55574948999999996</v>
      </c>
      <c r="W18" s="1"/>
      <c r="X18" s="4">
        <v>44121</v>
      </c>
      <c r="Y18" s="10">
        <v>0.54637579999999997</v>
      </c>
      <c r="Z18" s="10">
        <v>0.54637579999999997</v>
      </c>
      <c r="AA18" s="10">
        <v>0.54637579999999997</v>
      </c>
      <c r="AB18" s="10">
        <v>0.54637579999999997</v>
      </c>
      <c r="AC18" s="10">
        <v>0.54637579999999997</v>
      </c>
      <c r="AD18" s="10">
        <v>0.54637579999999997</v>
      </c>
      <c r="AE18" s="10">
        <v>0.54637579999999997</v>
      </c>
      <c r="AF18" s="10">
        <v>0.54637579999999997</v>
      </c>
      <c r="AG18" s="10">
        <v>0.54637579999999997</v>
      </c>
      <c r="AH18" s="10">
        <v>0.54637579999999997</v>
      </c>
      <c r="AI18" s="10">
        <v>0.54637579999999997</v>
      </c>
      <c r="AJ18" s="10">
        <v>0.54637579999999997</v>
      </c>
      <c r="AK18" s="10">
        <v>0.54637579999999997</v>
      </c>
      <c r="AL18" s="10">
        <v>0.54637579999999997</v>
      </c>
      <c r="AM18" s="10">
        <v>0.54637579999999997</v>
      </c>
      <c r="AN18" s="10">
        <v>0.54637579999999997</v>
      </c>
      <c r="AO18" s="10">
        <v>0.54637579999999997</v>
      </c>
      <c r="AP18" s="10">
        <v>0.54637579999999997</v>
      </c>
      <c r="AQ18" s="10">
        <v>0.54637579999999997</v>
      </c>
      <c r="AR18" s="10">
        <v>0.54637579999999997</v>
      </c>
      <c r="AS18" s="10">
        <v>0.54637579999999997</v>
      </c>
      <c r="AT18" s="10"/>
      <c r="AU18" s="4">
        <v>44121</v>
      </c>
      <c r="AV18" s="10">
        <v>0.57409352000000002</v>
      </c>
      <c r="AW18" s="10">
        <v>0.57409352000000002</v>
      </c>
      <c r="AX18" s="10">
        <v>0.57409352000000002</v>
      </c>
      <c r="AY18" s="10">
        <v>0.57409352000000002</v>
      </c>
      <c r="AZ18" s="10">
        <v>0.57409352000000002</v>
      </c>
      <c r="BA18" s="10">
        <v>0.57409352000000002</v>
      </c>
      <c r="BB18" s="10">
        <v>0.57409352000000002</v>
      </c>
      <c r="BC18" s="10">
        <v>0.57409352000000002</v>
      </c>
      <c r="BD18" s="10">
        <v>0.57409352000000002</v>
      </c>
      <c r="BE18" s="10">
        <v>0.57409352000000002</v>
      </c>
      <c r="BF18" s="10">
        <v>0.57409352000000002</v>
      </c>
      <c r="BG18" s="10">
        <v>0.57409352000000002</v>
      </c>
      <c r="BH18" s="10">
        <v>0.57409352000000002</v>
      </c>
      <c r="BI18" s="10">
        <v>0.57409352000000002</v>
      </c>
      <c r="BJ18" s="10">
        <v>0.57409352000000002</v>
      </c>
      <c r="BK18" s="10">
        <v>0.57409352000000002</v>
      </c>
      <c r="BL18" s="10">
        <v>0.57409352000000002</v>
      </c>
      <c r="BM18" s="10">
        <v>0.57409352000000002</v>
      </c>
      <c r="BN18" s="10">
        <v>0.57409352000000002</v>
      </c>
      <c r="BO18" s="10">
        <v>0.57409352000000002</v>
      </c>
      <c r="BP18" s="10">
        <v>0.57409352000000002</v>
      </c>
      <c r="BQ18" s="10"/>
      <c r="BR18" s="4">
        <v>44121</v>
      </c>
      <c r="BS18" s="10">
        <v>0.54070839999999998</v>
      </c>
      <c r="BT18" s="10">
        <v>0.54070839999999998</v>
      </c>
      <c r="BU18" s="10">
        <v>0.54070839999999998</v>
      </c>
      <c r="BV18" s="10">
        <v>0.54070839999999998</v>
      </c>
      <c r="BW18" s="10">
        <v>0.54070839999999998</v>
      </c>
      <c r="BX18" s="10">
        <v>0.54070839999999998</v>
      </c>
      <c r="BY18" s="10">
        <v>0.54070839999999998</v>
      </c>
      <c r="BZ18" s="10">
        <v>0.54070839999999998</v>
      </c>
      <c r="CA18" s="10">
        <v>0.54070839999999998</v>
      </c>
      <c r="CB18" s="10">
        <v>0.54070839999999998</v>
      </c>
      <c r="CC18" s="10">
        <v>0.54070839999999998</v>
      </c>
      <c r="CD18" s="10">
        <v>0.54070839999999998</v>
      </c>
      <c r="CE18" s="10">
        <v>0.54070839999999998</v>
      </c>
      <c r="CF18" s="10">
        <v>0.54070839999999998</v>
      </c>
      <c r="CG18" s="10">
        <v>0.54070839999999998</v>
      </c>
      <c r="CH18" s="10">
        <v>0.54070839999999998</v>
      </c>
      <c r="CI18" s="10">
        <v>0.54070839999999998</v>
      </c>
      <c r="CJ18" s="10">
        <v>0.54070839999999998</v>
      </c>
      <c r="CK18" s="10">
        <v>0.54070839999999998</v>
      </c>
      <c r="CL18" s="10">
        <v>0.54070839999999998</v>
      </c>
      <c r="CM18" s="10">
        <v>0.54070839999999998</v>
      </c>
      <c r="CN18" s="10"/>
      <c r="CO18" s="4">
        <v>44121</v>
      </c>
      <c r="CP18" s="10">
        <v>0.56817596999999997</v>
      </c>
      <c r="CQ18" s="10">
        <v>0.56817596999999997</v>
      </c>
      <c r="CR18" s="10">
        <v>0.56817596999999997</v>
      </c>
      <c r="CS18" s="10">
        <v>0.56817596999999997</v>
      </c>
      <c r="CT18" s="10">
        <v>0.56817596999999997</v>
      </c>
      <c r="CU18" s="10">
        <v>0.56817596999999997</v>
      </c>
      <c r="CV18" s="10">
        <v>0.56817596999999997</v>
      </c>
      <c r="CW18" s="10">
        <v>0.56817596999999997</v>
      </c>
      <c r="CX18" s="10">
        <v>0.56817596999999997</v>
      </c>
      <c r="CY18" s="10">
        <v>0.56817596999999997</v>
      </c>
      <c r="CZ18" s="10">
        <v>0.56817596999999997</v>
      </c>
      <c r="DA18" s="10">
        <v>0.56817596999999997</v>
      </c>
      <c r="DB18" s="10">
        <v>0.56817596999999997</v>
      </c>
      <c r="DC18" s="10">
        <v>0.56817596999999997</v>
      </c>
      <c r="DD18" s="10">
        <v>0.56817596999999997</v>
      </c>
      <c r="DE18" s="10">
        <v>0.56817596999999997</v>
      </c>
      <c r="DF18" s="10">
        <v>0.56817596999999997</v>
      </c>
      <c r="DG18" s="10">
        <v>0.56817596999999997</v>
      </c>
      <c r="DH18" s="10">
        <v>0.56817596999999997</v>
      </c>
      <c r="DI18" s="10">
        <v>0.56817596999999997</v>
      </c>
      <c r="DJ18" s="10">
        <v>0.56817596999999997</v>
      </c>
      <c r="DL18" s="4">
        <v>44121</v>
      </c>
      <c r="DM18" s="1">
        <v>0.56529205999999999</v>
      </c>
      <c r="DN18" s="1">
        <v>0.56529205999999999</v>
      </c>
      <c r="DO18" s="1">
        <v>0.56529205999999999</v>
      </c>
      <c r="DP18" s="1">
        <v>0.56529205999999999</v>
      </c>
      <c r="DQ18" s="1">
        <v>0.56529205999999999</v>
      </c>
      <c r="DR18" s="1">
        <v>0.56529205999999999</v>
      </c>
      <c r="DS18" s="1">
        <v>0.56529205999999999</v>
      </c>
      <c r="DT18" s="1">
        <v>0.56529205999999999</v>
      </c>
      <c r="DU18" s="1">
        <v>0.56529205999999999</v>
      </c>
      <c r="DV18" s="1">
        <v>0.56529205999999999</v>
      </c>
      <c r="DW18" s="1">
        <v>0.56529205999999999</v>
      </c>
      <c r="DX18" s="1">
        <v>0.56529205999999999</v>
      </c>
      <c r="DY18" s="1">
        <v>0.56529205999999999</v>
      </c>
      <c r="DZ18" s="1">
        <v>0.56529205999999999</v>
      </c>
      <c r="EA18" s="1">
        <v>0.56529205999999999</v>
      </c>
      <c r="EB18" s="1">
        <v>0.56529205999999999</v>
      </c>
      <c r="EC18" s="1">
        <v>0.56529205999999999</v>
      </c>
      <c r="ED18" s="1">
        <v>0.56529205999999999</v>
      </c>
      <c r="EE18" s="1">
        <v>0.56529205999999999</v>
      </c>
      <c r="EF18" s="1">
        <v>0.56529205999999999</v>
      </c>
      <c r="EG18" s="1">
        <v>0.56529205999999999</v>
      </c>
    </row>
    <row r="19" spans="1:137" x14ac:dyDescent="0.35">
      <c r="A19" s="4">
        <v>44126</v>
      </c>
      <c r="B19" s="1">
        <v>0.55574948999999996</v>
      </c>
      <c r="C19" s="1">
        <v>0.55574948999999996</v>
      </c>
      <c r="D19" s="1">
        <v>0.55574948999999996</v>
      </c>
      <c r="E19" s="1">
        <v>0.55574948999999996</v>
      </c>
      <c r="F19" s="1">
        <v>0.55574948999999996</v>
      </c>
      <c r="G19" s="1">
        <v>0.55574948999999996</v>
      </c>
      <c r="H19" s="1">
        <v>0.55574948999999996</v>
      </c>
      <c r="I19" s="1">
        <v>0.55574948999999996</v>
      </c>
      <c r="J19" s="1">
        <v>0.55574948999999996</v>
      </c>
      <c r="K19" s="1">
        <v>0.55574948999999996</v>
      </c>
      <c r="L19" s="1">
        <v>0.55574948999999996</v>
      </c>
      <c r="M19" s="1">
        <v>0.55574948999999996</v>
      </c>
      <c r="N19" s="1">
        <v>0.55574948999999996</v>
      </c>
      <c r="O19" s="1">
        <v>0.55574948999999996</v>
      </c>
      <c r="P19" s="1">
        <v>0.55574948999999996</v>
      </c>
      <c r="Q19" s="1">
        <v>0.55574948999999996</v>
      </c>
      <c r="R19" s="1">
        <v>0.55574948999999996</v>
      </c>
      <c r="S19" s="1">
        <v>0.55574948999999996</v>
      </c>
      <c r="T19" s="1">
        <v>0.55574948999999996</v>
      </c>
      <c r="U19" s="1">
        <v>0.55574948999999996</v>
      </c>
      <c r="V19" s="1">
        <v>0.55574948999999996</v>
      </c>
      <c r="W19" s="1"/>
      <c r="X19" s="4">
        <v>44126</v>
      </c>
      <c r="Y19" s="10">
        <v>0.54637579999999997</v>
      </c>
      <c r="Z19" s="10">
        <v>0.54637579999999997</v>
      </c>
      <c r="AA19" s="10">
        <v>0.54637579999999997</v>
      </c>
      <c r="AB19" s="10">
        <v>0.54637579999999997</v>
      </c>
      <c r="AC19" s="10">
        <v>0.54637579999999997</v>
      </c>
      <c r="AD19" s="10">
        <v>0.54637579999999997</v>
      </c>
      <c r="AE19" s="10">
        <v>0.54637579999999997</v>
      </c>
      <c r="AF19" s="10">
        <v>0.54637579999999997</v>
      </c>
      <c r="AG19" s="10">
        <v>0.54637579999999997</v>
      </c>
      <c r="AH19" s="10">
        <v>0.54637579999999997</v>
      </c>
      <c r="AI19" s="10">
        <v>0.54637579999999997</v>
      </c>
      <c r="AJ19" s="10">
        <v>0.54637579999999997</v>
      </c>
      <c r="AK19" s="10">
        <v>0.54637579999999997</v>
      </c>
      <c r="AL19" s="10">
        <v>0.54637579999999997</v>
      </c>
      <c r="AM19" s="10">
        <v>0.54637579999999997</v>
      </c>
      <c r="AN19" s="10">
        <v>0.54637579999999997</v>
      </c>
      <c r="AO19" s="10">
        <v>0.54637579999999997</v>
      </c>
      <c r="AP19" s="10">
        <v>0.54637579999999997</v>
      </c>
      <c r="AQ19" s="10">
        <v>0.54637579999999997</v>
      </c>
      <c r="AR19" s="10">
        <v>0.54637579999999997</v>
      </c>
      <c r="AS19" s="10">
        <v>0.54637579999999997</v>
      </c>
      <c r="AT19" s="10"/>
      <c r="AU19" s="4">
        <v>44126</v>
      </c>
      <c r="AV19" s="10">
        <v>0.57409352000000002</v>
      </c>
      <c r="AW19" s="10">
        <v>0.57409352000000002</v>
      </c>
      <c r="AX19" s="10">
        <v>0.57409352000000002</v>
      </c>
      <c r="AY19" s="10">
        <v>0.57409352000000002</v>
      </c>
      <c r="AZ19" s="10">
        <v>0.57409352000000002</v>
      </c>
      <c r="BA19" s="10">
        <v>0.57409352000000002</v>
      </c>
      <c r="BB19" s="10">
        <v>0.57409352000000002</v>
      </c>
      <c r="BC19" s="10">
        <v>0.57409352000000002</v>
      </c>
      <c r="BD19" s="10">
        <v>0.57409352000000002</v>
      </c>
      <c r="BE19" s="10">
        <v>0.57409352000000002</v>
      </c>
      <c r="BF19" s="10">
        <v>0.57409352000000002</v>
      </c>
      <c r="BG19" s="10">
        <v>0.57409352000000002</v>
      </c>
      <c r="BH19" s="10">
        <v>0.57409352000000002</v>
      </c>
      <c r="BI19" s="10">
        <v>0.57409352000000002</v>
      </c>
      <c r="BJ19" s="10">
        <v>0.57409352000000002</v>
      </c>
      <c r="BK19" s="10">
        <v>0.57409352000000002</v>
      </c>
      <c r="BL19" s="10">
        <v>0.57409352000000002</v>
      </c>
      <c r="BM19" s="10">
        <v>0.57409352000000002</v>
      </c>
      <c r="BN19" s="10">
        <v>0.57409352000000002</v>
      </c>
      <c r="BO19" s="10">
        <v>0.57409352000000002</v>
      </c>
      <c r="BP19" s="10">
        <v>0.57409352000000002</v>
      </c>
      <c r="BQ19" s="10"/>
      <c r="BR19" s="4">
        <v>44126</v>
      </c>
      <c r="BS19" s="10">
        <v>0.54070839999999998</v>
      </c>
      <c r="BT19" s="10">
        <v>0.54070839999999998</v>
      </c>
      <c r="BU19" s="10">
        <v>0.54070839999999998</v>
      </c>
      <c r="BV19" s="10">
        <v>0.54070839999999998</v>
      </c>
      <c r="BW19" s="10">
        <v>0.54070839999999998</v>
      </c>
      <c r="BX19" s="10">
        <v>0.54070839999999998</v>
      </c>
      <c r="BY19" s="10">
        <v>0.54070839999999998</v>
      </c>
      <c r="BZ19" s="10">
        <v>0.54070839999999998</v>
      </c>
      <c r="CA19" s="10">
        <v>0.54070839999999998</v>
      </c>
      <c r="CB19" s="10">
        <v>0.54070839999999998</v>
      </c>
      <c r="CC19" s="10">
        <v>0.54070839999999998</v>
      </c>
      <c r="CD19" s="10">
        <v>0.54070839999999998</v>
      </c>
      <c r="CE19" s="10">
        <v>0.54070839999999998</v>
      </c>
      <c r="CF19" s="10">
        <v>0.54070839999999998</v>
      </c>
      <c r="CG19" s="10">
        <v>0.54070839999999998</v>
      </c>
      <c r="CH19" s="10">
        <v>0.54070839999999998</v>
      </c>
      <c r="CI19" s="10">
        <v>0.54070839999999998</v>
      </c>
      <c r="CJ19" s="10">
        <v>0.54070839999999998</v>
      </c>
      <c r="CK19" s="10">
        <v>0.54070839999999998</v>
      </c>
      <c r="CL19" s="10">
        <v>0.54070839999999998</v>
      </c>
      <c r="CM19" s="10">
        <v>0.54070839999999998</v>
      </c>
      <c r="CN19" s="10"/>
      <c r="CO19" s="4">
        <v>44126</v>
      </c>
      <c r="CP19" s="10">
        <v>0.56817596999999997</v>
      </c>
      <c r="CQ19" s="10">
        <v>0.56817596999999997</v>
      </c>
      <c r="CR19" s="10">
        <v>0.56817596999999997</v>
      </c>
      <c r="CS19" s="10">
        <v>0.56817596999999997</v>
      </c>
      <c r="CT19" s="10">
        <v>0.56817596999999997</v>
      </c>
      <c r="CU19" s="10">
        <v>0.56817596999999997</v>
      </c>
      <c r="CV19" s="10">
        <v>0.56817596999999997</v>
      </c>
      <c r="CW19" s="10">
        <v>0.56817596999999997</v>
      </c>
      <c r="CX19" s="10">
        <v>0.56817596999999997</v>
      </c>
      <c r="CY19" s="10">
        <v>0.56817596999999997</v>
      </c>
      <c r="CZ19" s="10">
        <v>0.56817596999999997</v>
      </c>
      <c r="DA19" s="10">
        <v>0.56817596999999997</v>
      </c>
      <c r="DB19" s="10">
        <v>0.56817596999999997</v>
      </c>
      <c r="DC19" s="10">
        <v>0.56817596999999997</v>
      </c>
      <c r="DD19" s="10">
        <v>0.56817596999999997</v>
      </c>
      <c r="DE19" s="10">
        <v>0.56817596999999997</v>
      </c>
      <c r="DF19" s="10">
        <v>0.56817596999999997</v>
      </c>
      <c r="DG19" s="10">
        <v>0.56817596999999997</v>
      </c>
      <c r="DH19" s="10">
        <v>0.56817596999999997</v>
      </c>
      <c r="DI19" s="10">
        <v>0.56817596999999997</v>
      </c>
      <c r="DJ19" s="10">
        <v>0.56817596999999997</v>
      </c>
      <c r="DL19" s="4">
        <v>44126</v>
      </c>
      <c r="DM19" s="1">
        <v>0.56529205999999999</v>
      </c>
      <c r="DN19" s="1">
        <v>0.56529205999999999</v>
      </c>
      <c r="DO19" s="1">
        <v>0.56529205999999999</v>
      </c>
      <c r="DP19" s="1">
        <v>0.56529205999999999</v>
      </c>
      <c r="DQ19" s="1">
        <v>0.56529205999999999</v>
      </c>
      <c r="DR19" s="1">
        <v>0.56529205999999999</v>
      </c>
      <c r="DS19" s="1">
        <v>0.56529205999999999</v>
      </c>
      <c r="DT19" s="1">
        <v>0.56529205999999999</v>
      </c>
      <c r="DU19" s="1">
        <v>0.56529205999999999</v>
      </c>
      <c r="DV19" s="1">
        <v>0.56529205999999999</v>
      </c>
      <c r="DW19" s="1">
        <v>0.56529205999999999</v>
      </c>
      <c r="DX19" s="1">
        <v>0.56529205999999999</v>
      </c>
      <c r="DY19" s="1">
        <v>0.56529205999999999</v>
      </c>
      <c r="DZ19" s="1">
        <v>0.56529205999999999</v>
      </c>
      <c r="EA19" s="1">
        <v>0.56529205999999999</v>
      </c>
      <c r="EB19" s="1">
        <v>0.56529205999999999</v>
      </c>
      <c r="EC19" s="1">
        <v>0.56529205999999999</v>
      </c>
      <c r="ED19" s="1">
        <v>0.56529205999999999</v>
      </c>
      <c r="EE19" s="1">
        <v>0.56529205999999999</v>
      </c>
      <c r="EF19" s="1">
        <v>0.56529205999999999</v>
      </c>
      <c r="EG19" s="1">
        <v>0.56529205999999999</v>
      </c>
    </row>
    <row r="20" spans="1:137" x14ac:dyDescent="0.35">
      <c r="A20" s="4">
        <v>44134</v>
      </c>
      <c r="B20" s="1">
        <v>0.55574948999999996</v>
      </c>
      <c r="C20" s="1">
        <v>0.55574948999999996</v>
      </c>
      <c r="D20" s="1">
        <v>0.55574948999999996</v>
      </c>
      <c r="E20" s="1">
        <v>0.55574948999999996</v>
      </c>
      <c r="F20" s="1">
        <v>0.55574948999999996</v>
      </c>
      <c r="G20" s="1">
        <v>0.55574948999999996</v>
      </c>
      <c r="H20" s="1">
        <v>0.55574948999999996</v>
      </c>
      <c r="I20" s="1">
        <v>0.55574948999999996</v>
      </c>
      <c r="J20" s="1">
        <v>0.55574948999999996</v>
      </c>
      <c r="K20" s="1">
        <v>0.55574948999999996</v>
      </c>
      <c r="L20" s="1">
        <v>0.55574948999999996</v>
      </c>
      <c r="M20" s="1">
        <v>0.55574948999999996</v>
      </c>
      <c r="N20" s="1">
        <v>0.55574948999999996</v>
      </c>
      <c r="O20" s="1">
        <v>0.55574948999999996</v>
      </c>
      <c r="P20" s="1">
        <v>0.55574948999999996</v>
      </c>
      <c r="Q20" s="1">
        <v>0.55574948999999996</v>
      </c>
      <c r="R20" s="1">
        <v>0.55574948999999996</v>
      </c>
      <c r="S20" s="1">
        <v>0.55574948999999996</v>
      </c>
      <c r="T20" s="1">
        <v>0.55574948999999996</v>
      </c>
      <c r="U20" s="1">
        <v>0.55574948999999996</v>
      </c>
      <c r="V20" s="1">
        <v>0.55574948999999996</v>
      </c>
      <c r="W20" s="1"/>
      <c r="X20" s="4">
        <v>44134</v>
      </c>
      <c r="Y20" s="10">
        <v>0.54637579999999997</v>
      </c>
      <c r="Z20" s="10">
        <v>0.54637579999999997</v>
      </c>
      <c r="AA20" s="10">
        <v>0.54637579999999997</v>
      </c>
      <c r="AB20" s="10">
        <v>0.54637579999999997</v>
      </c>
      <c r="AC20" s="10">
        <v>0.54637579999999997</v>
      </c>
      <c r="AD20" s="10">
        <v>0.54637579999999997</v>
      </c>
      <c r="AE20" s="10">
        <v>0.54637579999999997</v>
      </c>
      <c r="AF20" s="10">
        <v>0.54637579999999997</v>
      </c>
      <c r="AG20" s="10">
        <v>0.54637579999999997</v>
      </c>
      <c r="AH20" s="10">
        <v>0.54637579999999997</v>
      </c>
      <c r="AI20" s="10">
        <v>0.54637579999999997</v>
      </c>
      <c r="AJ20" s="10">
        <v>0.54637579999999997</v>
      </c>
      <c r="AK20" s="10">
        <v>0.54637579999999997</v>
      </c>
      <c r="AL20" s="10">
        <v>0.54637579999999997</v>
      </c>
      <c r="AM20" s="10">
        <v>0.54637579999999997</v>
      </c>
      <c r="AN20" s="10">
        <v>0.54637579999999997</v>
      </c>
      <c r="AO20" s="10">
        <v>0.54637579999999997</v>
      </c>
      <c r="AP20" s="10">
        <v>0.54637579999999997</v>
      </c>
      <c r="AQ20" s="10">
        <v>0.54637579999999997</v>
      </c>
      <c r="AR20" s="10">
        <v>0.54637579999999997</v>
      </c>
      <c r="AS20" s="10">
        <v>0.54637579999999997</v>
      </c>
      <c r="AT20" s="10"/>
      <c r="AU20" s="4">
        <v>44134</v>
      </c>
      <c r="AV20" s="10">
        <v>0.57409352000000002</v>
      </c>
      <c r="AW20" s="10">
        <v>0.57409352000000002</v>
      </c>
      <c r="AX20" s="10">
        <v>0.57409352000000002</v>
      </c>
      <c r="AY20" s="10">
        <v>0.57409352000000002</v>
      </c>
      <c r="AZ20" s="10">
        <v>0.57409352000000002</v>
      </c>
      <c r="BA20" s="10">
        <v>0.57409352000000002</v>
      </c>
      <c r="BB20" s="10">
        <v>0.57409352000000002</v>
      </c>
      <c r="BC20" s="10">
        <v>0.57409352000000002</v>
      </c>
      <c r="BD20" s="10">
        <v>0.57409352000000002</v>
      </c>
      <c r="BE20" s="10">
        <v>0.57409352000000002</v>
      </c>
      <c r="BF20" s="10">
        <v>0.57409352000000002</v>
      </c>
      <c r="BG20" s="10">
        <v>0.57409352000000002</v>
      </c>
      <c r="BH20" s="10">
        <v>0.57409352000000002</v>
      </c>
      <c r="BI20" s="10">
        <v>0.57409352000000002</v>
      </c>
      <c r="BJ20" s="10">
        <v>0.57409352000000002</v>
      </c>
      <c r="BK20" s="10">
        <v>0.57409352000000002</v>
      </c>
      <c r="BL20" s="10">
        <v>0.57409352000000002</v>
      </c>
      <c r="BM20" s="10">
        <v>0.57409352000000002</v>
      </c>
      <c r="BN20" s="10">
        <v>0.57409352000000002</v>
      </c>
      <c r="BO20" s="10">
        <v>0.57409352000000002</v>
      </c>
      <c r="BP20" s="10">
        <v>0.57409352000000002</v>
      </c>
      <c r="BQ20" s="10"/>
      <c r="BR20" s="4">
        <v>44134</v>
      </c>
      <c r="BS20" s="10">
        <v>0.54070839999999998</v>
      </c>
      <c r="BT20" s="10">
        <v>0.54070839999999998</v>
      </c>
      <c r="BU20" s="10">
        <v>0.54070839999999998</v>
      </c>
      <c r="BV20" s="10">
        <v>0.54070839999999998</v>
      </c>
      <c r="BW20" s="10">
        <v>0.54070839999999998</v>
      </c>
      <c r="BX20" s="10">
        <v>0.54070839999999998</v>
      </c>
      <c r="BY20" s="10">
        <v>0.54070839999999998</v>
      </c>
      <c r="BZ20" s="10">
        <v>0.54070839999999998</v>
      </c>
      <c r="CA20" s="10">
        <v>0.54070839999999998</v>
      </c>
      <c r="CB20" s="10">
        <v>0.54070839999999998</v>
      </c>
      <c r="CC20" s="10">
        <v>0.54070839999999998</v>
      </c>
      <c r="CD20" s="10">
        <v>0.54070839999999998</v>
      </c>
      <c r="CE20" s="10">
        <v>0.54070839999999998</v>
      </c>
      <c r="CF20" s="10">
        <v>0.54070839999999998</v>
      </c>
      <c r="CG20" s="10">
        <v>0.54070839999999998</v>
      </c>
      <c r="CH20" s="10">
        <v>0.54070839999999998</v>
      </c>
      <c r="CI20" s="10">
        <v>0.54070839999999998</v>
      </c>
      <c r="CJ20" s="10">
        <v>0.54070839999999998</v>
      </c>
      <c r="CK20" s="10">
        <v>0.54070839999999998</v>
      </c>
      <c r="CL20" s="10">
        <v>0.54070839999999998</v>
      </c>
      <c r="CM20" s="10">
        <v>0.54070839999999998</v>
      </c>
      <c r="CN20" s="10"/>
      <c r="CO20" s="4">
        <v>44134</v>
      </c>
      <c r="CP20" s="10">
        <v>0.56817596999999997</v>
      </c>
      <c r="CQ20" s="10">
        <v>0.56817596999999997</v>
      </c>
      <c r="CR20" s="10">
        <v>0.56817596999999997</v>
      </c>
      <c r="CS20" s="10">
        <v>0.56817596999999997</v>
      </c>
      <c r="CT20" s="10">
        <v>0.56817596999999997</v>
      </c>
      <c r="CU20" s="10">
        <v>0.56817596999999997</v>
      </c>
      <c r="CV20" s="10">
        <v>0.56817596999999997</v>
      </c>
      <c r="CW20" s="10">
        <v>0.56817596999999997</v>
      </c>
      <c r="CX20" s="10">
        <v>0.56817596999999997</v>
      </c>
      <c r="CY20" s="10">
        <v>0.56817596999999997</v>
      </c>
      <c r="CZ20" s="10">
        <v>0.56817596999999997</v>
      </c>
      <c r="DA20" s="10">
        <v>0.56817596999999997</v>
      </c>
      <c r="DB20" s="10">
        <v>0.56817596999999997</v>
      </c>
      <c r="DC20" s="10">
        <v>0.56817596999999997</v>
      </c>
      <c r="DD20" s="10">
        <v>0.56817596999999997</v>
      </c>
      <c r="DE20" s="10">
        <v>0.56817596999999997</v>
      </c>
      <c r="DF20" s="10">
        <v>0.56817596999999997</v>
      </c>
      <c r="DG20" s="10">
        <v>0.56817596999999997</v>
      </c>
      <c r="DH20" s="10">
        <v>0.56817596999999997</v>
      </c>
      <c r="DI20" s="10">
        <v>0.56817596999999997</v>
      </c>
      <c r="DJ20" s="10">
        <v>0.56817596999999997</v>
      </c>
      <c r="DL20" s="4">
        <v>44134</v>
      </c>
      <c r="DM20" s="1">
        <v>0.56529205999999999</v>
      </c>
      <c r="DN20" s="1">
        <v>0.56529205999999999</v>
      </c>
      <c r="DO20" s="1">
        <v>0.56529205999999999</v>
      </c>
      <c r="DP20" s="1">
        <v>0.56529205999999999</v>
      </c>
      <c r="DQ20" s="1">
        <v>0.56529205999999999</v>
      </c>
      <c r="DR20" s="1">
        <v>0.56529205999999999</v>
      </c>
      <c r="DS20" s="1">
        <v>0.56529205999999999</v>
      </c>
      <c r="DT20" s="1">
        <v>0.56529205999999999</v>
      </c>
      <c r="DU20" s="1">
        <v>0.56529205999999999</v>
      </c>
      <c r="DV20" s="1">
        <v>0.56529205999999999</v>
      </c>
      <c r="DW20" s="1">
        <v>0.56529205999999999</v>
      </c>
      <c r="DX20" s="1">
        <v>0.56529205999999999</v>
      </c>
      <c r="DY20" s="1">
        <v>0.56529205999999999</v>
      </c>
      <c r="DZ20" s="1">
        <v>0.56529205999999999</v>
      </c>
      <c r="EA20" s="1">
        <v>0.56529205999999999</v>
      </c>
      <c r="EB20" s="1">
        <v>0.56529205999999999</v>
      </c>
      <c r="EC20" s="1">
        <v>0.56529205999999999</v>
      </c>
      <c r="ED20" s="1">
        <v>0.56529205999999999</v>
      </c>
      <c r="EE20" s="1">
        <v>0.56529205999999999</v>
      </c>
      <c r="EF20" s="1">
        <v>0.56529205999999999</v>
      </c>
      <c r="EG20" s="1">
        <v>0.56529205999999999</v>
      </c>
    </row>
    <row r="21" spans="1:137" x14ac:dyDescent="0.35">
      <c r="A21" s="4">
        <v>44136</v>
      </c>
      <c r="B21" s="1">
        <v>0.27263838000000001</v>
      </c>
      <c r="C21" s="1">
        <v>0.27263838000000001</v>
      </c>
      <c r="D21" s="1">
        <v>0.27263838000000001</v>
      </c>
      <c r="E21" s="1">
        <v>0.27263838000000001</v>
      </c>
      <c r="F21" s="1">
        <v>0.27263838000000001</v>
      </c>
      <c r="G21" s="1">
        <v>0.27263838000000001</v>
      </c>
      <c r="H21" s="1">
        <v>0.27263838000000001</v>
      </c>
      <c r="I21" s="1">
        <v>0.27263838000000001</v>
      </c>
      <c r="J21" s="1">
        <v>0.27263838000000001</v>
      </c>
      <c r="K21" s="1">
        <v>0.27263838000000001</v>
      </c>
      <c r="L21" s="1">
        <v>0.27263838000000001</v>
      </c>
      <c r="M21" s="1">
        <v>0.27263838000000001</v>
      </c>
      <c r="N21" s="1">
        <v>0.27263838000000001</v>
      </c>
      <c r="O21" s="1">
        <v>0.27263838000000001</v>
      </c>
      <c r="P21" s="1">
        <v>0.27263838000000001</v>
      </c>
      <c r="Q21" s="1">
        <v>0.27263838000000001</v>
      </c>
      <c r="R21" s="1">
        <v>0.27263838000000001</v>
      </c>
      <c r="S21" s="1">
        <v>0.27263838000000001</v>
      </c>
      <c r="T21" s="1">
        <v>0.27263838000000001</v>
      </c>
      <c r="U21" s="1">
        <v>0.27263838000000001</v>
      </c>
      <c r="V21" s="1">
        <v>0.27263838000000001</v>
      </c>
      <c r="W21" s="1"/>
      <c r="X21" s="4">
        <v>44136</v>
      </c>
      <c r="Y21" s="10">
        <v>0.25858281</v>
      </c>
      <c r="Z21" s="10">
        <v>0.25858281</v>
      </c>
      <c r="AA21" s="10">
        <v>0.25858281</v>
      </c>
      <c r="AB21" s="10">
        <v>0.25858281</v>
      </c>
      <c r="AC21" s="10">
        <v>0.25858281</v>
      </c>
      <c r="AD21" s="10">
        <v>0.25858281</v>
      </c>
      <c r="AE21" s="10">
        <v>0.25858281</v>
      </c>
      <c r="AF21" s="10">
        <v>0.25858281</v>
      </c>
      <c r="AG21" s="10">
        <v>0.25858281</v>
      </c>
      <c r="AH21" s="10">
        <v>0.25858281</v>
      </c>
      <c r="AI21" s="10">
        <v>0.25858281</v>
      </c>
      <c r="AJ21" s="10">
        <v>0.25858281</v>
      </c>
      <c r="AK21" s="10">
        <v>0.25858281</v>
      </c>
      <c r="AL21" s="10">
        <v>0.25858281</v>
      </c>
      <c r="AM21" s="10">
        <v>0.25858281</v>
      </c>
      <c r="AN21" s="10">
        <v>0.25858281</v>
      </c>
      <c r="AO21" s="10">
        <v>0.25858281</v>
      </c>
      <c r="AP21" s="10">
        <v>0.25858281</v>
      </c>
      <c r="AQ21" s="10">
        <v>0.25858281</v>
      </c>
      <c r="AR21" s="10">
        <v>0.25858281</v>
      </c>
      <c r="AS21" s="10">
        <v>0.25858281</v>
      </c>
      <c r="AT21" s="10"/>
      <c r="AU21" s="4">
        <v>44136</v>
      </c>
      <c r="AV21" s="10">
        <v>0.28549692999999998</v>
      </c>
      <c r="AW21" s="10">
        <v>0.28549692999999998</v>
      </c>
      <c r="AX21" s="10">
        <v>0.28549692999999998</v>
      </c>
      <c r="AY21" s="10">
        <v>0.28549692999999998</v>
      </c>
      <c r="AZ21" s="10">
        <v>0.28549692999999998</v>
      </c>
      <c r="BA21" s="10">
        <v>0.28549692999999998</v>
      </c>
      <c r="BB21" s="10">
        <v>0.28549692999999998</v>
      </c>
      <c r="BC21" s="10">
        <v>0.28549692999999998</v>
      </c>
      <c r="BD21" s="10">
        <v>0.28549692999999998</v>
      </c>
      <c r="BE21" s="10">
        <v>0.28549692999999998</v>
      </c>
      <c r="BF21" s="10">
        <v>0.28549692999999998</v>
      </c>
      <c r="BG21" s="10">
        <v>0.28549692999999998</v>
      </c>
      <c r="BH21" s="10">
        <v>0.28549692999999998</v>
      </c>
      <c r="BI21" s="10">
        <v>0.28549692999999998</v>
      </c>
      <c r="BJ21" s="10">
        <v>0.28549692999999998</v>
      </c>
      <c r="BK21" s="10">
        <v>0.28549692999999998</v>
      </c>
      <c r="BL21" s="10">
        <v>0.28549692999999998</v>
      </c>
      <c r="BM21" s="10">
        <v>0.28549692999999998</v>
      </c>
      <c r="BN21" s="10">
        <v>0.28549692999999998</v>
      </c>
      <c r="BO21" s="10">
        <v>0.28549692999999998</v>
      </c>
      <c r="BP21" s="10">
        <v>0.28549692999999998</v>
      </c>
      <c r="BQ21" s="10"/>
      <c r="BR21" s="4">
        <v>44136</v>
      </c>
      <c r="BS21" s="10">
        <v>0.25435994000000001</v>
      </c>
      <c r="BT21" s="10">
        <v>0.25435994000000001</v>
      </c>
      <c r="BU21" s="10">
        <v>0.25435994000000001</v>
      </c>
      <c r="BV21" s="10">
        <v>0.25435994000000001</v>
      </c>
      <c r="BW21" s="10">
        <v>0.25435994000000001</v>
      </c>
      <c r="BX21" s="10">
        <v>0.25435994000000001</v>
      </c>
      <c r="BY21" s="10">
        <v>0.25435994000000001</v>
      </c>
      <c r="BZ21" s="10">
        <v>0.25435994000000001</v>
      </c>
      <c r="CA21" s="10">
        <v>0.25435994000000001</v>
      </c>
      <c r="CB21" s="10">
        <v>0.25435994000000001</v>
      </c>
      <c r="CC21" s="10">
        <v>0.25435994000000001</v>
      </c>
      <c r="CD21" s="10">
        <v>0.25435994000000001</v>
      </c>
      <c r="CE21" s="10">
        <v>0.25435994000000001</v>
      </c>
      <c r="CF21" s="10">
        <v>0.25435994000000001</v>
      </c>
      <c r="CG21" s="10">
        <v>0.25435994000000001</v>
      </c>
      <c r="CH21" s="10">
        <v>0.25435994000000001</v>
      </c>
      <c r="CI21" s="10">
        <v>0.25435994000000001</v>
      </c>
      <c r="CJ21" s="10">
        <v>0.25435994000000001</v>
      </c>
      <c r="CK21" s="10">
        <v>0.25435994000000001</v>
      </c>
      <c r="CL21" s="10">
        <v>0.25435994000000001</v>
      </c>
      <c r="CM21" s="10">
        <v>0.25435994000000001</v>
      </c>
      <c r="CN21" s="10"/>
      <c r="CO21" s="4">
        <v>44136</v>
      </c>
      <c r="CP21" s="10">
        <v>0.2804181</v>
      </c>
      <c r="CQ21" s="10">
        <v>0.2804181</v>
      </c>
      <c r="CR21" s="10">
        <v>0.2804181</v>
      </c>
      <c r="CS21" s="10">
        <v>0.2804181</v>
      </c>
      <c r="CT21" s="10">
        <v>0.2804181</v>
      </c>
      <c r="CU21" s="10">
        <v>0.2804181</v>
      </c>
      <c r="CV21" s="10">
        <v>0.2804181</v>
      </c>
      <c r="CW21" s="10">
        <v>0.2804181</v>
      </c>
      <c r="CX21" s="10">
        <v>0.2804181</v>
      </c>
      <c r="CY21" s="10">
        <v>0.2804181</v>
      </c>
      <c r="CZ21" s="10">
        <v>0.2804181</v>
      </c>
      <c r="DA21" s="10">
        <v>0.2804181</v>
      </c>
      <c r="DB21" s="10">
        <v>0.2804181</v>
      </c>
      <c r="DC21" s="10">
        <v>0.2804181</v>
      </c>
      <c r="DD21" s="10">
        <v>0.2804181</v>
      </c>
      <c r="DE21" s="10">
        <v>0.2804181</v>
      </c>
      <c r="DF21" s="10">
        <v>0.2804181</v>
      </c>
      <c r="DG21" s="10">
        <v>0.2804181</v>
      </c>
      <c r="DH21" s="10">
        <v>0.2804181</v>
      </c>
      <c r="DI21" s="10">
        <v>0.2804181</v>
      </c>
      <c r="DJ21" s="10">
        <v>0.2804181</v>
      </c>
      <c r="DL21" s="4">
        <v>44136</v>
      </c>
      <c r="DM21" s="1">
        <v>0.28003282000000002</v>
      </c>
      <c r="DN21" s="1">
        <v>0.28003282000000002</v>
      </c>
      <c r="DO21" s="1">
        <v>0.28003282000000002</v>
      </c>
      <c r="DP21" s="1">
        <v>0.28003282000000002</v>
      </c>
      <c r="DQ21" s="1">
        <v>0.28003282000000002</v>
      </c>
      <c r="DR21" s="1">
        <v>0.28003282000000002</v>
      </c>
      <c r="DS21" s="1">
        <v>0.28003282000000002</v>
      </c>
      <c r="DT21" s="1">
        <v>0.28003282000000002</v>
      </c>
      <c r="DU21" s="1">
        <v>0.28003282000000002</v>
      </c>
      <c r="DV21" s="1">
        <v>0.28003282000000002</v>
      </c>
      <c r="DW21" s="1">
        <v>0.28003282000000002</v>
      </c>
      <c r="DX21" s="1">
        <v>0.28003282000000002</v>
      </c>
      <c r="DY21" s="1">
        <v>0.28003282000000002</v>
      </c>
      <c r="DZ21" s="1">
        <v>0.28003282000000002</v>
      </c>
      <c r="EA21" s="1">
        <v>0.28003282000000002</v>
      </c>
      <c r="EB21" s="1">
        <v>0.28003282000000002</v>
      </c>
      <c r="EC21" s="1">
        <v>0.28003282000000002</v>
      </c>
      <c r="ED21" s="1">
        <v>0.28003282000000002</v>
      </c>
      <c r="EE21" s="1">
        <v>0.28003282000000002</v>
      </c>
      <c r="EF21" s="1">
        <v>0.28003282000000002</v>
      </c>
      <c r="EG21" s="1">
        <v>0.28003282000000002</v>
      </c>
    </row>
    <row r="22" spans="1:137" x14ac:dyDescent="0.35">
      <c r="A22" s="4">
        <v>44166</v>
      </c>
      <c r="B22" s="1">
        <v>0.43863752</v>
      </c>
      <c r="C22" s="1">
        <v>0.43863752</v>
      </c>
      <c r="D22" s="1">
        <v>0.43863752</v>
      </c>
      <c r="E22" s="1">
        <v>0.43863752</v>
      </c>
      <c r="F22" s="1">
        <v>0.43863752</v>
      </c>
      <c r="G22" s="1">
        <v>0.43863752</v>
      </c>
      <c r="H22" s="1">
        <v>0.43863752</v>
      </c>
      <c r="I22" s="1">
        <v>0.43863752</v>
      </c>
      <c r="J22" s="1">
        <v>0.43863752</v>
      </c>
      <c r="K22" s="1">
        <v>0.43863752</v>
      </c>
      <c r="L22" s="1">
        <v>0.43863752</v>
      </c>
      <c r="M22" s="1">
        <v>0.43863752</v>
      </c>
      <c r="N22" s="1">
        <v>0.43863752</v>
      </c>
      <c r="O22" s="1">
        <v>0.43863752</v>
      </c>
      <c r="P22" s="1">
        <v>0.43863752</v>
      </c>
      <c r="Q22" s="1">
        <v>0.43863752</v>
      </c>
      <c r="R22" s="1">
        <v>0.43863752</v>
      </c>
      <c r="S22" s="1">
        <v>0.43863752</v>
      </c>
      <c r="T22" s="1">
        <v>0.43863752</v>
      </c>
      <c r="U22" s="1">
        <v>0.43863752</v>
      </c>
      <c r="V22" s="1">
        <v>0.43863752</v>
      </c>
      <c r="W22" s="1"/>
      <c r="X22" s="4">
        <v>44166</v>
      </c>
      <c r="Y22" s="10">
        <v>0.42121628999999999</v>
      </c>
      <c r="Z22" s="10">
        <v>0.42121628999999999</v>
      </c>
      <c r="AA22" s="10">
        <v>0.42121628999999999</v>
      </c>
      <c r="AB22" s="10">
        <v>0.42121628999999999</v>
      </c>
      <c r="AC22" s="10">
        <v>0.42121628999999999</v>
      </c>
      <c r="AD22" s="10">
        <v>0.42121628999999999</v>
      </c>
      <c r="AE22" s="10">
        <v>0.42121628999999999</v>
      </c>
      <c r="AF22" s="10">
        <v>0.42121628999999999</v>
      </c>
      <c r="AG22" s="10">
        <v>0.42121628999999999</v>
      </c>
      <c r="AH22" s="10">
        <v>0.42121628999999999</v>
      </c>
      <c r="AI22" s="10">
        <v>0.42121628999999999</v>
      </c>
      <c r="AJ22" s="10">
        <v>0.42121628999999999</v>
      </c>
      <c r="AK22" s="10">
        <v>0.42121628999999999</v>
      </c>
      <c r="AL22" s="10">
        <v>0.42121628999999999</v>
      </c>
      <c r="AM22" s="10">
        <v>0.42121628999999999</v>
      </c>
      <c r="AN22" s="10">
        <v>0.42121628999999999</v>
      </c>
      <c r="AO22" s="10">
        <v>0.42121628999999999</v>
      </c>
      <c r="AP22" s="10">
        <v>0.42121628999999999</v>
      </c>
      <c r="AQ22" s="10">
        <v>0.42121628999999999</v>
      </c>
      <c r="AR22" s="10">
        <v>0.42121628999999999</v>
      </c>
      <c r="AS22" s="10">
        <v>0.42121628999999999</v>
      </c>
      <c r="AT22" s="10"/>
      <c r="AU22" s="4">
        <v>44166</v>
      </c>
      <c r="AV22" s="10">
        <v>0.46760656</v>
      </c>
      <c r="AW22" s="10">
        <v>0.46760656</v>
      </c>
      <c r="AX22" s="10">
        <v>0.46760656</v>
      </c>
      <c r="AY22" s="10">
        <v>0.46760656</v>
      </c>
      <c r="AZ22" s="10">
        <v>0.46760656</v>
      </c>
      <c r="BA22" s="10">
        <v>0.46760656</v>
      </c>
      <c r="BB22" s="10">
        <v>0.46760656</v>
      </c>
      <c r="BC22" s="10">
        <v>0.46760656</v>
      </c>
      <c r="BD22" s="10">
        <v>0.46760656</v>
      </c>
      <c r="BE22" s="10">
        <v>0.46760656</v>
      </c>
      <c r="BF22" s="10">
        <v>0.46760656</v>
      </c>
      <c r="BG22" s="10">
        <v>0.46760656</v>
      </c>
      <c r="BH22" s="10">
        <v>0.46760656</v>
      </c>
      <c r="BI22" s="10">
        <v>0.46760656</v>
      </c>
      <c r="BJ22" s="10">
        <v>0.46760656</v>
      </c>
      <c r="BK22" s="10">
        <v>0.46760656</v>
      </c>
      <c r="BL22" s="10">
        <v>0.46760656</v>
      </c>
      <c r="BM22" s="10">
        <v>0.46760656</v>
      </c>
      <c r="BN22" s="10">
        <v>0.46760656</v>
      </c>
      <c r="BO22" s="10">
        <v>0.46760656</v>
      </c>
      <c r="BP22" s="10">
        <v>0.46760656</v>
      </c>
      <c r="BQ22" s="10"/>
      <c r="BR22" s="4">
        <v>44166</v>
      </c>
      <c r="BS22" s="10">
        <v>0.41501168999999999</v>
      </c>
      <c r="BT22" s="10">
        <v>0.41501168999999999</v>
      </c>
      <c r="BU22" s="10">
        <v>0.41501168999999999</v>
      </c>
      <c r="BV22" s="10">
        <v>0.41501168999999999</v>
      </c>
      <c r="BW22" s="10">
        <v>0.41501168999999999</v>
      </c>
      <c r="BX22" s="10">
        <v>0.41501168999999999</v>
      </c>
      <c r="BY22" s="10">
        <v>0.41501168999999999</v>
      </c>
      <c r="BZ22" s="10">
        <v>0.41501168999999999</v>
      </c>
      <c r="CA22" s="10">
        <v>0.41501168999999999</v>
      </c>
      <c r="CB22" s="10">
        <v>0.41501168999999999</v>
      </c>
      <c r="CC22" s="10">
        <v>0.41501168999999999</v>
      </c>
      <c r="CD22" s="10">
        <v>0.41501168999999999</v>
      </c>
      <c r="CE22" s="10">
        <v>0.41501168999999999</v>
      </c>
      <c r="CF22" s="10">
        <v>0.41501168999999999</v>
      </c>
      <c r="CG22" s="10">
        <v>0.41501168999999999</v>
      </c>
      <c r="CH22" s="10">
        <v>0.41501168999999999</v>
      </c>
      <c r="CI22" s="10">
        <v>0.41501168999999999</v>
      </c>
      <c r="CJ22" s="10">
        <v>0.41501168999999999</v>
      </c>
      <c r="CK22" s="10">
        <v>0.41501168999999999</v>
      </c>
      <c r="CL22" s="10">
        <v>0.41501168999999999</v>
      </c>
      <c r="CM22" s="10">
        <v>0.41501168999999999</v>
      </c>
      <c r="CN22" s="10"/>
      <c r="CO22" s="4">
        <v>44166</v>
      </c>
      <c r="CP22" s="10">
        <v>0.45579649999999999</v>
      </c>
      <c r="CQ22" s="10">
        <v>0.45579649999999999</v>
      </c>
      <c r="CR22" s="10">
        <v>0.45579649999999999</v>
      </c>
      <c r="CS22" s="10">
        <v>0.45579649999999999</v>
      </c>
      <c r="CT22" s="10">
        <v>0.45579649999999999</v>
      </c>
      <c r="CU22" s="10">
        <v>0.45579649999999999</v>
      </c>
      <c r="CV22" s="10">
        <v>0.45579649999999999</v>
      </c>
      <c r="CW22" s="10">
        <v>0.45579649999999999</v>
      </c>
      <c r="CX22" s="10">
        <v>0.45579649999999999</v>
      </c>
      <c r="CY22" s="10">
        <v>0.45579649999999999</v>
      </c>
      <c r="CZ22" s="10">
        <v>0.45579649999999999</v>
      </c>
      <c r="DA22" s="10">
        <v>0.45579649999999999</v>
      </c>
      <c r="DB22" s="10">
        <v>0.45579649999999999</v>
      </c>
      <c r="DC22" s="10">
        <v>0.45579649999999999</v>
      </c>
      <c r="DD22" s="10">
        <v>0.45579649999999999</v>
      </c>
      <c r="DE22" s="10">
        <v>0.45579649999999999</v>
      </c>
      <c r="DF22" s="10">
        <v>0.45579649999999999</v>
      </c>
      <c r="DG22" s="10">
        <v>0.45579649999999999</v>
      </c>
      <c r="DH22" s="10">
        <v>0.45579649999999999</v>
      </c>
      <c r="DI22" s="10">
        <v>0.45579649999999999</v>
      </c>
      <c r="DJ22" s="10">
        <v>0.45579649999999999</v>
      </c>
      <c r="DL22" s="4">
        <v>44166</v>
      </c>
      <c r="DM22" s="1">
        <v>0.45522333999999998</v>
      </c>
      <c r="DN22" s="1">
        <v>0.45522333999999998</v>
      </c>
      <c r="DO22" s="1">
        <v>0.45522333999999998</v>
      </c>
      <c r="DP22" s="1">
        <v>0.45522333999999998</v>
      </c>
      <c r="DQ22" s="1">
        <v>0.45522333999999998</v>
      </c>
      <c r="DR22" s="1">
        <v>0.45522333999999998</v>
      </c>
      <c r="DS22" s="1">
        <v>0.45522333999999998</v>
      </c>
      <c r="DT22" s="1">
        <v>0.45522333999999998</v>
      </c>
      <c r="DU22" s="1">
        <v>0.45522333999999998</v>
      </c>
      <c r="DV22" s="1">
        <v>0.45522333999999998</v>
      </c>
      <c r="DW22" s="1">
        <v>0.45522333999999998</v>
      </c>
      <c r="DX22" s="1">
        <v>0.45522333999999998</v>
      </c>
      <c r="DY22" s="1">
        <v>0.45522333999999998</v>
      </c>
      <c r="DZ22" s="1">
        <v>0.45522333999999998</v>
      </c>
      <c r="EA22" s="1">
        <v>0.45522333999999998</v>
      </c>
      <c r="EB22" s="1">
        <v>0.45522333999999998</v>
      </c>
      <c r="EC22" s="1">
        <v>0.45522333999999998</v>
      </c>
      <c r="ED22" s="1">
        <v>0.45522333999999998</v>
      </c>
      <c r="EE22" s="1">
        <v>0.45522333999999998</v>
      </c>
      <c r="EF22" s="1">
        <v>0.45522333999999998</v>
      </c>
      <c r="EG22" s="1">
        <v>0.45522333999999998</v>
      </c>
    </row>
    <row r="23" spans="1:137" x14ac:dyDescent="0.35">
      <c r="A23" s="4">
        <v>44180</v>
      </c>
      <c r="B23" s="1">
        <v>0.43863752</v>
      </c>
      <c r="C23" s="1">
        <v>0.43863752</v>
      </c>
      <c r="D23" s="1">
        <v>0.43863752</v>
      </c>
      <c r="E23" s="1">
        <v>0.43863752</v>
      </c>
      <c r="F23" s="1">
        <v>0.43863752</v>
      </c>
      <c r="G23" s="1">
        <v>0.43863752</v>
      </c>
      <c r="H23" s="1">
        <v>0.43863752</v>
      </c>
      <c r="I23" s="1">
        <v>0.43863752</v>
      </c>
      <c r="J23" s="1">
        <v>0.43863752</v>
      </c>
      <c r="K23" s="1">
        <v>0.43863752</v>
      </c>
      <c r="L23" s="1">
        <v>0.43863752</v>
      </c>
      <c r="M23" s="1">
        <v>0.43863752</v>
      </c>
      <c r="N23" s="1">
        <v>0.43863752</v>
      </c>
      <c r="O23" s="1">
        <v>0.43863752</v>
      </c>
      <c r="P23" s="1">
        <v>0.43863752</v>
      </c>
      <c r="Q23" s="1">
        <v>0.43863752</v>
      </c>
      <c r="R23" s="1">
        <v>0.43863752</v>
      </c>
      <c r="S23" s="1">
        <v>0.43863752</v>
      </c>
      <c r="T23" s="1">
        <v>0.43863752</v>
      </c>
      <c r="U23" s="1">
        <v>0.43863752</v>
      </c>
      <c r="V23" s="1">
        <v>0.43863752</v>
      </c>
      <c r="W23" s="1"/>
      <c r="X23" s="4">
        <v>44180</v>
      </c>
      <c r="Y23" s="10">
        <v>0.42121628999999999</v>
      </c>
      <c r="Z23" s="10">
        <v>0.42121628999999999</v>
      </c>
      <c r="AA23" s="10">
        <v>0.42121628999999999</v>
      </c>
      <c r="AB23" s="10">
        <v>0.42121628999999999</v>
      </c>
      <c r="AC23" s="10">
        <v>0.42121628999999999</v>
      </c>
      <c r="AD23" s="10">
        <v>0.42121628999999999</v>
      </c>
      <c r="AE23" s="10">
        <v>0.42121628999999999</v>
      </c>
      <c r="AF23" s="10">
        <v>0.42121628999999999</v>
      </c>
      <c r="AG23" s="10">
        <v>0.42121628999999999</v>
      </c>
      <c r="AH23" s="10">
        <v>0.42121628999999999</v>
      </c>
      <c r="AI23" s="10">
        <v>0.42121628999999999</v>
      </c>
      <c r="AJ23" s="10">
        <v>0.42121628999999999</v>
      </c>
      <c r="AK23" s="10">
        <v>0.42121628999999999</v>
      </c>
      <c r="AL23" s="10">
        <v>0.42121628999999999</v>
      </c>
      <c r="AM23" s="10">
        <v>0.42121628999999999</v>
      </c>
      <c r="AN23" s="10">
        <v>0.42121628999999999</v>
      </c>
      <c r="AO23" s="10">
        <v>0.42121628999999999</v>
      </c>
      <c r="AP23" s="10">
        <v>0.42121628999999999</v>
      </c>
      <c r="AQ23" s="10">
        <v>0.42121628999999999</v>
      </c>
      <c r="AR23" s="10">
        <v>0.42121628999999999</v>
      </c>
      <c r="AS23" s="10">
        <v>0.42121628999999999</v>
      </c>
      <c r="AT23" s="10"/>
      <c r="AU23" s="4">
        <v>44180</v>
      </c>
      <c r="AV23" s="10">
        <v>0.46760656</v>
      </c>
      <c r="AW23" s="10">
        <v>0.46760656</v>
      </c>
      <c r="AX23" s="10">
        <v>0.46760656</v>
      </c>
      <c r="AY23" s="10">
        <v>0.46760656</v>
      </c>
      <c r="AZ23" s="10">
        <v>0.46760656</v>
      </c>
      <c r="BA23" s="10">
        <v>0.46760656</v>
      </c>
      <c r="BB23" s="10">
        <v>0.46760656</v>
      </c>
      <c r="BC23" s="10">
        <v>0.46760656</v>
      </c>
      <c r="BD23" s="10">
        <v>0.46760656</v>
      </c>
      <c r="BE23" s="10">
        <v>0.46760656</v>
      </c>
      <c r="BF23" s="10">
        <v>0.46760656</v>
      </c>
      <c r="BG23" s="10">
        <v>0.46760656</v>
      </c>
      <c r="BH23" s="10">
        <v>0.46760656</v>
      </c>
      <c r="BI23" s="10">
        <v>0.46760656</v>
      </c>
      <c r="BJ23" s="10">
        <v>0.46760656</v>
      </c>
      <c r="BK23" s="10">
        <v>0.46760656</v>
      </c>
      <c r="BL23" s="10">
        <v>0.46760656</v>
      </c>
      <c r="BM23" s="10">
        <v>0.46760656</v>
      </c>
      <c r="BN23" s="10">
        <v>0.46760656</v>
      </c>
      <c r="BO23" s="10">
        <v>0.46760656</v>
      </c>
      <c r="BP23" s="10">
        <v>0.46760656</v>
      </c>
      <c r="BQ23" s="10"/>
      <c r="BR23" s="4">
        <v>44180</v>
      </c>
      <c r="BS23" s="10">
        <v>0.41501168999999999</v>
      </c>
      <c r="BT23" s="10">
        <v>0.41501168999999999</v>
      </c>
      <c r="BU23" s="10">
        <v>0.41501168999999999</v>
      </c>
      <c r="BV23" s="10">
        <v>0.41501168999999999</v>
      </c>
      <c r="BW23" s="10">
        <v>0.41501168999999999</v>
      </c>
      <c r="BX23" s="10">
        <v>0.41501168999999999</v>
      </c>
      <c r="BY23" s="10">
        <v>0.41501168999999999</v>
      </c>
      <c r="BZ23" s="10">
        <v>0.41501168999999999</v>
      </c>
      <c r="CA23" s="10">
        <v>0.41501168999999999</v>
      </c>
      <c r="CB23" s="10">
        <v>0.41501168999999999</v>
      </c>
      <c r="CC23" s="10">
        <v>0.41501168999999999</v>
      </c>
      <c r="CD23" s="10">
        <v>0.41501168999999999</v>
      </c>
      <c r="CE23" s="10">
        <v>0.41501168999999999</v>
      </c>
      <c r="CF23" s="10">
        <v>0.41501168999999999</v>
      </c>
      <c r="CG23" s="10">
        <v>0.41501168999999999</v>
      </c>
      <c r="CH23" s="10">
        <v>0.41501168999999999</v>
      </c>
      <c r="CI23" s="10">
        <v>0.41501168999999999</v>
      </c>
      <c r="CJ23" s="10">
        <v>0.41501168999999999</v>
      </c>
      <c r="CK23" s="10">
        <v>0.41501168999999999</v>
      </c>
      <c r="CL23" s="10">
        <v>0.41501168999999999</v>
      </c>
      <c r="CM23" s="10">
        <v>0.41501168999999999</v>
      </c>
      <c r="CN23" s="10"/>
      <c r="CO23" s="4">
        <v>44180</v>
      </c>
      <c r="CP23" s="10">
        <v>0.45579649999999999</v>
      </c>
      <c r="CQ23" s="10">
        <v>0.45579649999999999</v>
      </c>
      <c r="CR23" s="10">
        <v>0.45579649999999999</v>
      </c>
      <c r="CS23" s="10">
        <v>0.45579649999999999</v>
      </c>
      <c r="CT23" s="10">
        <v>0.45579649999999999</v>
      </c>
      <c r="CU23" s="10">
        <v>0.45579649999999999</v>
      </c>
      <c r="CV23" s="10">
        <v>0.45579649999999999</v>
      </c>
      <c r="CW23" s="10">
        <v>0.45579649999999999</v>
      </c>
      <c r="CX23" s="10">
        <v>0.45579649999999999</v>
      </c>
      <c r="CY23" s="10">
        <v>0.45579649999999999</v>
      </c>
      <c r="CZ23" s="10">
        <v>0.45579649999999999</v>
      </c>
      <c r="DA23" s="10">
        <v>0.45579649999999999</v>
      </c>
      <c r="DB23" s="10">
        <v>0.45579649999999999</v>
      </c>
      <c r="DC23" s="10">
        <v>0.45579649999999999</v>
      </c>
      <c r="DD23" s="10">
        <v>0.45579649999999999</v>
      </c>
      <c r="DE23" s="10">
        <v>0.45579649999999999</v>
      </c>
      <c r="DF23" s="10">
        <v>0.45579649999999999</v>
      </c>
      <c r="DG23" s="10">
        <v>0.45579649999999999</v>
      </c>
      <c r="DH23" s="10">
        <v>0.45579649999999999</v>
      </c>
      <c r="DI23" s="10">
        <v>0.45579649999999999</v>
      </c>
      <c r="DJ23" s="10">
        <v>0.45579649999999999</v>
      </c>
      <c r="DL23" s="4">
        <v>44180</v>
      </c>
      <c r="DM23" s="1">
        <v>0.45522333999999998</v>
      </c>
      <c r="DN23" s="1">
        <v>0.45522333999999998</v>
      </c>
      <c r="DO23" s="1">
        <v>0.45522333999999998</v>
      </c>
      <c r="DP23" s="1">
        <v>0.45522333999999998</v>
      </c>
      <c r="DQ23" s="1">
        <v>0.45522333999999998</v>
      </c>
      <c r="DR23" s="1">
        <v>0.45522333999999998</v>
      </c>
      <c r="DS23" s="1">
        <v>0.45522333999999998</v>
      </c>
      <c r="DT23" s="1">
        <v>0.45522333999999998</v>
      </c>
      <c r="DU23" s="1">
        <v>0.45522333999999998</v>
      </c>
      <c r="DV23" s="1">
        <v>0.45522333999999998</v>
      </c>
      <c r="DW23" s="1">
        <v>0.45522333999999998</v>
      </c>
      <c r="DX23" s="1">
        <v>0.45522333999999998</v>
      </c>
      <c r="DY23" s="1">
        <v>0.45522333999999998</v>
      </c>
      <c r="DZ23" s="1">
        <v>0.45522333999999998</v>
      </c>
      <c r="EA23" s="1">
        <v>0.45522333999999998</v>
      </c>
      <c r="EB23" s="1">
        <v>0.45522333999999998</v>
      </c>
      <c r="EC23" s="1">
        <v>0.45522333999999998</v>
      </c>
      <c r="ED23" s="1">
        <v>0.45522333999999998</v>
      </c>
      <c r="EE23" s="1">
        <v>0.45522333999999998</v>
      </c>
      <c r="EF23" s="1">
        <v>0.45522333999999998</v>
      </c>
      <c r="EG23" s="1">
        <v>0.45522333999999998</v>
      </c>
    </row>
    <row r="24" spans="1:137" x14ac:dyDescent="0.35">
      <c r="A24" s="4">
        <v>44184</v>
      </c>
      <c r="B24" s="1">
        <v>0.43863752</v>
      </c>
      <c r="C24" s="1">
        <v>0.43863752</v>
      </c>
      <c r="D24" s="1">
        <v>0.43863752</v>
      </c>
      <c r="E24" s="1">
        <v>0.43863752</v>
      </c>
      <c r="F24" s="1">
        <v>0.43863752</v>
      </c>
      <c r="G24" s="1">
        <v>0.43863752</v>
      </c>
      <c r="H24" s="1">
        <v>0.43863752</v>
      </c>
      <c r="I24" s="1">
        <v>0.43863752</v>
      </c>
      <c r="J24" s="1">
        <v>0.43863752</v>
      </c>
      <c r="K24" s="1">
        <v>0.43863752</v>
      </c>
      <c r="L24" s="1">
        <v>0.43863752</v>
      </c>
      <c r="M24" s="1">
        <v>0.43863752</v>
      </c>
      <c r="N24" s="1">
        <v>0.43863752</v>
      </c>
      <c r="O24" s="1">
        <v>0.43863752</v>
      </c>
      <c r="P24" s="1">
        <v>0.43863752</v>
      </c>
      <c r="Q24" s="1">
        <v>0.43863752</v>
      </c>
      <c r="R24" s="1">
        <v>0.43863752</v>
      </c>
      <c r="S24" s="1">
        <v>0.43863752</v>
      </c>
      <c r="T24" s="1">
        <v>0.43863752</v>
      </c>
      <c r="U24" s="1">
        <v>0.43863752</v>
      </c>
      <c r="V24" s="1">
        <v>0.43863752</v>
      </c>
      <c r="W24" s="1"/>
      <c r="X24" s="4">
        <v>44184</v>
      </c>
      <c r="Y24" s="10">
        <v>0.42121628999999999</v>
      </c>
      <c r="Z24" s="10">
        <v>0.42121628999999999</v>
      </c>
      <c r="AA24" s="10">
        <v>0.42121628999999999</v>
      </c>
      <c r="AB24" s="10">
        <v>0.42121628999999999</v>
      </c>
      <c r="AC24" s="10">
        <v>0.42121628999999999</v>
      </c>
      <c r="AD24" s="10">
        <v>0.42121628999999999</v>
      </c>
      <c r="AE24" s="10">
        <v>0.42121628999999999</v>
      </c>
      <c r="AF24" s="10">
        <v>0.42121628999999999</v>
      </c>
      <c r="AG24" s="10">
        <v>0.42121628999999999</v>
      </c>
      <c r="AH24" s="10">
        <v>0.42121628999999999</v>
      </c>
      <c r="AI24" s="10">
        <v>0.42121628999999999</v>
      </c>
      <c r="AJ24" s="10">
        <v>0.42121628999999999</v>
      </c>
      <c r="AK24" s="10">
        <v>0.42121628999999999</v>
      </c>
      <c r="AL24" s="10">
        <v>0.42121628999999999</v>
      </c>
      <c r="AM24" s="10">
        <v>0.42121628999999999</v>
      </c>
      <c r="AN24" s="10">
        <v>0.42121628999999999</v>
      </c>
      <c r="AO24" s="10">
        <v>0.42121628999999999</v>
      </c>
      <c r="AP24" s="10">
        <v>0.42121628999999999</v>
      </c>
      <c r="AQ24" s="10">
        <v>0.42121628999999999</v>
      </c>
      <c r="AR24" s="10">
        <v>0.42121628999999999</v>
      </c>
      <c r="AS24" s="10">
        <v>0.42121628999999999</v>
      </c>
      <c r="AT24" s="10"/>
      <c r="AU24" s="4">
        <v>44184</v>
      </c>
      <c r="AV24" s="10">
        <v>0.46760656</v>
      </c>
      <c r="AW24" s="10">
        <v>0.46760656</v>
      </c>
      <c r="AX24" s="10">
        <v>0.46760656</v>
      </c>
      <c r="AY24" s="10">
        <v>0.46760656</v>
      </c>
      <c r="AZ24" s="10">
        <v>0.46760656</v>
      </c>
      <c r="BA24" s="10">
        <v>0.46760656</v>
      </c>
      <c r="BB24" s="10">
        <v>0.46760656</v>
      </c>
      <c r="BC24" s="10">
        <v>0.46760656</v>
      </c>
      <c r="BD24" s="10">
        <v>0.46760656</v>
      </c>
      <c r="BE24" s="10">
        <v>0.46760656</v>
      </c>
      <c r="BF24" s="10">
        <v>0.46760656</v>
      </c>
      <c r="BG24" s="10">
        <v>0.46760656</v>
      </c>
      <c r="BH24" s="10">
        <v>0.46760656</v>
      </c>
      <c r="BI24" s="10">
        <v>0.46760656</v>
      </c>
      <c r="BJ24" s="10">
        <v>0.46760656</v>
      </c>
      <c r="BK24" s="10">
        <v>0.46760656</v>
      </c>
      <c r="BL24" s="10">
        <v>0.46760656</v>
      </c>
      <c r="BM24" s="10">
        <v>0.46760656</v>
      </c>
      <c r="BN24" s="10">
        <v>0.46760656</v>
      </c>
      <c r="BO24" s="10">
        <v>0.46760656</v>
      </c>
      <c r="BP24" s="10">
        <v>0.46760656</v>
      </c>
      <c r="BQ24" s="10"/>
      <c r="BR24" s="4">
        <v>44184</v>
      </c>
      <c r="BS24" s="10">
        <v>0.41501168999999999</v>
      </c>
      <c r="BT24" s="10">
        <v>0.41501168999999999</v>
      </c>
      <c r="BU24" s="10">
        <v>0.41501168999999999</v>
      </c>
      <c r="BV24" s="10">
        <v>0.41501168999999999</v>
      </c>
      <c r="BW24" s="10">
        <v>0.41501168999999999</v>
      </c>
      <c r="BX24" s="10">
        <v>0.41501168999999999</v>
      </c>
      <c r="BY24" s="10">
        <v>0.41501168999999999</v>
      </c>
      <c r="BZ24" s="10">
        <v>0.41501168999999999</v>
      </c>
      <c r="CA24" s="10">
        <v>0.41501168999999999</v>
      </c>
      <c r="CB24" s="10">
        <v>0.41501168999999999</v>
      </c>
      <c r="CC24" s="10">
        <v>0.41501168999999999</v>
      </c>
      <c r="CD24" s="10">
        <v>0.41501168999999999</v>
      </c>
      <c r="CE24" s="10">
        <v>0.41501168999999999</v>
      </c>
      <c r="CF24" s="10">
        <v>0.41501168999999999</v>
      </c>
      <c r="CG24" s="10">
        <v>0.41501168999999999</v>
      </c>
      <c r="CH24" s="10">
        <v>0.41501168999999999</v>
      </c>
      <c r="CI24" s="10">
        <v>0.41501168999999999</v>
      </c>
      <c r="CJ24" s="10">
        <v>0.41501168999999999</v>
      </c>
      <c r="CK24" s="10">
        <v>0.41501168999999999</v>
      </c>
      <c r="CL24" s="10">
        <v>0.41501168999999999</v>
      </c>
      <c r="CM24" s="10">
        <v>0.41501168999999999</v>
      </c>
      <c r="CN24" s="10"/>
      <c r="CO24" s="4">
        <v>44184</v>
      </c>
      <c r="CP24" s="10">
        <v>0.45579649999999999</v>
      </c>
      <c r="CQ24" s="10">
        <v>0.45579649999999999</v>
      </c>
      <c r="CR24" s="10">
        <v>0.45579649999999999</v>
      </c>
      <c r="CS24" s="10">
        <v>0.45579649999999999</v>
      </c>
      <c r="CT24" s="10">
        <v>0.45579649999999999</v>
      </c>
      <c r="CU24" s="10">
        <v>0.45579649999999999</v>
      </c>
      <c r="CV24" s="10">
        <v>0.45579649999999999</v>
      </c>
      <c r="CW24" s="10">
        <v>0.45579649999999999</v>
      </c>
      <c r="CX24" s="10">
        <v>0.45579649999999999</v>
      </c>
      <c r="CY24" s="10">
        <v>0.45579649999999999</v>
      </c>
      <c r="CZ24" s="10">
        <v>0.45579649999999999</v>
      </c>
      <c r="DA24" s="10">
        <v>0.45579649999999999</v>
      </c>
      <c r="DB24" s="10">
        <v>0.45579649999999999</v>
      </c>
      <c r="DC24" s="10">
        <v>0.45579649999999999</v>
      </c>
      <c r="DD24" s="10">
        <v>0.45579649999999999</v>
      </c>
      <c r="DE24" s="10">
        <v>0.45579649999999999</v>
      </c>
      <c r="DF24" s="10">
        <v>0.45579649999999999</v>
      </c>
      <c r="DG24" s="10">
        <v>0.45579649999999999</v>
      </c>
      <c r="DH24" s="10">
        <v>0.45579649999999999</v>
      </c>
      <c r="DI24" s="10">
        <v>0.45579649999999999</v>
      </c>
      <c r="DJ24" s="10">
        <v>0.45579649999999999</v>
      </c>
      <c r="DL24" s="4">
        <v>44184</v>
      </c>
      <c r="DM24" s="1">
        <v>0.45522333999999998</v>
      </c>
      <c r="DN24" s="1">
        <v>0.45522333999999998</v>
      </c>
      <c r="DO24" s="1">
        <v>0.45522333999999998</v>
      </c>
      <c r="DP24" s="1">
        <v>0.45522333999999998</v>
      </c>
      <c r="DQ24" s="1">
        <v>0.45522333999999998</v>
      </c>
      <c r="DR24" s="1">
        <v>0.45522333999999998</v>
      </c>
      <c r="DS24" s="1">
        <v>0.45522333999999998</v>
      </c>
      <c r="DT24" s="1">
        <v>0.45522333999999998</v>
      </c>
      <c r="DU24" s="1">
        <v>0.45522333999999998</v>
      </c>
      <c r="DV24" s="1">
        <v>0.45522333999999998</v>
      </c>
      <c r="DW24" s="1">
        <v>0.45522333999999998</v>
      </c>
      <c r="DX24" s="1">
        <v>0.45522333999999998</v>
      </c>
      <c r="DY24" s="1">
        <v>0.45522333999999998</v>
      </c>
      <c r="DZ24" s="1">
        <v>0.45522333999999998</v>
      </c>
      <c r="EA24" s="1">
        <v>0.45522333999999998</v>
      </c>
      <c r="EB24" s="1">
        <v>0.45522333999999998</v>
      </c>
      <c r="EC24" s="1">
        <v>0.45522333999999998</v>
      </c>
      <c r="ED24" s="1">
        <v>0.45522333999999998</v>
      </c>
      <c r="EE24" s="1">
        <v>0.45522333999999998</v>
      </c>
      <c r="EF24" s="1">
        <v>0.45522333999999998</v>
      </c>
      <c r="EG24" s="1">
        <v>0.45522333999999998</v>
      </c>
    </row>
    <row r="25" spans="1:137" x14ac:dyDescent="0.35">
      <c r="A25" s="4">
        <v>44197</v>
      </c>
      <c r="B25" s="1">
        <v>0.44077069000000002</v>
      </c>
      <c r="C25" s="1">
        <v>0.44077069000000002</v>
      </c>
      <c r="D25" s="1">
        <v>0.44077069000000002</v>
      </c>
      <c r="E25" s="1">
        <v>0.44077069000000002</v>
      </c>
      <c r="F25" s="1">
        <v>0.44077069000000002</v>
      </c>
      <c r="G25" s="1">
        <v>0.44077069000000002</v>
      </c>
      <c r="H25" s="1">
        <v>0.44077069000000002</v>
      </c>
      <c r="I25" s="1">
        <v>0.44077069000000002</v>
      </c>
      <c r="J25" s="1">
        <v>0.44077069000000002</v>
      </c>
      <c r="K25" s="1">
        <v>0.44077069000000002</v>
      </c>
      <c r="L25" s="1">
        <v>0.44077069000000002</v>
      </c>
      <c r="M25" s="1">
        <v>0.44077069000000002</v>
      </c>
      <c r="N25" s="1">
        <v>0.44077069000000002</v>
      </c>
      <c r="O25" s="1">
        <v>0.44077069000000002</v>
      </c>
      <c r="P25" s="1">
        <v>0.44077069000000002</v>
      </c>
      <c r="Q25" s="1">
        <v>0.44077069000000002</v>
      </c>
      <c r="R25" s="1">
        <v>0.44077069000000002</v>
      </c>
      <c r="S25" s="1">
        <v>0.44077069000000002</v>
      </c>
      <c r="T25" s="1">
        <v>0.44077069000000002</v>
      </c>
      <c r="U25" s="1">
        <v>0.44077069000000002</v>
      </c>
      <c r="V25" s="1">
        <v>0.44077069000000002</v>
      </c>
      <c r="W25" s="1"/>
      <c r="X25" s="4">
        <v>44197</v>
      </c>
      <c r="Y25" s="10">
        <v>0.42254847000000001</v>
      </c>
      <c r="Z25" s="10">
        <v>0.42254847000000001</v>
      </c>
      <c r="AA25" s="10">
        <v>0.42254847000000001</v>
      </c>
      <c r="AB25" s="10">
        <v>0.42254847000000001</v>
      </c>
      <c r="AC25" s="10">
        <v>0.42254847000000001</v>
      </c>
      <c r="AD25" s="10">
        <v>0.42254847000000001</v>
      </c>
      <c r="AE25" s="10">
        <v>0.42254847000000001</v>
      </c>
      <c r="AF25" s="10">
        <v>0.42254847000000001</v>
      </c>
      <c r="AG25" s="10">
        <v>0.42254847000000001</v>
      </c>
      <c r="AH25" s="10">
        <v>0.42254847000000001</v>
      </c>
      <c r="AI25" s="10">
        <v>0.42254847000000001</v>
      </c>
      <c r="AJ25" s="10">
        <v>0.42254847000000001</v>
      </c>
      <c r="AK25" s="10">
        <v>0.42254847000000001</v>
      </c>
      <c r="AL25" s="10">
        <v>0.42254847000000001</v>
      </c>
      <c r="AM25" s="10">
        <v>0.42254847000000001</v>
      </c>
      <c r="AN25" s="10">
        <v>0.42254847000000001</v>
      </c>
      <c r="AO25" s="10">
        <v>0.42254847000000001</v>
      </c>
      <c r="AP25" s="10">
        <v>0.42254847000000001</v>
      </c>
      <c r="AQ25" s="10">
        <v>0.42254847000000001</v>
      </c>
      <c r="AR25" s="10">
        <v>0.42254847000000001</v>
      </c>
      <c r="AS25" s="10">
        <v>0.42254847000000001</v>
      </c>
      <c r="AT25" s="10"/>
      <c r="AU25" s="4">
        <v>44197</v>
      </c>
      <c r="AV25" s="10">
        <v>0.47291606000000003</v>
      </c>
      <c r="AW25" s="10">
        <v>0.47291606000000003</v>
      </c>
      <c r="AX25" s="10">
        <v>0.47291606000000003</v>
      </c>
      <c r="AY25" s="10">
        <v>0.47291606000000003</v>
      </c>
      <c r="AZ25" s="10">
        <v>0.47291606000000003</v>
      </c>
      <c r="BA25" s="10">
        <v>0.47291606000000003</v>
      </c>
      <c r="BB25" s="10">
        <v>0.47291606000000003</v>
      </c>
      <c r="BC25" s="10">
        <v>0.47291606000000003</v>
      </c>
      <c r="BD25" s="10">
        <v>0.47291606000000003</v>
      </c>
      <c r="BE25" s="10">
        <v>0.47291606000000003</v>
      </c>
      <c r="BF25" s="10">
        <v>0.47291606000000003</v>
      </c>
      <c r="BG25" s="10">
        <v>0.47291606000000003</v>
      </c>
      <c r="BH25" s="10">
        <v>0.47291606000000003</v>
      </c>
      <c r="BI25" s="10">
        <v>0.47291606000000003</v>
      </c>
      <c r="BJ25" s="10">
        <v>0.47291606000000003</v>
      </c>
      <c r="BK25" s="10">
        <v>0.47291606000000003</v>
      </c>
      <c r="BL25" s="10">
        <v>0.47291606000000003</v>
      </c>
      <c r="BM25" s="10">
        <v>0.47291606000000003</v>
      </c>
      <c r="BN25" s="10">
        <v>0.47291606000000003</v>
      </c>
      <c r="BO25" s="10">
        <v>0.47291606000000003</v>
      </c>
      <c r="BP25" s="10">
        <v>0.47291606000000003</v>
      </c>
      <c r="BQ25" s="10"/>
      <c r="BR25" s="4">
        <v>44197</v>
      </c>
      <c r="BS25" s="10">
        <v>0.41206995000000002</v>
      </c>
      <c r="BT25" s="10">
        <v>0.41206995000000002</v>
      </c>
      <c r="BU25" s="10">
        <v>0.41206995000000002</v>
      </c>
      <c r="BV25" s="10">
        <v>0.41206995000000002</v>
      </c>
      <c r="BW25" s="10">
        <v>0.41206995000000002</v>
      </c>
      <c r="BX25" s="10">
        <v>0.41206995000000002</v>
      </c>
      <c r="BY25" s="10">
        <v>0.41206995000000002</v>
      </c>
      <c r="BZ25" s="10">
        <v>0.41206995000000002</v>
      </c>
      <c r="CA25" s="10">
        <v>0.41206995000000002</v>
      </c>
      <c r="CB25" s="10">
        <v>0.41206995000000002</v>
      </c>
      <c r="CC25" s="10">
        <v>0.41206995000000002</v>
      </c>
      <c r="CD25" s="10">
        <v>0.41206995000000002</v>
      </c>
      <c r="CE25" s="10">
        <v>0.41206995000000002</v>
      </c>
      <c r="CF25" s="10">
        <v>0.41206995000000002</v>
      </c>
      <c r="CG25" s="10">
        <v>0.41206995000000002</v>
      </c>
      <c r="CH25" s="10">
        <v>0.41206995000000002</v>
      </c>
      <c r="CI25" s="10">
        <v>0.41206995000000002</v>
      </c>
      <c r="CJ25" s="10">
        <v>0.41206995000000002</v>
      </c>
      <c r="CK25" s="10">
        <v>0.41206995000000002</v>
      </c>
      <c r="CL25" s="10">
        <v>0.41206995000000002</v>
      </c>
      <c r="CM25" s="10">
        <v>0.41206995000000002</v>
      </c>
      <c r="CN25" s="10"/>
      <c r="CO25" s="4">
        <v>44197</v>
      </c>
      <c r="CP25" s="10">
        <v>0.46218818</v>
      </c>
      <c r="CQ25" s="10">
        <v>0.46218818</v>
      </c>
      <c r="CR25" s="10">
        <v>0.46218818</v>
      </c>
      <c r="CS25" s="10">
        <v>0.46218818</v>
      </c>
      <c r="CT25" s="10">
        <v>0.46218818</v>
      </c>
      <c r="CU25" s="10">
        <v>0.46218818</v>
      </c>
      <c r="CV25" s="10">
        <v>0.46218818</v>
      </c>
      <c r="CW25" s="10">
        <v>0.46218818</v>
      </c>
      <c r="CX25" s="10">
        <v>0.46218818</v>
      </c>
      <c r="CY25" s="10">
        <v>0.46218818</v>
      </c>
      <c r="CZ25" s="10">
        <v>0.46218818</v>
      </c>
      <c r="DA25" s="10">
        <v>0.46218818</v>
      </c>
      <c r="DB25" s="10">
        <v>0.46218818</v>
      </c>
      <c r="DC25" s="10">
        <v>0.46218818</v>
      </c>
      <c r="DD25" s="10">
        <v>0.46218818</v>
      </c>
      <c r="DE25" s="10">
        <v>0.46218818</v>
      </c>
      <c r="DF25" s="10">
        <v>0.46218818</v>
      </c>
      <c r="DG25" s="10">
        <v>0.46218818</v>
      </c>
      <c r="DH25" s="10">
        <v>0.46218818</v>
      </c>
      <c r="DI25" s="10">
        <v>0.46218818</v>
      </c>
      <c r="DJ25" s="10">
        <v>0.46218818</v>
      </c>
      <c r="DL25" s="4">
        <v>44197</v>
      </c>
      <c r="DM25" s="1">
        <v>0.46023505999999997</v>
      </c>
      <c r="DN25" s="1">
        <v>0.46023505999999997</v>
      </c>
      <c r="DO25" s="1">
        <v>0.46023505999999997</v>
      </c>
      <c r="DP25" s="1">
        <v>0.46023505999999997</v>
      </c>
      <c r="DQ25" s="1">
        <v>0.46023505999999997</v>
      </c>
      <c r="DR25" s="1">
        <v>0.46023505999999997</v>
      </c>
      <c r="DS25" s="1">
        <v>0.46023505999999997</v>
      </c>
      <c r="DT25" s="1">
        <v>0.46023505999999997</v>
      </c>
      <c r="DU25" s="1">
        <v>0.46023505999999997</v>
      </c>
      <c r="DV25" s="1">
        <v>0.46023505999999997</v>
      </c>
      <c r="DW25" s="1">
        <v>0.46023505999999997</v>
      </c>
      <c r="DX25" s="1">
        <v>0.46023505999999997</v>
      </c>
      <c r="DY25" s="1">
        <v>0.46023505999999997</v>
      </c>
      <c r="DZ25" s="1">
        <v>0.46023505999999997</v>
      </c>
      <c r="EA25" s="1">
        <v>0.46023505999999997</v>
      </c>
      <c r="EB25" s="1">
        <v>0.46023505999999997</v>
      </c>
      <c r="EC25" s="1">
        <v>0.46023505999999997</v>
      </c>
      <c r="ED25" s="1">
        <v>0.46023505999999997</v>
      </c>
      <c r="EE25" s="1">
        <v>0.46023505999999997</v>
      </c>
      <c r="EF25" s="1">
        <v>0.46023505999999997</v>
      </c>
      <c r="EG25" s="1">
        <v>0.46023505999999997</v>
      </c>
    </row>
    <row r="26" spans="1:137" x14ac:dyDescent="0.35">
      <c r="A26" s="4">
        <v>44200</v>
      </c>
      <c r="B26" s="1">
        <v>0.44077069000000002</v>
      </c>
      <c r="C26" s="1">
        <v>0.44077069000000002</v>
      </c>
      <c r="D26" s="1">
        <v>0.44077069000000002</v>
      </c>
      <c r="E26" s="1">
        <v>0.44077069000000002</v>
      </c>
      <c r="F26" s="1">
        <v>0.44077069000000002</v>
      </c>
      <c r="G26" s="1">
        <v>0.44077069000000002</v>
      </c>
      <c r="H26" s="1">
        <v>0.44077069000000002</v>
      </c>
      <c r="I26" s="1">
        <v>0.44077069000000002</v>
      </c>
      <c r="J26" s="1">
        <v>0.44077069000000002</v>
      </c>
      <c r="K26" s="1">
        <v>0.44077069000000002</v>
      </c>
      <c r="L26" s="1">
        <v>0.44077069000000002</v>
      </c>
      <c r="M26" s="1">
        <v>0.44077069000000002</v>
      </c>
      <c r="N26" s="1">
        <v>0.44077069000000002</v>
      </c>
      <c r="O26" s="1">
        <v>0.44077069000000002</v>
      </c>
      <c r="P26" s="1">
        <v>0.44077069000000002</v>
      </c>
      <c r="Q26" s="1">
        <v>0.44077069000000002</v>
      </c>
      <c r="R26" s="1">
        <v>0.44077069000000002</v>
      </c>
      <c r="S26" s="1">
        <v>0.44077069000000002</v>
      </c>
      <c r="T26" s="1">
        <v>0.44077069000000002</v>
      </c>
      <c r="U26" s="1">
        <v>0.44077069000000002</v>
      </c>
      <c r="V26" s="1">
        <v>0.44077069000000002</v>
      </c>
      <c r="W26" s="1"/>
      <c r="X26" s="4">
        <v>44200</v>
      </c>
      <c r="Y26" s="10">
        <v>0.42254847000000001</v>
      </c>
      <c r="Z26" s="10">
        <v>0.42254847000000001</v>
      </c>
      <c r="AA26" s="10">
        <v>0.42254847000000001</v>
      </c>
      <c r="AB26" s="10">
        <v>0.42254847000000001</v>
      </c>
      <c r="AC26" s="10">
        <v>0.42254847000000001</v>
      </c>
      <c r="AD26" s="10">
        <v>0.42254847000000001</v>
      </c>
      <c r="AE26" s="10">
        <v>0.42254847000000001</v>
      </c>
      <c r="AF26" s="10">
        <v>0.42254847000000001</v>
      </c>
      <c r="AG26" s="10">
        <v>0.42254847000000001</v>
      </c>
      <c r="AH26" s="10">
        <v>0.42254847000000001</v>
      </c>
      <c r="AI26" s="10">
        <v>0.42254847000000001</v>
      </c>
      <c r="AJ26" s="10">
        <v>0.42254847000000001</v>
      </c>
      <c r="AK26" s="10">
        <v>0.42254847000000001</v>
      </c>
      <c r="AL26" s="10">
        <v>0.42254847000000001</v>
      </c>
      <c r="AM26" s="10">
        <v>0.42254847000000001</v>
      </c>
      <c r="AN26" s="10">
        <v>0.42254847000000001</v>
      </c>
      <c r="AO26" s="10">
        <v>0.42254847000000001</v>
      </c>
      <c r="AP26" s="10">
        <v>0.42254847000000001</v>
      </c>
      <c r="AQ26" s="10">
        <v>0.42254847000000001</v>
      </c>
      <c r="AR26" s="10">
        <v>0.42254847000000001</v>
      </c>
      <c r="AS26" s="10">
        <v>0.42254847000000001</v>
      </c>
      <c r="AT26" s="10"/>
      <c r="AU26" s="4">
        <v>44200</v>
      </c>
      <c r="AV26" s="10">
        <v>0.47291606000000003</v>
      </c>
      <c r="AW26" s="10">
        <v>0.47291606000000003</v>
      </c>
      <c r="AX26" s="10">
        <v>0.47291606000000003</v>
      </c>
      <c r="AY26" s="10">
        <v>0.47291606000000003</v>
      </c>
      <c r="AZ26" s="10">
        <v>0.47291606000000003</v>
      </c>
      <c r="BA26" s="10">
        <v>0.47291606000000003</v>
      </c>
      <c r="BB26" s="10">
        <v>0.47291606000000003</v>
      </c>
      <c r="BC26" s="10">
        <v>0.47291606000000003</v>
      </c>
      <c r="BD26" s="10">
        <v>0.47291606000000003</v>
      </c>
      <c r="BE26" s="10">
        <v>0.47291606000000003</v>
      </c>
      <c r="BF26" s="10">
        <v>0.47291606000000003</v>
      </c>
      <c r="BG26" s="10">
        <v>0.47291606000000003</v>
      </c>
      <c r="BH26" s="10">
        <v>0.47291606000000003</v>
      </c>
      <c r="BI26" s="10">
        <v>0.47291606000000003</v>
      </c>
      <c r="BJ26" s="10">
        <v>0.47291606000000003</v>
      </c>
      <c r="BK26" s="10">
        <v>0.47291606000000003</v>
      </c>
      <c r="BL26" s="10">
        <v>0.47291606000000003</v>
      </c>
      <c r="BM26" s="10">
        <v>0.47291606000000003</v>
      </c>
      <c r="BN26" s="10">
        <v>0.47291606000000003</v>
      </c>
      <c r="BO26" s="10">
        <v>0.47291606000000003</v>
      </c>
      <c r="BP26" s="10">
        <v>0.47291606000000003</v>
      </c>
      <c r="BQ26" s="10"/>
      <c r="BR26" s="4">
        <v>44200</v>
      </c>
      <c r="BS26" s="10">
        <v>0.41206995000000002</v>
      </c>
      <c r="BT26" s="10">
        <v>0.41206995000000002</v>
      </c>
      <c r="BU26" s="10">
        <v>0.41206995000000002</v>
      </c>
      <c r="BV26" s="10">
        <v>0.41206995000000002</v>
      </c>
      <c r="BW26" s="10">
        <v>0.41206995000000002</v>
      </c>
      <c r="BX26" s="10">
        <v>0.41206995000000002</v>
      </c>
      <c r="BY26" s="10">
        <v>0.41206995000000002</v>
      </c>
      <c r="BZ26" s="10">
        <v>0.41206995000000002</v>
      </c>
      <c r="CA26" s="10">
        <v>0.41206995000000002</v>
      </c>
      <c r="CB26" s="10">
        <v>0.41206995000000002</v>
      </c>
      <c r="CC26" s="10">
        <v>0.41206995000000002</v>
      </c>
      <c r="CD26" s="10">
        <v>0.41206995000000002</v>
      </c>
      <c r="CE26" s="10">
        <v>0.41206995000000002</v>
      </c>
      <c r="CF26" s="10">
        <v>0.41206995000000002</v>
      </c>
      <c r="CG26" s="10">
        <v>0.41206995000000002</v>
      </c>
      <c r="CH26" s="10">
        <v>0.41206995000000002</v>
      </c>
      <c r="CI26" s="10">
        <v>0.41206995000000002</v>
      </c>
      <c r="CJ26" s="10">
        <v>0.41206995000000002</v>
      </c>
      <c r="CK26" s="10">
        <v>0.41206995000000002</v>
      </c>
      <c r="CL26" s="10">
        <v>0.41206995000000002</v>
      </c>
      <c r="CM26" s="10">
        <v>0.41206995000000002</v>
      </c>
      <c r="CN26" s="10"/>
      <c r="CO26" s="4">
        <v>44200</v>
      </c>
      <c r="CP26" s="10">
        <v>0.46218818</v>
      </c>
      <c r="CQ26" s="10">
        <v>0.46218818</v>
      </c>
      <c r="CR26" s="10">
        <v>0.46218818</v>
      </c>
      <c r="CS26" s="10">
        <v>0.46218818</v>
      </c>
      <c r="CT26" s="10">
        <v>0.46218818</v>
      </c>
      <c r="CU26" s="10">
        <v>0.46218818</v>
      </c>
      <c r="CV26" s="10">
        <v>0.46218818</v>
      </c>
      <c r="CW26" s="10">
        <v>0.46218818</v>
      </c>
      <c r="CX26" s="10">
        <v>0.46218818</v>
      </c>
      <c r="CY26" s="10">
        <v>0.46218818</v>
      </c>
      <c r="CZ26" s="10">
        <v>0.46218818</v>
      </c>
      <c r="DA26" s="10">
        <v>0.46218818</v>
      </c>
      <c r="DB26" s="10">
        <v>0.46218818</v>
      </c>
      <c r="DC26" s="10">
        <v>0.46218818</v>
      </c>
      <c r="DD26" s="10">
        <v>0.46218818</v>
      </c>
      <c r="DE26" s="10">
        <v>0.46218818</v>
      </c>
      <c r="DF26" s="10">
        <v>0.46218818</v>
      </c>
      <c r="DG26" s="10">
        <v>0.46218818</v>
      </c>
      <c r="DH26" s="10">
        <v>0.46218818</v>
      </c>
      <c r="DI26" s="10">
        <v>0.46218818</v>
      </c>
      <c r="DJ26" s="10">
        <v>0.46218818</v>
      </c>
      <c r="DL26" s="4">
        <v>44200</v>
      </c>
      <c r="DM26" s="1">
        <v>0.46023505999999997</v>
      </c>
      <c r="DN26" s="1">
        <v>0.46023505999999997</v>
      </c>
      <c r="DO26" s="1">
        <v>0.46023505999999997</v>
      </c>
      <c r="DP26" s="1">
        <v>0.46023505999999997</v>
      </c>
      <c r="DQ26" s="1">
        <v>0.46023505999999997</v>
      </c>
      <c r="DR26" s="1">
        <v>0.46023505999999997</v>
      </c>
      <c r="DS26" s="1">
        <v>0.46023505999999997</v>
      </c>
      <c r="DT26" s="1">
        <v>0.46023505999999997</v>
      </c>
      <c r="DU26" s="1">
        <v>0.46023505999999997</v>
      </c>
      <c r="DV26" s="1">
        <v>0.46023505999999997</v>
      </c>
      <c r="DW26" s="1">
        <v>0.46023505999999997</v>
      </c>
      <c r="DX26" s="1">
        <v>0.46023505999999997</v>
      </c>
      <c r="DY26" s="1">
        <v>0.46023505999999997</v>
      </c>
      <c r="DZ26" s="1">
        <v>0.46023505999999997</v>
      </c>
      <c r="EA26" s="1">
        <v>0.46023505999999997</v>
      </c>
      <c r="EB26" s="1">
        <v>0.46023505999999997</v>
      </c>
      <c r="EC26" s="1">
        <v>0.46023505999999997</v>
      </c>
      <c r="ED26" s="1">
        <v>0.46023505999999997</v>
      </c>
      <c r="EE26" s="1">
        <v>0.46023505999999997</v>
      </c>
      <c r="EF26" s="1">
        <v>0.46023505999999997</v>
      </c>
      <c r="EG26" s="1">
        <v>0.46023505999999997</v>
      </c>
    </row>
    <row r="27" spans="1:137" x14ac:dyDescent="0.35">
      <c r="A27" s="4">
        <v>44201</v>
      </c>
      <c r="B27" s="1">
        <v>0.44077069000000002</v>
      </c>
      <c r="C27" s="1">
        <v>0.44077069000000002</v>
      </c>
      <c r="D27" s="1">
        <v>0.44077069000000002</v>
      </c>
      <c r="E27" s="1">
        <v>0.44077069000000002</v>
      </c>
      <c r="F27" s="1">
        <v>0.44077069000000002</v>
      </c>
      <c r="G27" s="1">
        <v>0.44077069000000002</v>
      </c>
      <c r="H27" s="1">
        <v>0.44077069000000002</v>
      </c>
      <c r="I27" s="1">
        <v>0.44077069000000002</v>
      </c>
      <c r="J27" s="1">
        <v>0.44077069000000002</v>
      </c>
      <c r="K27" s="1">
        <v>0.44077069000000002</v>
      </c>
      <c r="L27" s="1">
        <v>0.44077069000000002</v>
      </c>
      <c r="M27" s="1">
        <v>0.44077069000000002</v>
      </c>
      <c r="N27" s="1">
        <v>0.44077069000000002</v>
      </c>
      <c r="O27" s="1">
        <v>0.44077069000000002</v>
      </c>
      <c r="P27" s="1">
        <v>0.44077069000000002</v>
      </c>
      <c r="Q27" s="1">
        <v>0.44077069000000002</v>
      </c>
      <c r="R27" s="1">
        <v>0.44077069000000002</v>
      </c>
      <c r="S27" s="1">
        <v>0.44077069000000002</v>
      </c>
      <c r="T27" s="1">
        <v>0.44077069000000002</v>
      </c>
      <c r="U27" s="1">
        <v>0.44077069000000002</v>
      </c>
      <c r="V27" s="1">
        <v>0.44077069000000002</v>
      </c>
      <c r="W27" s="1"/>
      <c r="X27" s="4">
        <v>44201</v>
      </c>
      <c r="Y27" s="10">
        <v>0.42254847000000001</v>
      </c>
      <c r="Z27" s="10">
        <v>0.42254847000000001</v>
      </c>
      <c r="AA27" s="10">
        <v>0.42254847000000001</v>
      </c>
      <c r="AB27" s="10">
        <v>0.42254847000000001</v>
      </c>
      <c r="AC27" s="10">
        <v>0.42254847000000001</v>
      </c>
      <c r="AD27" s="10">
        <v>0.42254847000000001</v>
      </c>
      <c r="AE27" s="10">
        <v>0.42254847000000001</v>
      </c>
      <c r="AF27" s="10">
        <v>0.42254847000000001</v>
      </c>
      <c r="AG27" s="10">
        <v>0.42254847000000001</v>
      </c>
      <c r="AH27" s="10">
        <v>0.42254847000000001</v>
      </c>
      <c r="AI27" s="10">
        <v>0.42254847000000001</v>
      </c>
      <c r="AJ27" s="10">
        <v>0.42254847000000001</v>
      </c>
      <c r="AK27" s="10">
        <v>0.42254847000000001</v>
      </c>
      <c r="AL27" s="10">
        <v>0.42254847000000001</v>
      </c>
      <c r="AM27" s="10">
        <v>0.42254847000000001</v>
      </c>
      <c r="AN27" s="10">
        <v>0.42254847000000001</v>
      </c>
      <c r="AO27" s="10">
        <v>0.42254847000000001</v>
      </c>
      <c r="AP27" s="10">
        <v>0.42254847000000001</v>
      </c>
      <c r="AQ27" s="10">
        <v>0.42254847000000001</v>
      </c>
      <c r="AR27" s="10">
        <v>0.42254847000000001</v>
      </c>
      <c r="AS27" s="10">
        <v>0.42254847000000001</v>
      </c>
      <c r="AT27" s="10"/>
      <c r="AU27" s="4">
        <v>44201</v>
      </c>
      <c r="AV27" s="10">
        <v>0.47291606000000003</v>
      </c>
      <c r="AW27" s="10">
        <v>0.47291606000000003</v>
      </c>
      <c r="AX27" s="10">
        <v>0.47291606000000003</v>
      </c>
      <c r="AY27" s="10">
        <v>0.47291606000000003</v>
      </c>
      <c r="AZ27" s="10">
        <v>0.47291606000000003</v>
      </c>
      <c r="BA27" s="10">
        <v>0.47291606000000003</v>
      </c>
      <c r="BB27" s="10">
        <v>0.47291606000000003</v>
      </c>
      <c r="BC27" s="10">
        <v>0.47291606000000003</v>
      </c>
      <c r="BD27" s="10">
        <v>0.47291606000000003</v>
      </c>
      <c r="BE27" s="10">
        <v>0.47291606000000003</v>
      </c>
      <c r="BF27" s="10">
        <v>0.47291606000000003</v>
      </c>
      <c r="BG27" s="10">
        <v>0.47291606000000003</v>
      </c>
      <c r="BH27" s="10">
        <v>0.47291606000000003</v>
      </c>
      <c r="BI27" s="10">
        <v>0.47291606000000003</v>
      </c>
      <c r="BJ27" s="10">
        <v>0.47291606000000003</v>
      </c>
      <c r="BK27" s="10">
        <v>0.47291606000000003</v>
      </c>
      <c r="BL27" s="10">
        <v>0.47291606000000003</v>
      </c>
      <c r="BM27" s="10">
        <v>0.47291606000000003</v>
      </c>
      <c r="BN27" s="10">
        <v>0.47291606000000003</v>
      </c>
      <c r="BO27" s="10">
        <v>0.47291606000000003</v>
      </c>
      <c r="BP27" s="10">
        <v>0.47291606000000003</v>
      </c>
      <c r="BQ27" s="10"/>
      <c r="BR27" s="4">
        <v>44201</v>
      </c>
      <c r="BS27" s="10">
        <v>0.41206995000000002</v>
      </c>
      <c r="BT27" s="10">
        <v>0.41206995000000002</v>
      </c>
      <c r="BU27" s="10">
        <v>0.41206995000000002</v>
      </c>
      <c r="BV27" s="10">
        <v>0.41206995000000002</v>
      </c>
      <c r="BW27" s="10">
        <v>0.41206995000000002</v>
      </c>
      <c r="BX27" s="10">
        <v>0.41206995000000002</v>
      </c>
      <c r="BY27" s="10">
        <v>0.41206995000000002</v>
      </c>
      <c r="BZ27" s="10">
        <v>0.41206995000000002</v>
      </c>
      <c r="CA27" s="10">
        <v>0.41206995000000002</v>
      </c>
      <c r="CB27" s="10">
        <v>0.41206995000000002</v>
      </c>
      <c r="CC27" s="10">
        <v>0.41206995000000002</v>
      </c>
      <c r="CD27" s="10">
        <v>0.41206995000000002</v>
      </c>
      <c r="CE27" s="10">
        <v>0.41206995000000002</v>
      </c>
      <c r="CF27" s="10">
        <v>0.41206995000000002</v>
      </c>
      <c r="CG27" s="10">
        <v>0.41206995000000002</v>
      </c>
      <c r="CH27" s="10">
        <v>0.41206995000000002</v>
      </c>
      <c r="CI27" s="10">
        <v>0.41206995000000002</v>
      </c>
      <c r="CJ27" s="10">
        <v>0.41206995000000002</v>
      </c>
      <c r="CK27" s="10">
        <v>0.41206995000000002</v>
      </c>
      <c r="CL27" s="10">
        <v>0.41206995000000002</v>
      </c>
      <c r="CM27" s="10">
        <v>0.41206995000000002</v>
      </c>
      <c r="CN27" s="10"/>
      <c r="CO27" s="4">
        <v>44201</v>
      </c>
      <c r="CP27" s="10">
        <v>0.46218818</v>
      </c>
      <c r="CQ27" s="10">
        <v>0.46218818</v>
      </c>
      <c r="CR27" s="10">
        <v>0.46218818</v>
      </c>
      <c r="CS27" s="10">
        <v>0.46218818</v>
      </c>
      <c r="CT27" s="10">
        <v>0.46218818</v>
      </c>
      <c r="CU27" s="10">
        <v>0.46218818</v>
      </c>
      <c r="CV27" s="10">
        <v>0.46218818</v>
      </c>
      <c r="CW27" s="10">
        <v>0.46218818</v>
      </c>
      <c r="CX27" s="10">
        <v>0.46218818</v>
      </c>
      <c r="CY27" s="10">
        <v>0.46218818</v>
      </c>
      <c r="CZ27" s="10">
        <v>0.46218818</v>
      </c>
      <c r="DA27" s="10">
        <v>0.46218818</v>
      </c>
      <c r="DB27" s="10">
        <v>0.46218818</v>
      </c>
      <c r="DC27" s="10">
        <v>0.46218818</v>
      </c>
      <c r="DD27" s="10">
        <v>0.46218818</v>
      </c>
      <c r="DE27" s="10">
        <v>0.46218818</v>
      </c>
      <c r="DF27" s="10">
        <v>0.46218818</v>
      </c>
      <c r="DG27" s="10">
        <v>0.46218818</v>
      </c>
      <c r="DH27" s="10">
        <v>0.46218818</v>
      </c>
      <c r="DI27" s="10">
        <v>0.46218818</v>
      </c>
      <c r="DJ27" s="10">
        <v>0.46218818</v>
      </c>
      <c r="DL27" s="4">
        <v>44201</v>
      </c>
      <c r="DM27" s="1">
        <v>0.46023505999999997</v>
      </c>
      <c r="DN27" s="1">
        <v>0.46023505999999997</v>
      </c>
      <c r="DO27" s="1">
        <v>0.46023505999999997</v>
      </c>
      <c r="DP27" s="1">
        <v>0.46023505999999997</v>
      </c>
      <c r="DQ27" s="1">
        <v>0.46023505999999997</v>
      </c>
      <c r="DR27" s="1">
        <v>0.46023505999999997</v>
      </c>
      <c r="DS27" s="1">
        <v>0.46023505999999997</v>
      </c>
      <c r="DT27" s="1">
        <v>0.46023505999999997</v>
      </c>
      <c r="DU27" s="1">
        <v>0.46023505999999997</v>
      </c>
      <c r="DV27" s="1">
        <v>0.46023505999999997</v>
      </c>
      <c r="DW27" s="1">
        <v>0.46023505999999997</v>
      </c>
      <c r="DX27" s="1">
        <v>0.46023505999999997</v>
      </c>
      <c r="DY27" s="1">
        <v>0.46023505999999997</v>
      </c>
      <c r="DZ27" s="1">
        <v>0.46023505999999997</v>
      </c>
      <c r="EA27" s="1">
        <v>0.46023505999999997</v>
      </c>
      <c r="EB27" s="1">
        <v>0.46023505999999997</v>
      </c>
      <c r="EC27" s="1">
        <v>0.46023505999999997</v>
      </c>
      <c r="ED27" s="1">
        <v>0.46023505999999997</v>
      </c>
      <c r="EE27" s="1">
        <v>0.46023505999999997</v>
      </c>
      <c r="EF27" s="1">
        <v>0.46023505999999997</v>
      </c>
      <c r="EG27" s="1">
        <v>0.46023505999999997</v>
      </c>
    </row>
    <row r="28" spans="1:137" x14ac:dyDescent="0.35">
      <c r="A28" s="4">
        <v>44208</v>
      </c>
      <c r="B28" s="1">
        <v>0.44077069000000002</v>
      </c>
      <c r="C28" s="1">
        <v>0.44077069000000002</v>
      </c>
      <c r="D28" s="1">
        <v>0.44077069000000002</v>
      </c>
      <c r="E28" s="1">
        <v>0.44077069000000002</v>
      </c>
      <c r="F28" s="1">
        <v>0.44077069000000002</v>
      </c>
      <c r="G28" s="1">
        <v>0.44077069000000002</v>
      </c>
      <c r="H28" s="1">
        <v>0.44077069000000002</v>
      </c>
      <c r="I28" s="1">
        <v>0.44077069000000002</v>
      </c>
      <c r="J28" s="1">
        <v>0.44077069000000002</v>
      </c>
      <c r="K28" s="1">
        <v>0.44077069000000002</v>
      </c>
      <c r="L28" s="1">
        <v>0.44077069000000002</v>
      </c>
      <c r="M28" s="1">
        <v>0.44077069000000002</v>
      </c>
      <c r="N28" s="1">
        <v>0.44077069000000002</v>
      </c>
      <c r="O28" s="1">
        <v>0.44077069000000002</v>
      </c>
      <c r="P28" s="1">
        <v>0.44077069000000002</v>
      </c>
      <c r="Q28" s="1">
        <v>0.44077069000000002</v>
      </c>
      <c r="R28" s="1">
        <v>0.44077069000000002</v>
      </c>
      <c r="S28" s="1">
        <v>0.44077069000000002</v>
      </c>
      <c r="T28" s="1">
        <v>0.44077069000000002</v>
      </c>
      <c r="U28" s="1">
        <v>0.44077069000000002</v>
      </c>
      <c r="V28" s="1">
        <v>0.44077069000000002</v>
      </c>
      <c r="W28" s="1"/>
      <c r="X28" s="4">
        <v>44208</v>
      </c>
      <c r="Y28" s="10">
        <v>0.42254847000000001</v>
      </c>
      <c r="Z28" s="10">
        <v>0.42254847000000001</v>
      </c>
      <c r="AA28" s="10">
        <v>0.42254847000000001</v>
      </c>
      <c r="AB28" s="10">
        <v>0.42254847000000001</v>
      </c>
      <c r="AC28" s="10">
        <v>0.42254847000000001</v>
      </c>
      <c r="AD28" s="10">
        <v>0.42254847000000001</v>
      </c>
      <c r="AE28" s="10">
        <v>0.42254847000000001</v>
      </c>
      <c r="AF28" s="10">
        <v>0.42254847000000001</v>
      </c>
      <c r="AG28" s="10">
        <v>0.42254847000000001</v>
      </c>
      <c r="AH28" s="10">
        <v>0.42254847000000001</v>
      </c>
      <c r="AI28" s="10">
        <v>0.42254847000000001</v>
      </c>
      <c r="AJ28" s="10">
        <v>0.42254847000000001</v>
      </c>
      <c r="AK28" s="10">
        <v>0.42254847000000001</v>
      </c>
      <c r="AL28" s="10">
        <v>0.42254847000000001</v>
      </c>
      <c r="AM28" s="10">
        <v>0.42254847000000001</v>
      </c>
      <c r="AN28" s="10">
        <v>0.42254847000000001</v>
      </c>
      <c r="AO28" s="10">
        <v>0.42254847000000001</v>
      </c>
      <c r="AP28" s="10">
        <v>0.42254847000000001</v>
      </c>
      <c r="AQ28" s="10">
        <v>0.42254847000000001</v>
      </c>
      <c r="AR28" s="10">
        <v>0.42254847000000001</v>
      </c>
      <c r="AS28" s="10">
        <v>0.42254847000000001</v>
      </c>
      <c r="AT28" s="10"/>
      <c r="AU28" s="4">
        <v>44208</v>
      </c>
      <c r="AV28" s="10">
        <v>0.47291606000000003</v>
      </c>
      <c r="AW28" s="10">
        <v>0.47291606000000003</v>
      </c>
      <c r="AX28" s="10">
        <v>0.47291606000000003</v>
      </c>
      <c r="AY28" s="10">
        <v>0.47291606000000003</v>
      </c>
      <c r="AZ28" s="10">
        <v>0.47291606000000003</v>
      </c>
      <c r="BA28" s="10">
        <v>0.47291606000000003</v>
      </c>
      <c r="BB28" s="10">
        <v>0.47291606000000003</v>
      </c>
      <c r="BC28" s="10">
        <v>0.47291606000000003</v>
      </c>
      <c r="BD28" s="10">
        <v>0.47291606000000003</v>
      </c>
      <c r="BE28" s="10">
        <v>0.47291606000000003</v>
      </c>
      <c r="BF28" s="10">
        <v>0.47291606000000003</v>
      </c>
      <c r="BG28" s="10">
        <v>0.47291606000000003</v>
      </c>
      <c r="BH28" s="10">
        <v>0.47291606000000003</v>
      </c>
      <c r="BI28" s="10">
        <v>0.47291606000000003</v>
      </c>
      <c r="BJ28" s="10">
        <v>0.47291606000000003</v>
      </c>
      <c r="BK28" s="10">
        <v>0.47291606000000003</v>
      </c>
      <c r="BL28" s="10">
        <v>0.47291606000000003</v>
      </c>
      <c r="BM28" s="10">
        <v>0.47291606000000003</v>
      </c>
      <c r="BN28" s="10">
        <v>0.47291606000000003</v>
      </c>
      <c r="BO28" s="10">
        <v>0.47291606000000003</v>
      </c>
      <c r="BP28" s="10">
        <v>0.47291606000000003</v>
      </c>
      <c r="BQ28" s="10"/>
      <c r="BR28" s="4">
        <v>44208</v>
      </c>
      <c r="BS28" s="10">
        <v>0.41206995000000002</v>
      </c>
      <c r="BT28" s="10">
        <v>0.41206995000000002</v>
      </c>
      <c r="BU28" s="10">
        <v>0.41206995000000002</v>
      </c>
      <c r="BV28" s="10">
        <v>0.41206995000000002</v>
      </c>
      <c r="BW28" s="10">
        <v>0.41206995000000002</v>
      </c>
      <c r="BX28" s="10">
        <v>0.41206995000000002</v>
      </c>
      <c r="BY28" s="10">
        <v>0.41206995000000002</v>
      </c>
      <c r="BZ28" s="10">
        <v>0.41206995000000002</v>
      </c>
      <c r="CA28" s="10">
        <v>0.41206995000000002</v>
      </c>
      <c r="CB28" s="10">
        <v>0.41206995000000002</v>
      </c>
      <c r="CC28" s="10">
        <v>0.41206995000000002</v>
      </c>
      <c r="CD28" s="10">
        <v>0.41206995000000002</v>
      </c>
      <c r="CE28" s="10">
        <v>0.41206995000000002</v>
      </c>
      <c r="CF28" s="10">
        <v>0.41206995000000002</v>
      </c>
      <c r="CG28" s="10">
        <v>0.41206995000000002</v>
      </c>
      <c r="CH28" s="10">
        <v>0.41206995000000002</v>
      </c>
      <c r="CI28" s="10">
        <v>0.41206995000000002</v>
      </c>
      <c r="CJ28" s="10">
        <v>0.41206995000000002</v>
      </c>
      <c r="CK28" s="10">
        <v>0.41206995000000002</v>
      </c>
      <c r="CL28" s="10">
        <v>0.41206995000000002</v>
      </c>
      <c r="CM28" s="10">
        <v>0.41206995000000002</v>
      </c>
      <c r="CN28" s="10"/>
      <c r="CO28" s="4">
        <v>44208</v>
      </c>
      <c r="CP28" s="10">
        <v>0.46218818</v>
      </c>
      <c r="CQ28" s="10">
        <v>0.46218818</v>
      </c>
      <c r="CR28" s="10">
        <v>0.46218818</v>
      </c>
      <c r="CS28" s="10">
        <v>0.46218818</v>
      </c>
      <c r="CT28" s="10">
        <v>0.46218818</v>
      </c>
      <c r="CU28" s="10">
        <v>0.46218818</v>
      </c>
      <c r="CV28" s="10">
        <v>0.46218818</v>
      </c>
      <c r="CW28" s="10">
        <v>0.46218818</v>
      </c>
      <c r="CX28" s="10">
        <v>0.46218818</v>
      </c>
      <c r="CY28" s="10">
        <v>0.46218818</v>
      </c>
      <c r="CZ28" s="10">
        <v>0.46218818</v>
      </c>
      <c r="DA28" s="10">
        <v>0.46218818</v>
      </c>
      <c r="DB28" s="10">
        <v>0.46218818</v>
      </c>
      <c r="DC28" s="10">
        <v>0.46218818</v>
      </c>
      <c r="DD28" s="10">
        <v>0.46218818</v>
      </c>
      <c r="DE28" s="10">
        <v>0.46218818</v>
      </c>
      <c r="DF28" s="10">
        <v>0.46218818</v>
      </c>
      <c r="DG28" s="10">
        <v>0.46218818</v>
      </c>
      <c r="DH28" s="10">
        <v>0.46218818</v>
      </c>
      <c r="DI28" s="10">
        <v>0.46218818</v>
      </c>
      <c r="DJ28" s="10">
        <v>0.46218818</v>
      </c>
      <c r="DL28" s="4">
        <v>44208</v>
      </c>
      <c r="DM28" s="1">
        <v>0.46023505999999997</v>
      </c>
      <c r="DN28" s="1">
        <v>0.46023505999999997</v>
      </c>
      <c r="DO28" s="1">
        <v>0.46023505999999997</v>
      </c>
      <c r="DP28" s="1">
        <v>0.46023505999999997</v>
      </c>
      <c r="DQ28" s="1">
        <v>0.46023505999999997</v>
      </c>
      <c r="DR28" s="1">
        <v>0.46023505999999997</v>
      </c>
      <c r="DS28" s="1">
        <v>0.46023505999999997</v>
      </c>
      <c r="DT28" s="1">
        <v>0.46023505999999997</v>
      </c>
      <c r="DU28" s="1">
        <v>0.46023505999999997</v>
      </c>
      <c r="DV28" s="1">
        <v>0.46023505999999997</v>
      </c>
      <c r="DW28" s="1">
        <v>0.46023505999999997</v>
      </c>
      <c r="DX28" s="1">
        <v>0.46023505999999997</v>
      </c>
      <c r="DY28" s="1">
        <v>0.46023505999999997</v>
      </c>
      <c r="DZ28" s="1">
        <v>0.46023505999999997</v>
      </c>
      <c r="EA28" s="1">
        <v>0.46023505999999997</v>
      </c>
      <c r="EB28" s="1">
        <v>0.46023505999999997</v>
      </c>
      <c r="EC28" s="1">
        <v>0.46023505999999997</v>
      </c>
      <c r="ED28" s="1">
        <v>0.46023505999999997</v>
      </c>
      <c r="EE28" s="1">
        <v>0.46023505999999997</v>
      </c>
      <c r="EF28" s="1">
        <v>0.46023505999999997</v>
      </c>
      <c r="EG28" s="1">
        <v>0.46023505999999997</v>
      </c>
    </row>
    <row r="29" spans="1:137" x14ac:dyDescent="0.35">
      <c r="A29" s="4">
        <v>44212</v>
      </c>
      <c r="B29" s="1">
        <v>0.44077069000000002</v>
      </c>
      <c r="C29" s="1">
        <v>0.44077069000000002</v>
      </c>
      <c r="D29" s="1">
        <v>0.44077069000000002</v>
      </c>
      <c r="E29" s="1">
        <v>0.44077069000000002</v>
      </c>
      <c r="F29" s="1">
        <v>0.44077069000000002</v>
      </c>
      <c r="G29" s="1">
        <v>0.44077069000000002</v>
      </c>
      <c r="H29" s="1">
        <v>0.44077069000000002</v>
      </c>
      <c r="I29" s="1">
        <v>0.44077069000000002</v>
      </c>
      <c r="J29" s="1">
        <v>0.44077069000000002</v>
      </c>
      <c r="K29" s="1">
        <v>0.44077069000000002</v>
      </c>
      <c r="L29" s="1">
        <v>0.44077069000000002</v>
      </c>
      <c r="M29" s="1">
        <v>0.44077069000000002</v>
      </c>
      <c r="N29" s="1">
        <v>0.44077069000000002</v>
      </c>
      <c r="O29" s="1">
        <v>0.44077069000000002</v>
      </c>
      <c r="P29" s="1">
        <v>0.44077069000000002</v>
      </c>
      <c r="Q29" s="1">
        <v>0.44077069000000002</v>
      </c>
      <c r="R29" s="1">
        <v>0.44077069000000002</v>
      </c>
      <c r="S29" s="1">
        <v>0.44077069000000002</v>
      </c>
      <c r="T29" s="1">
        <v>0.44077069000000002</v>
      </c>
      <c r="U29" s="1">
        <v>0.44077069000000002</v>
      </c>
      <c r="V29" s="1">
        <v>0.44077069000000002</v>
      </c>
      <c r="W29" s="1"/>
      <c r="X29" s="4">
        <v>44212</v>
      </c>
      <c r="Y29" s="10">
        <v>0.42254847000000001</v>
      </c>
      <c r="Z29" s="10">
        <v>0.42254847000000001</v>
      </c>
      <c r="AA29" s="10">
        <v>0.42254847000000001</v>
      </c>
      <c r="AB29" s="10">
        <v>0.42254847000000001</v>
      </c>
      <c r="AC29" s="10">
        <v>0.42254847000000001</v>
      </c>
      <c r="AD29" s="10">
        <v>0.42254847000000001</v>
      </c>
      <c r="AE29" s="10">
        <v>0.42254847000000001</v>
      </c>
      <c r="AF29" s="10">
        <v>0.42254847000000001</v>
      </c>
      <c r="AG29" s="10">
        <v>0.42254847000000001</v>
      </c>
      <c r="AH29" s="10">
        <v>0.42254847000000001</v>
      </c>
      <c r="AI29" s="10">
        <v>0.42254847000000001</v>
      </c>
      <c r="AJ29" s="10">
        <v>0.42254847000000001</v>
      </c>
      <c r="AK29" s="10">
        <v>0.42254847000000001</v>
      </c>
      <c r="AL29" s="10">
        <v>0.42254847000000001</v>
      </c>
      <c r="AM29" s="10">
        <v>0.42254847000000001</v>
      </c>
      <c r="AN29" s="10">
        <v>0.42254847000000001</v>
      </c>
      <c r="AO29" s="10">
        <v>0.42254847000000001</v>
      </c>
      <c r="AP29" s="10">
        <v>0.42254847000000001</v>
      </c>
      <c r="AQ29" s="10">
        <v>0.42254847000000001</v>
      </c>
      <c r="AR29" s="10">
        <v>0.42254847000000001</v>
      </c>
      <c r="AS29" s="10">
        <v>0.42254847000000001</v>
      </c>
      <c r="AT29" s="10"/>
      <c r="AU29" s="4">
        <v>44212</v>
      </c>
      <c r="AV29" s="10">
        <v>0.47291606000000003</v>
      </c>
      <c r="AW29" s="10">
        <v>0.47291606000000003</v>
      </c>
      <c r="AX29" s="10">
        <v>0.47291606000000003</v>
      </c>
      <c r="AY29" s="10">
        <v>0.47291606000000003</v>
      </c>
      <c r="AZ29" s="10">
        <v>0.47291606000000003</v>
      </c>
      <c r="BA29" s="10">
        <v>0.47291606000000003</v>
      </c>
      <c r="BB29" s="10">
        <v>0.47291606000000003</v>
      </c>
      <c r="BC29" s="10">
        <v>0.47291606000000003</v>
      </c>
      <c r="BD29" s="10">
        <v>0.47291606000000003</v>
      </c>
      <c r="BE29" s="10">
        <v>0.47291606000000003</v>
      </c>
      <c r="BF29" s="10">
        <v>0.47291606000000003</v>
      </c>
      <c r="BG29" s="10">
        <v>0.47291606000000003</v>
      </c>
      <c r="BH29" s="10">
        <v>0.47291606000000003</v>
      </c>
      <c r="BI29" s="10">
        <v>0.47291606000000003</v>
      </c>
      <c r="BJ29" s="10">
        <v>0.47291606000000003</v>
      </c>
      <c r="BK29" s="10">
        <v>0.47291606000000003</v>
      </c>
      <c r="BL29" s="10">
        <v>0.47291606000000003</v>
      </c>
      <c r="BM29" s="10">
        <v>0.47291606000000003</v>
      </c>
      <c r="BN29" s="10">
        <v>0.47291606000000003</v>
      </c>
      <c r="BO29" s="10">
        <v>0.47291606000000003</v>
      </c>
      <c r="BP29" s="10">
        <v>0.47291606000000003</v>
      </c>
      <c r="BQ29" s="10"/>
      <c r="BR29" s="4">
        <v>44212</v>
      </c>
      <c r="BS29" s="10">
        <v>0.41206995000000002</v>
      </c>
      <c r="BT29" s="10">
        <v>0.41206995000000002</v>
      </c>
      <c r="BU29" s="10">
        <v>0.41206995000000002</v>
      </c>
      <c r="BV29" s="10">
        <v>0.41206995000000002</v>
      </c>
      <c r="BW29" s="10">
        <v>0.41206995000000002</v>
      </c>
      <c r="BX29" s="10">
        <v>0.41206995000000002</v>
      </c>
      <c r="BY29" s="10">
        <v>0.41206995000000002</v>
      </c>
      <c r="BZ29" s="10">
        <v>0.41206995000000002</v>
      </c>
      <c r="CA29" s="10">
        <v>0.41206995000000002</v>
      </c>
      <c r="CB29" s="10">
        <v>0.41206995000000002</v>
      </c>
      <c r="CC29" s="10">
        <v>0.41206995000000002</v>
      </c>
      <c r="CD29" s="10">
        <v>0.41206995000000002</v>
      </c>
      <c r="CE29" s="10">
        <v>0.41206995000000002</v>
      </c>
      <c r="CF29" s="10">
        <v>0.41206995000000002</v>
      </c>
      <c r="CG29" s="10">
        <v>0.41206995000000002</v>
      </c>
      <c r="CH29" s="10">
        <v>0.41206995000000002</v>
      </c>
      <c r="CI29" s="10">
        <v>0.41206995000000002</v>
      </c>
      <c r="CJ29" s="10">
        <v>0.41206995000000002</v>
      </c>
      <c r="CK29" s="10">
        <v>0.41206995000000002</v>
      </c>
      <c r="CL29" s="10">
        <v>0.41206995000000002</v>
      </c>
      <c r="CM29" s="10">
        <v>0.41206995000000002</v>
      </c>
      <c r="CN29" s="10"/>
      <c r="CO29" s="4">
        <v>44212</v>
      </c>
      <c r="CP29" s="10">
        <v>0.46218818</v>
      </c>
      <c r="CQ29" s="10">
        <v>0.46218818</v>
      </c>
      <c r="CR29" s="10">
        <v>0.46218818</v>
      </c>
      <c r="CS29" s="10">
        <v>0.46218818</v>
      </c>
      <c r="CT29" s="10">
        <v>0.46218818</v>
      </c>
      <c r="CU29" s="10">
        <v>0.46218818</v>
      </c>
      <c r="CV29" s="10">
        <v>0.46218818</v>
      </c>
      <c r="CW29" s="10">
        <v>0.46218818</v>
      </c>
      <c r="CX29" s="10">
        <v>0.46218818</v>
      </c>
      <c r="CY29" s="10">
        <v>0.46218818</v>
      </c>
      <c r="CZ29" s="10">
        <v>0.46218818</v>
      </c>
      <c r="DA29" s="10">
        <v>0.46218818</v>
      </c>
      <c r="DB29" s="10">
        <v>0.46218818</v>
      </c>
      <c r="DC29" s="10">
        <v>0.46218818</v>
      </c>
      <c r="DD29" s="10">
        <v>0.46218818</v>
      </c>
      <c r="DE29" s="10">
        <v>0.46218818</v>
      </c>
      <c r="DF29" s="10">
        <v>0.46218818</v>
      </c>
      <c r="DG29" s="10">
        <v>0.46218818</v>
      </c>
      <c r="DH29" s="10">
        <v>0.46218818</v>
      </c>
      <c r="DI29" s="10">
        <v>0.46218818</v>
      </c>
      <c r="DJ29" s="10">
        <v>0.46218818</v>
      </c>
      <c r="DL29" s="4">
        <v>44212</v>
      </c>
      <c r="DM29" s="1">
        <v>0.46023505999999997</v>
      </c>
      <c r="DN29" s="1">
        <v>0.46023505999999997</v>
      </c>
      <c r="DO29" s="1">
        <v>0.46023505999999997</v>
      </c>
      <c r="DP29" s="1">
        <v>0.46023505999999997</v>
      </c>
      <c r="DQ29" s="1">
        <v>0.46023505999999997</v>
      </c>
      <c r="DR29" s="1">
        <v>0.46023505999999997</v>
      </c>
      <c r="DS29" s="1">
        <v>0.46023505999999997</v>
      </c>
      <c r="DT29" s="1">
        <v>0.46023505999999997</v>
      </c>
      <c r="DU29" s="1">
        <v>0.46023505999999997</v>
      </c>
      <c r="DV29" s="1">
        <v>0.46023505999999997</v>
      </c>
      <c r="DW29" s="1">
        <v>0.46023505999999997</v>
      </c>
      <c r="DX29" s="1">
        <v>0.46023505999999997</v>
      </c>
      <c r="DY29" s="1">
        <v>0.46023505999999997</v>
      </c>
      <c r="DZ29" s="1">
        <v>0.46023505999999997</v>
      </c>
      <c r="EA29" s="1">
        <v>0.46023505999999997</v>
      </c>
      <c r="EB29" s="1">
        <v>0.46023505999999997</v>
      </c>
      <c r="EC29" s="1">
        <v>0.46023505999999997</v>
      </c>
      <c r="ED29" s="1">
        <v>0.46023505999999997</v>
      </c>
      <c r="EE29" s="1">
        <v>0.46023505999999997</v>
      </c>
      <c r="EF29" s="1">
        <v>0.46023505999999997</v>
      </c>
      <c r="EG29" s="1">
        <v>0.46023505999999997</v>
      </c>
    </row>
    <row r="30" spans="1:137" x14ac:dyDescent="0.35">
      <c r="A30" s="4">
        <v>44215</v>
      </c>
      <c r="B30" s="1">
        <v>0.44077069000000002</v>
      </c>
      <c r="C30" s="1">
        <v>0.44077069000000002</v>
      </c>
      <c r="D30" s="1">
        <v>0.44077069000000002</v>
      </c>
      <c r="E30" s="1">
        <v>0.44077069000000002</v>
      </c>
      <c r="F30" s="1">
        <v>0.44077069000000002</v>
      </c>
      <c r="G30" s="1">
        <v>0.44077069000000002</v>
      </c>
      <c r="H30" s="1">
        <v>0.44077069000000002</v>
      </c>
      <c r="I30" s="1">
        <v>0.44077069000000002</v>
      </c>
      <c r="J30" s="1">
        <v>0.44077069000000002</v>
      </c>
      <c r="K30" s="1">
        <v>0.44077069000000002</v>
      </c>
      <c r="L30" s="1">
        <v>0.44077069000000002</v>
      </c>
      <c r="M30" s="1">
        <v>0.44077069000000002</v>
      </c>
      <c r="N30" s="1">
        <v>0.44077069000000002</v>
      </c>
      <c r="O30" s="1">
        <v>0.44077069000000002</v>
      </c>
      <c r="P30" s="1">
        <v>0.44077069000000002</v>
      </c>
      <c r="Q30" s="1">
        <v>0.44077069000000002</v>
      </c>
      <c r="R30" s="1">
        <v>0.44077069000000002</v>
      </c>
      <c r="S30" s="1">
        <v>0.44077069000000002</v>
      </c>
      <c r="T30" s="1">
        <v>0.44077069000000002</v>
      </c>
      <c r="U30" s="1">
        <v>0.44077069000000002</v>
      </c>
      <c r="V30" s="1">
        <v>0.44077069000000002</v>
      </c>
      <c r="W30" s="1"/>
      <c r="X30" s="4">
        <v>44215</v>
      </c>
      <c r="Y30" s="10">
        <v>0.42254847000000001</v>
      </c>
      <c r="Z30" s="10">
        <v>0.42254847000000001</v>
      </c>
      <c r="AA30" s="10">
        <v>0.42254847000000001</v>
      </c>
      <c r="AB30" s="10">
        <v>0.42254847000000001</v>
      </c>
      <c r="AC30" s="10">
        <v>0.42254847000000001</v>
      </c>
      <c r="AD30" s="10">
        <v>0.42254847000000001</v>
      </c>
      <c r="AE30" s="10">
        <v>0.42254847000000001</v>
      </c>
      <c r="AF30" s="10">
        <v>0.42254847000000001</v>
      </c>
      <c r="AG30" s="10">
        <v>0.42254847000000001</v>
      </c>
      <c r="AH30" s="10">
        <v>0.42254847000000001</v>
      </c>
      <c r="AI30" s="10">
        <v>0.42254847000000001</v>
      </c>
      <c r="AJ30" s="10">
        <v>0.42254847000000001</v>
      </c>
      <c r="AK30" s="10">
        <v>0.42254847000000001</v>
      </c>
      <c r="AL30" s="10">
        <v>0.42254847000000001</v>
      </c>
      <c r="AM30" s="10">
        <v>0.42254847000000001</v>
      </c>
      <c r="AN30" s="10">
        <v>0.42254847000000001</v>
      </c>
      <c r="AO30" s="10">
        <v>0.42254847000000001</v>
      </c>
      <c r="AP30" s="10">
        <v>0.42254847000000001</v>
      </c>
      <c r="AQ30" s="10">
        <v>0.42254847000000001</v>
      </c>
      <c r="AR30" s="10">
        <v>0.42254847000000001</v>
      </c>
      <c r="AS30" s="10">
        <v>0.42254847000000001</v>
      </c>
      <c r="AT30" s="10"/>
      <c r="AU30" s="4">
        <v>44215</v>
      </c>
      <c r="AV30" s="10">
        <v>0.47291606000000003</v>
      </c>
      <c r="AW30" s="10">
        <v>0.47291606000000003</v>
      </c>
      <c r="AX30" s="10">
        <v>0.47291606000000003</v>
      </c>
      <c r="AY30" s="10">
        <v>0.47291606000000003</v>
      </c>
      <c r="AZ30" s="10">
        <v>0.47291606000000003</v>
      </c>
      <c r="BA30" s="10">
        <v>0.47291606000000003</v>
      </c>
      <c r="BB30" s="10">
        <v>0.47291606000000003</v>
      </c>
      <c r="BC30" s="10">
        <v>0.47291606000000003</v>
      </c>
      <c r="BD30" s="10">
        <v>0.47291606000000003</v>
      </c>
      <c r="BE30" s="10">
        <v>0.47291606000000003</v>
      </c>
      <c r="BF30" s="10">
        <v>0.47291606000000003</v>
      </c>
      <c r="BG30" s="10">
        <v>0.47291606000000003</v>
      </c>
      <c r="BH30" s="10">
        <v>0.47291606000000003</v>
      </c>
      <c r="BI30" s="10">
        <v>0.47291606000000003</v>
      </c>
      <c r="BJ30" s="10">
        <v>0.47291606000000003</v>
      </c>
      <c r="BK30" s="10">
        <v>0.47291606000000003</v>
      </c>
      <c r="BL30" s="10">
        <v>0.47291606000000003</v>
      </c>
      <c r="BM30" s="10">
        <v>0.47291606000000003</v>
      </c>
      <c r="BN30" s="10">
        <v>0.47291606000000003</v>
      </c>
      <c r="BO30" s="10">
        <v>0.47291606000000003</v>
      </c>
      <c r="BP30" s="10">
        <v>0.47291606000000003</v>
      </c>
      <c r="BQ30" s="10"/>
      <c r="BR30" s="4">
        <v>44215</v>
      </c>
      <c r="BS30" s="10">
        <v>0.41206995000000002</v>
      </c>
      <c r="BT30" s="10">
        <v>0.41206995000000002</v>
      </c>
      <c r="BU30" s="10">
        <v>0.41206995000000002</v>
      </c>
      <c r="BV30" s="10">
        <v>0.41206995000000002</v>
      </c>
      <c r="BW30" s="10">
        <v>0.41206995000000002</v>
      </c>
      <c r="BX30" s="10">
        <v>0.41206995000000002</v>
      </c>
      <c r="BY30" s="10">
        <v>0.41206995000000002</v>
      </c>
      <c r="BZ30" s="10">
        <v>0.41206995000000002</v>
      </c>
      <c r="CA30" s="10">
        <v>0.41206995000000002</v>
      </c>
      <c r="CB30" s="10">
        <v>0.41206995000000002</v>
      </c>
      <c r="CC30" s="10">
        <v>0.41206995000000002</v>
      </c>
      <c r="CD30" s="10">
        <v>0.41206995000000002</v>
      </c>
      <c r="CE30" s="10">
        <v>0.41206995000000002</v>
      </c>
      <c r="CF30" s="10">
        <v>0.41206995000000002</v>
      </c>
      <c r="CG30" s="10">
        <v>0.41206995000000002</v>
      </c>
      <c r="CH30" s="10">
        <v>0.41206995000000002</v>
      </c>
      <c r="CI30" s="10">
        <v>0.41206995000000002</v>
      </c>
      <c r="CJ30" s="10">
        <v>0.41206995000000002</v>
      </c>
      <c r="CK30" s="10">
        <v>0.41206995000000002</v>
      </c>
      <c r="CL30" s="10">
        <v>0.41206995000000002</v>
      </c>
      <c r="CM30" s="10">
        <v>0.41206995000000002</v>
      </c>
      <c r="CN30" s="10"/>
      <c r="CO30" s="4">
        <v>44215</v>
      </c>
      <c r="CP30" s="10">
        <v>0.46218818</v>
      </c>
      <c r="CQ30" s="10">
        <v>0.46218818</v>
      </c>
      <c r="CR30" s="10">
        <v>0.46218818</v>
      </c>
      <c r="CS30" s="10">
        <v>0.46218818</v>
      </c>
      <c r="CT30" s="10">
        <v>0.46218818</v>
      </c>
      <c r="CU30" s="10">
        <v>0.46218818</v>
      </c>
      <c r="CV30" s="10">
        <v>0.46218818</v>
      </c>
      <c r="CW30" s="10">
        <v>0.46218818</v>
      </c>
      <c r="CX30" s="10">
        <v>0.46218818</v>
      </c>
      <c r="CY30" s="10">
        <v>0.46218818</v>
      </c>
      <c r="CZ30" s="10">
        <v>0.46218818</v>
      </c>
      <c r="DA30" s="10">
        <v>0.46218818</v>
      </c>
      <c r="DB30" s="10">
        <v>0.46218818</v>
      </c>
      <c r="DC30" s="10">
        <v>0.46218818</v>
      </c>
      <c r="DD30" s="10">
        <v>0.46218818</v>
      </c>
      <c r="DE30" s="10">
        <v>0.46218818</v>
      </c>
      <c r="DF30" s="10">
        <v>0.46218818</v>
      </c>
      <c r="DG30" s="10">
        <v>0.46218818</v>
      </c>
      <c r="DH30" s="10">
        <v>0.46218818</v>
      </c>
      <c r="DI30" s="10">
        <v>0.46218818</v>
      </c>
      <c r="DJ30" s="10">
        <v>0.46218818</v>
      </c>
      <c r="DL30" s="4">
        <v>44215</v>
      </c>
      <c r="DM30" s="1">
        <v>0.46023505999999997</v>
      </c>
      <c r="DN30" s="1">
        <v>0.46023505999999997</v>
      </c>
      <c r="DO30" s="1">
        <v>0.46023505999999997</v>
      </c>
      <c r="DP30" s="1">
        <v>0.46023505999999997</v>
      </c>
      <c r="DQ30" s="1">
        <v>0.46023505999999997</v>
      </c>
      <c r="DR30" s="1">
        <v>0.46023505999999997</v>
      </c>
      <c r="DS30" s="1">
        <v>0.46023505999999997</v>
      </c>
      <c r="DT30" s="1">
        <v>0.46023505999999997</v>
      </c>
      <c r="DU30" s="1">
        <v>0.46023505999999997</v>
      </c>
      <c r="DV30" s="1">
        <v>0.46023505999999997</v>
      </c>
      <c r="DW30" s="1">
        <v>0.46023505999999997</v>
      </c>
      <c r="DX30" s="1">
        <v>0.46023505999999997</v>
      </c>
      <c r="DY30" s="1">
        <v>0.46023505999999997</v>
      </c>
      <c r="DZ30" s="1">
        <v>0.46023505999999997</v>
      </c>
      <c r="EA30" s="1">
        <v>0.46023505999999997</v>
      </c>
      <c r="EB30" s="1">
        <v>0.46023505999999997</v>
      </c>
      <c r="EC30" s="1">
        <v>0.46023505999999997</v>
      </c>
      <c r="ED30" s="1">
        <v>0.46023505999999997</v>
      </c>
      <c r="EE30" s="1">
        <v>0.46023505999999997</v>
      </c>
      <c r="EF30" s="1">
        <v>0.46023505999999997</v>
      </c>
      <c r="EG30" s="1">
        <v>0.46023505999999997</v>
      </c>
    </row>
    <row r="31" spans="1:137" x14ac:dyDescent="0.35">
      <c r="A31" s="4">
        <v>44222</v>
      </c>
      <c r="B31" s="1">
        <v>0.44077069000000002</v>
      </c>
      <c r="C31" s="1">
        <v>0.44077069000000002</v>
      </c>
      <c r="D31" s="1">
        <v>0.44077069000000002</v>
      </c>
      <c r="E31" s="1">
        <v>0.44077069000000002</v>
      </c>
      <c r="F31" s="1">
        <v>0.44077069000000002</v>
      </c>
      <c r="G31" s="1">
        <v>0.44077069000000002</v>
      </c>
      <c r="H31" s="1">
        <v>0.44077069000000002</v>
      </c>
      <c r="I31" s="1">
        <v>0.44077069000000002</v>
      </c>
      <c r="J31" s="1">
        <v>0.44077069000000002</v>
      </c>
      <c r="K31" s="1">
        <v>0.44077069000000002</v>
      </c>
      <c r="L31" s="1">
        <v>0.44077069000000002</v>
      </c>
      <c r="M31" s="1">
        <v>0.44077069000000002</v>
      </c>
      <c r="N31" s="1">
        <v>0.44077069000000002</v>
      </c>
      <c r="O31" s="1">
        <v>0.44077069000000002</v>
      </c>
      <c r="P31" s="1">
        <v>0.44077069000000002</v>
      </c>
      <c r="Q31" s="1">
        <v>0.44077069000000002</v>
      </c>
      <c r="R31" s="1">
        <v>0.44077069000000002</v>
      </c>
      <c r="S31" s="1">
        <v>0.44077069000000002</v>
      </c>
      <c r="T31" s="1">
        <v>0.44077069000000002</v>
      </c>
      <c r="U31" s="1">
        <v>0.44077069000000002</v>
      </c>
      <c r="V31" s="1">
        <v>0.44077069000000002</v>
      </c>
      <c r="W31" s="1"/>
      <c r="X31" s="4">
        <v>44222</v>
      </c>
      <c r="Y31" s="10">
        <v>0.42254847000000001</v>
      </c>
      <c r="Z31" s="10">
        <v>0.42254847000000001</v>
      </c>
      <c r="AA31" s="10">
        <v>0.42254847000000001</v>
      </c>
      <c r="AB31" s="10">
        <v>0.42254847000000001</v>
      </c>
      <c r="AC31" s="10">
        <v>0.42254847000000001</v>
      </c>
      <c r="AD31" s="10">
        <v>0.42254847000000001</v>
      </c>
      <c r="AE31" s="10">
        <v>0.42254847000000001</v>
      </c>
      <c r="AF31" s="10">
        <v>0.42254847000000001</v>
      </c>
      <c r="AG31" s="10">
        <v>0.42254847000000001</v>
      </c>
      <c r="AH31" s="10">
        <v>0.42254847000000001</v>
      </c>
      <c r="AI31" s="10">
        <v>0.42254847000000001</v>
      </c>
      <c r="AJ31" s="10">
        <v>0.42254847000000001</v>
      </c>
      <c r="AK31" s="10">
        <v>0.42254847000000001</v>
      </c>
      <c r="AL31" s="10">
        <v>0.42254847000000001</v>
      </c>
      <c r="AM31" s="10">
        <v>0.42254847000000001</v>
      </c>
      <c r="AN31" s="10">
        <v>0.42254847000000001</v>
      </c>
      <c r="AO31" s="10">
        <v>0.42254847000000001</v>
      </c>
      <c r="AP31" s="10">
        <v>0.42254847000000001</v>
      </c>
      <c r="AQ31" s="10">
        <v>0.42254847000000001</v>
      </c>
      <c r="AR31" s="10">
        <v>0.42254847000000001</v>
      </c>
      <c r="AS31" s="10">
        <v>0.42254847000000001</v>
      </c>
      <c r="AT31" s="10"/>
      <c r="AU31" s="4">
        <v>44222</v>
      </c>
      <c r="AV31" s="10">
        <v>0.47291606000000003</v>
      </c>
      <c r="AW31" s="10">
        <v>0.47291606000000003</v>
      </c>
      <c r="AX31" s="10">
        <v>0.47291606000000003</v>
      </c>
      <c r="AY31" s="10">
        <v>0.47291606000000003</v>
      </c>
      <c r="AZ31" s="10">
        <v>0.47291606000000003</v>
      </c>
      <c r="BA31" s="10">
        <v>0.47291606000000003</v>
      </c>
      <c r="BB31" s="10">
        <v>0.47291606000000003</v>
      </c>
      <c r="BC31" s="10">
        <v>0.47291606000000003</v>
      </c>
      <c r="BD31" s="10">
        <v>0.47291606000000003</v>
      </c>
      <c r="BE31" s="10">
        <v>0.47291606000000003</v>
      </c>
      <c r="BF31" s="10">
        <v>0.47291606000000003</v>
      </c>
      <c r="BG31" s="10">
        <v>0.47291606000000003</v>
      </c>
      <c r="BH31" s="10">
        <v>0.47291606000000003</v>
      </c>
      <c r="BI31" s="10">
        <v>0.47291606000000003</v>
      </c>
      <c r="BJ31" s="10">
        <v>0.47291606000000003</v>
      </c>
      <c r="BK31" s="10">
        <v>0.47291606000000003</v>
      </c>
      <c r="BL31" s="10">
        <v>0.47291606000000003</v>
      </c>
      <c r="BM31" s="10">
        <v>0.47291606000000003</v>
      </c>
      <c r="BN31" s="10">
        <v>0.47291606000000003</v>
      </c>
      <c r="BO31" s="10">
        <v>0.47291606000000003</v>
      </c>
      <c r="BP31" s="10">
        <v>0.47291606000000003</v>
      </c>
      <c r="BQ31" s="10"/>
      <c r="BR31" s="4">
        <v>44222</v>
      </c>
      <c r="BS31" s="10">
        <v>0.41206995000000002</v>
      </c>
      <c r="BT31" s="10">
        <v>0.41206995000000002</v>
      </c>
      <c r="BU31" s="10">
        <v>0.41206995000000002</v>
      </c>
      <c r="BV31" s="10">
        <v>0.41206995000000002</v>
      </c>
      <c r="BW31" s="10">
        <v>0.41206995000000002</v>
      </c>
      <c r="BX31" s="10">
        <v>0.41206995000000002</v>
      </c>
      <c r="BY31" s="10">
        <v>0.41206995000000002</v>
      </c>
      <c r="BZ31" s="10">
        <v>0.41206995000000002</v>
      </c>
      <c r="CA31" s="10">
        <v>0.41206995000000002</v>
      </c>
      <c r="CB31" s="10">
        <v>0.41206995000000002</v>
      </c>
      <c r="CC31" s="10">
        <v>0.41206995000000002</v>
      </c>
      <c r="CD31" s="10">
        <v>0.41206995000000002</v>
      </c>
      <c r="CE31" s="10">
        <v>0.41206995000000002</v>
      </c>
      <c r="CF31" s="10">
        <v>0.41206995000000002</v>
      </c>
      <c r="CG31" s="10">
        <v>0.41206995000000002</v>
      </c>
      <c r="CH31" s="10">
        <v>0.41206995000000002</v>
      </c>
      <c r="CI31" s="10">
        <v>0.41206995000000002</v>
      </c>
      <c r="CJ31" s="10">
        <v>0.41206995000000002</v>
      </c>
      <c r="CK31" s="10">
        <v>0.41206995000000002</v>
      </c>
      <c r="CL31" s="10">
        <v>0.41206995000000002</v>
      </c>
      <c r="CM31" s="10">
        <v>0.41206995000000002</v>
      </c>
      <c r="CN31" s="10"/>
      <c r="CO31" s="4">
        <v>44222</v>
      </c>
      <c r="CP31" s="10">
        <v>0.46218818</v>
      </c>
      <c r="CQ31" s="10">
        <v>0.46218818</v>
      </c>
      <c r="CR31" s="10">
        <v>0.46218818</v>
      </c>
      <c r="CS31" s="10">
        <v>0.46218818</v>
      </c>
      <c r="CT31" s="10">
        <v>0.46218818</v>
      </c>
      <c r="CU31" s="10">
        <v>0.46218818</v>
      </c>
      <c r="CV31" s="10">
        <v>0.46218818</v>
      </c>
      <c r="CW31" s="10">
        <v>0.46218818</v>
      </c>
      <c r="CX31" s="10">
        <v>0.46218818</v>
      </c>
      <c r="CY31" s="10">
        <v>0.46218818</v>
      </c>
      <c r="CZ31" s="10">
        <v>0.46218818</v>
      </c>
      <c r="DA31" s="10">
        <v>0.46218818</v>
      </c>
      <c r="DB31" s="10">
        <v>0.46218818</v>
      </c>
      <c r="DC31" s="10">
        <v>0.46218818</v>
      </c>
      <c r="DD31" s="10">
        <v>0.46218818</v>
      </c>
      <c r="DE31" s="10">
        <v>0.46218818</v>
      </c>
      <c r="DF31" s="10">
        <v>0.46218818</v>
      </c>
      <c r="DG31" s="10">
        <v>0.46218818</v>
      </c>
      <c r="DH31" s="10">
        <v>0.46218818</v>
      </c>
      <c r="DI31" s="10">
        <v>0.46218818</v>
      </c>
      <c r="DJ31" s="10">
        <v>0.46218818</v>
      </c>
      <c r="DL31" s="4">
        <v>44222</v>
      </c>
      <c r="DM31" s="1">
        <v>0.46023505999999997</v>
      </c>
      <c r="DN31" s="1">
        <v>0.46023505999999997</v>
      </c>
      <c r="DO31" s="1">
        <v>0.46023505999999997</v>
      </c>
      <c r="DP31" s="1">
        <v>0.46023505999999997</v>
      </c>
      <c r="DQ31" s="1">
        <v>0.46023505999999997</v>
      </c>
      <c r="DR31" s="1">
        <v>0.46023505999999997</v>
      </c>
      <c r="DS31" s="1">
        <v>0.46023505999999997</v>
      </c>
      <c r="DT31" s="1">
        <v>0.46023505999999997</v>
      </c>
      <c r="DU31" s="1">
        <v>0.46023505999999997</v>
      </c>
      <c r="DV31" s="1">
        <v>0.46023505999999997</v>
      </c>
      <c r="DW31" s="1">
        <v>0.46023505999999997</v>
      </c>
      <c r="DX31" s="1">
        <v>0.46023505999999997</v>
      </c>
      <c r="DY31" s="1">
        <v>0.46023505999999997</v>
      </c>
      <c r="DZ31" s="1">
        <v>0.46023505999999997</v>
      </c>
      <c r="EA31" s="1">
        <v>0.46023505999999997</v>
      </c>
      <c r="EB31" s="1">
        <v>0.46023505999999997</v>
      </c>
      <c r="EC31" s="1">
        <v>0.46023505999999997</v>
      </c>
      <c r="ED31" s="1">
        <v>0.46023505999999997</v>
      </c>
      <c r="EE31" s="1">
        <v>0.46023505999999997</v>
      </c>
      <c r="EF31" s="1">
        <v>0.46023505999999997</v>
      </c>
      <c r="EG31" s="1">
        <v>0.46023505999999997</v>
      </c>
    </row>
    <row r="32" spans="1:137" x14ac:dyDescent="0.35">
      <c r="A32" s="4">
        <v>44228</v>
      </c>
      <c r="B32" s="1">
        <v>0.33169332000000001</v>
      </c>
      <c r="C32" s="1">
        <v>0.33169332000000001</v>
      </c>
      <c r="D32" s="1">
        <v>0.33169332000000001</v>
      </c>
      <c r="E32" s="1">
        <v>0.33169332000000001</v>
      </c>
      <c r="F32" s="1">
        <v>0.33169332000000001</v>
      </c>
      <c r="G32" s="1">
        <v>0.33169332000000001</v>
      </c>
      <c r="H32" s="1">
        <v>0.33169332000000001</v>
      </c>
      <c r="I32" s="1">
        <v>0.33169332000000001</v>
      </c>
      <c r="J32" s="1">
        <v>0.33169332000000001</v>
      </c>
      <c r="K32" s="1">
        <v>0.33169332000000001</v>
      </c>
      <c r="L32" s="1">
        <v>0.33169332000000001</v>
      </c>
      <c r="M32" s="1">
        <v>0.33169332000000001</v>
      </c>
      <c r="N32" s="1">
        <v>0.33169332000000001</v>
      </c>
      <c r="O32" s="1">
        <v>0.33169332000000001</v>
      </c>
      <c r="P32" s="1">
        <v>0.33169332000000001</v>
      </c>
      <c r="Q32" s="1">
        <v>0.33169332000000001</v>
      </c>
      <c r="R32" s="1">
        <v>0.33169332000000001</v>
      </c>
      <c r="S32" s="1">
        <v>0.33169332000000001</v>
      </c>
      <c r="T32" s="1">
        <v>0.33169332000000001</v>
      </c>
      <c r="U32" s="1">
        <v>0.33169332000000001</v>
      </c>
      <c r="V32" s="1">
        <v>0.33169332000000001</v>
      </c>
      <c r="W32" s="1"/>
      <c r="X32" s="4">
        <v>44228</v>
      </c>
      <c r="Y32" s="10">
        <v>0.31646434000000001</v>
      </c>
      <c r="Z32" s="10">
        <v>0.31646434000000001</v>
      </c>
      <c r="AA32" s="10">
        <v>0.31646434000000001</v>
      </c>
      <c r="AB32" s="10">
        <v>0.31646434000000001</v>
      </c>
      <c r="AC32" s="10">
        <v>0.31646434000000001</v>
      </c>
      <c r="AD32" s="10">
        <v>0.31646434000000001</v>
      </c>
      <c r="AE32" s="10">
        <v>0.31646434000000001</v>
      </c>
      <c r="AF32" s="10">
        <v>0.31646434000000001</v>
      </c>
      <c r="AG32" s="10">
        <v>0.31646434000000001</v>
      </c>
      <c r="AH32" s="10">
        <v>0.31646434000000001</v>
      </c>
      <c r="AI32" s="10">
        <v>0.31646434000000001</v>
      </c>
      <c r="AJ32" s="10">
        <v>0.31646434000000001</v>
      </c>
      <c r="AK32" s="10">
        <v>0.31646434000000001</v>
      </c>
      <c r="AL32" s="10">
        <v>0.31646434000000001</v>
      </c>
      <c r="AM32" s="10">
        <v>0.31646434000000001</v>
      </c>
      <c r="AN32" s="10">
        <v>0.31646434000000001</v>
      </c>
      <c r="AO32" s="10">
        <v>0.31646434000000001</v>
      </c>
      <c r="AP32" s="10">
        <v>0.31646434000000001</v>
      </c>
      <c r="AQ32" s="10">
        <v>0.31646434000000001</v>
      </c>
      <c r="AR32" s="10">
        <v>0.31646434000000001</v>
      </c>
      <c r="AS32" s="10">
        <v>0.31646434000000001</v>
      </c>
      <c r="AT32" s="10"/>
      <c r="AU32" s="4">
        <v>44228</v>
      </c>
      <c r="AV32" s="10">
        <v>0.36548610999999998</v>
      </c>
      <c r="AW32" s="10">
        <v>0.36548610999999998</v>
      </c>
      <c r="AX32" s="10">
        <v>0.36548610999999998</v>
      </c>
      <c r="AY32" s="10">
        <v>0.36548610999999998</v>
      </c>
      <c r="AZ32" s="10">
        <v>0.36548610999999998</v>
      </c>
      <c r="BA32" s="10">
        <v>0.36548610999999998</v>
      </c>
      <c r="BB32" s="10">
        <v>0.36548610999999998</v>
      </c>
      <c r="BC32" s="10">
        <v>0.36548610999999998</v>
      </c>
      <c r="BD32" s="10">
        <v>0.36548610999999998</v>
      </c>
      <c r="BE32" s="10">
        <v>0.36548610999999998</v>
      </c>
      <c r="BF32" s="10">
        <v>0.36548610999999998</v>
      </c>
      <c r="BG32" s="10">
        <v>0.36548610999999998</v>
      </c>
      <c r="BH32" s="10">
        <v>0.36548610999999998</v>
      </c>
      <c r="BI32" s="10">
        <v>0.36548610999999998</v>
      </c>
      <c r="BJ32" s="10">
        <v>0.36548610999999998</v>
      </c>
      <c r="BK32" s="10">
        <v>0.36548610999999998</v>
      </c>
      <c r="BL32" s="10">
        <v>0.36548610999999998</v>
      </c>
      <c r="BM32" s="10">
        <v>0.36548610999999998</v>
      </c>
      <c r="BN32" s="10">
        <v>0.36548610999999998</v>
      </c>
      <c r="BO32" s="10">
        <v>0.36548610999999998</v>
      </c>
      <c r="BP32" s="10">
        <v>0.36548610999999998</v>
      </c>
      <c r="BQ32" s="10"/>
      <c r="BR32" s="4">
        <v>44228</v>
      </c>
      <c r="BS32" s="10">
        <v>0.30766621999999999</v>
      </c>
      <c r="BT32" s="10">
        <v>0.30766621999999999</v>
      </c>
      <c r="BU32" s="10">
        <v>0.30766621999999999</v>
      </c>
      <c r="BV32" s="10">
        <v>0.30766621999999999</v>
      </c>
      <c r="BW32" s="10">
        <v>0.30766621999999999</v>
      </c>
      <c r="BX32" s="10">
        <v>0.30766621999999999</v>
      </c>
      <c r="BY32" s="10">
        <v>0.30766621999999999</v>
      </c>
      <c r="BZ32" s="10">
        <v>0.30766621999999999</v>
      </c>
      <c r="CA32" s="10">
        <v>0.30766621999999999</v>
      </c>
      <c r="CB32" s="10">
        <v>0.30766621999999999</v>
      </c>
      <c r="CC32" s="10">
        <v>0.30766621999999999</v>
      </c>
      <c r="CD32" s="10">
        <v>0.30766621999999999</v>
      </c>
      <c r="CE32" s="10">
        <v>0.30766621999999999</v>
      </c>
      <c r="CF32" s="10">
        <v>0.30766621999999999</v>
      </c>
      <c r="CG32" s="10">
        <v>0.30766621999999999</v>
      </c>
      <c r="CH32" s="10">
        <v>0.30766621999999999</v>
      </c>
      <c r="CI32" s="10">
        <v>0.30766621999999999</v>
      </c>
      <c r="CJ32" s="10">
        <v>0.30766621999999999</v>
      </c>
      <c r="CK32" s="10">
        <v>0.30766621999999999</v>
      </c>
      <c r="CL32" s="10">
        <v>0.30766621999999999</v>
      </c>
      <c r="CM32" s="10">
        <v>0.30766621999999999</v>
      </c>
      <c r="CN32" s="10"/>
      <c r="CO32" s="4">
        <v>44228</v>
      </c>
      <c r="CP32" s="10">
        <v>0.35174082000000001</v>
      </c>
      <c r="CQ32" s="10">
        <v>0.35174082000000001</v>
      </c>
      <c r="CR32" s="10">
        <v>0.35174082000000001</v>
      </c>
      <c r="CS32" s="10">
        <v>0.35174082000000001</v>
      </c>
      <c r="CT32" s="10">
        <v>0.35174082000000001</v>
      </c>
      <c r="CU32" s="10">
        <v>0.35174082000000001</v>
      </c>
      <c r="CV32" s="10">
        <v>0.35174082000000001</v>
      </c>
      <c r="CW32" s="10">
        <v>0.35174082000000001</v>
      </c>
      <c r="CX32" s="10">
        <v>0.35174082000000001</v>
      </c>
      <c r="CY32" s="10">
        <v>0.35174082000000001</v>
      </c>
      <c r="CZ32" s="10">
        <v>0.35174082000000001</v>
      </c>
      <c r="DA32" s="10">
        <v>0.35174082000000001</v>
      </c>
      <c r="DB32" s="10">
        <v>0.35174082000000001</v>
      </c>
      <c r="DC32" s="10">
        <v>0.35174082000000001</v>
      </c>
      <c r="DD32" s="10">
        <v>0.35174082000000001</v>
      </c>
      <c r="DE32" s="10">
        <v>0.35174082000000001</v>
      </c>
      <c r="DF32" s="10">
        <v>0.35174082000000001</v>
      </c>
      <c r="DG32" s="10">
        <v>0.35174082000000001</v>
      </c>
      <c r="DH32" s="10">
        <v>0.35174082000000001</v>
      </c>
      <c r="DI32" s="10">
        <v>0.35174082000000001</v>
      </c>
      <c r="DJ32" s="10">
        <v>0.35174082000000001</v>
      </c>
      <c r="DL32" s="4">
        <v>44228</v>
      </c>
      <c r="DM32" s="1">
        <v>0.35130593999999998</v>
      </c>
      <c r="DN32" s="1">
        <v>0.35130593999999998</v>
      </c>
      <c r="DO32" s="1">
        <v>0.35130593999999998</v>
      </c>
      <c r="DP32" s="1">
        <v>0.35130593999999998</v>
      </c>
      <c r="DQ32" s="1">
        <v>0.35130593999999998</v>
      </c>
      <c r="DR32" s="1">
        <v>0.35130593999999998</v>
      </c>
      <c r="DS32" s="1">
        <v>0.35130593999999998</v>
      </c>
      <c r="DT32" s="1">
        <v>0.35130593999999998</v>
      </c>
      <c r="DU32" s="1">
        <v>0.35130593999999998</v>
      </c>
      <c r="DV32" s="1">
        <v>0.35130593999999998</v>
      </c>
      <c r="DW32" s="1">
        <v>0.35130593999999998</v>
      </c>
      <c r="DX32" s="1">
        <v>0.35130593999999998</v>
      </c>
      <c r="DY32" s="1">
        <v>0.35130593999999998</v>
      </c>
      <c r="DZ32" s="1">
        <v>0.35130593999999998</v>
      </c>
      <c r="EA32" s="1">
        <v>0.35130593999999998</v>
      </c>
      <c r="EB32" s="1">
        <v>0.35130593999999998</v>
      </c>
      <c r="EC32" s="1">
        <v>0.35130593999999998</v>
      </c>
      <c r="ED32" s="1">
        <v>0.35130593999999998</v>
      </c>
      <c r="EE32" s="1">
        <v>0.35130593999999998</v>
      </c>
      <c r="EF32" s="1">
        <v>0.35130593999999998</v>
      </c>
      <c r="EG32" s="1">
        <v>0.35130593999999998</v>
      </c>
    </row>
    <row r="33" spans="1:137" x14ac:dyDescent="0.35">
      <c r="A33" s="4">
        <v>44229</v>
      </c>
      <c r="B33" s="1">
        <v>0.33169332000000001</v>
      </c>
      <c r="C33" s="1">
        <v>0.33169332000000001</v>
      </c>
      <c r="D33" s="1">
        <v>0.33169332000000001</v>
      </c>
      <c r="E33" s="1">
        <v>0.33169332000000001</v>
      </c>
      <c r="F33" s="1">
        <v>0.33169332000000001</v>
      </c>
      <c r="G33" s="1">
        <v>0.33169332000000001</v>
      </c>
      <c r="H33" s="1">
        <v>0.33169332000000001</v>
      </c>
      <c r="I33" s="1">
        <v>0.33169332000000001</v>
      </c>
      <c r="J33" s="1">
        <v>0.33169332000000001</v>
      </c>
      <c r="K33" s="1">
        <v>0.33169332000000001</v>
      </c>
      <c r="L33" s="1">
        <v>0.33169332000000001</v>
      </c>
      <c r="M33" s="1">
        <v>0.33169332000000001</v>
      </c>
      <c r="N33" s="1">
        <v>0.33169332000000001</v>
      </c>
      <c r="O33" s="1">
        <v>0.33169332000000001</v>
      </c>
      <c r="P33" s="1">
        <v>0.33169332000000001</v>
      </c>
      <c r="Q33" s="1">
        <v>0.33169332000000001</v>
      </c>
      <c r="R33" s="1">
        <v>0.33169332000000001</v>
      </c>
      <c r="S33" s="1">
        <v>0.33169332000000001</v>
      </c>
      <c r="T33" s="1">
        <v>0.33169332000000001</v>
      </c>
      <c r="U33" s="1">
        <v>0.33169332000000001</v>
      </c>
      <c r="V33" s="1">
        <v>0.33169332000000001</v>
      </c>
      <c r="W33" s="1"/>
      <c r="X33" s="4">
        <v>44229</v>
      </c>
      <c r="Y33" s="10">
        <v>0.31646434000000001</v>
      </c>
      <c r="Z33" s="10">
        <v>0.31646434000000001</v>
      </c>
      <c r="AA33" s="10">
        <v>0.31646434000000001</v>
      </c>
      <c r="AB33" s="10">
        <v>0.31646434000000001</v>
      </c>
      <c r="AC33" s="10">
        <v>0.31646434000000001</v>
      </c>
      <c r="AD33" s="10">
        <v>0.31646434000000001</v>
      </c>
      <c r="AE33" s="10">
        <v>0.31646434000000001</v>
      </c>
      <c r="AF33" s="10">
        <v>0.31646434000000001</v>
      </c>
      <c r="AG33" s="10">
        <v>0.31646434000000001</v>
      </c>
      <c r="AH33" s="10">
        <v>0.31646434000000001</v>
      </c>
      <c r="AI33" s="10">
        <v>0.31646434000000001</v>
      </c>
      <c r="AJ33" s="10">
        <v>0.31646434000000001</v>
      </c>
      <c r="AK33" s="10">
        <v>0.31646434000000001</v>
      </c>
      <c r="AL33" s="10">
        <v>0.31646434000000001</v>
      </c>
      <c r="AM33" s="10">
        <v>0.31646434000000001</v>
      </c>
      <c r="AN33" s="10">
        <v>0.31646434000000001</v>
      </c>
      <c r="AO33" s="10">
        <v>0.31646434000000001</v>
      </c>
      <c r="AP33" s="10">
        <v>0.31646434000000001</v>
      </c>
      <c r="AQ33" s="10">
        <v>0.31646434000000001</v>
      </c>
      <c r="AR33" s="10">
        <v>0.31646434000000001</v>
      </c>
      <c r="AS33" s="10">
        <v>0.31646434000000001</v>
      </c>
      <c r="AT33" s="10"/>
      <c r="AU33" s="4">
        <v>44229</v>
      </c>
      <c r="AV33" s="10">
        <v>0.36548610999999998</v>
      </c>
      <c r="AW33" s="10">
        <v>0.36548610999999998</v>
      </c>
      <c r="AX33" s="10">
        <v>0.36548610999999998</v>
      </c>
      <c r="AY33" s="10">
        <v>0.36548610999999998</v>
      </c>
      <c r="AZ33" s="10">
        <v>0.36548610999999998</v>
      </c>
      <c r="BA33" s="10">
        <v>0.36548610999999998</v>
      </c>
      <c r="BB33" s="10">
        <v>0.36548610999999998</v>
      </c>
      <c r="BC33" s="10">
        <v>0.36548610999999998</v>
      </c>
      <c r="BD33" s="10">
        <v>0.36548610999999998</v>
      </c>
      <c r="BE33" s="10">
        <v>0.36548610999999998</v>
      </c>
      <c r="BF33" s="10">
        <v>0.36548610999999998</v>
      </c>
      <c r="BG33" s="10">
        <v>0.36548610999999998</v>
      </c>
      <c r="BH33" s="10">
        <v>0.36548610999999998</v>
      </c>
      <c r="BI33" s="10">
        <v>0.36548610999999998</v>
      </c>
      <c r="BJ33" s="10">
        <v>0.36548610999999998</v>
      </c>
      <c r="BK33" s="10">
        <v>0.36548610999999998</v>
      </c>
      <c r="BL33" s="10">
        <v>0.36548610999999998</v>
      </c>
      <c r="BM33" s="10">
        <v>0.36548610999999998</v>
      </c>
      <c r="BN33" s="10">
        <v>0.36548610999999998</v>
      </c>
      <c r="BO33" s="10">
        <v>0.36548610999999998</v>
      </c>
      <c r="BP33" s="10">
        <v>0.36548610999999998</v>
      </c>
      <c r="BQ33" s="10"/>
      <c r="BR33" s="4">
        <v>44229</v>
      </c>
      <c r="BS33" s="10">
        <v>0.30766621999999999</v>
      </c>
      <c r="BT33" s="10">
        <v>0.30766621999999999</v>
      </c>
      <c r="BU33" s="10">
        <v>0.30766621999999999</v>
      </c>
      <c r="BV33" s="10">
        <v>0.30766621999999999</v>
      </c>
      <c r="BW33" s="10">
        <v>0.30766621999999999</v>
      </c>
      <c r="BX33" s="10">
        <v>0.30766621999999999</v>
      </c>
      <c r="BY33" s="10">
        <v>0.30766621999999999</v>
      </c>
      <c r="BZ33" s="10">
        <v>0.30766621999999999</v>
      </c>
      <c r="CA33" s="10">
        <v>0.30766621999999999</v>
      </c>
      <c r="CB33" s="10">
        <v>0.30766621999999999</v>
      </c>
      <c r="CC33" s="10">
        <v>0.30766621999999999</v>
      </c>
      <c r="CD33" s="10">
        <v>0.30766621999999999</v>
      </c>
      <c r="CE33" s="10">
        <v>0.30766621999999999</v>
      </c>
      <c r="CF33" s="10">
        <v>0.30766621999999999</v>
      </c>
      <c r="CG33" s="10">
        <v>0.30766621999999999</v>
      </c>
      <c r="CH33" s="10">
        <v>0.30766621999999999</v>
      </c>
      <c r="CI33" s="10">
        <v>0.30766621999999999</v>
      </c>
      <c r="CJ33" s="10">
        <v>0.30766621999999999</v>
      </c>
      <c r="CK33" s="10">
        <v>0.30766621999999999</v>
      </c>
      <c r="CL33" s="10">
        <v>0.30766621999999999</v>
      </c>
      <c r="CM33" s="10">
        <v>0.30766621999999999</v>
      </c>
      <c r="CN33" s="10"/>
      <c r="CO33" s="4">
        <v>44229</v>
      </c>
      <c r="CP33" s="10">
        <v>0.35174082000000001</v>
      </c>
      <c r="CQ33" s="10">
        <v>0.35174082000000001</v>
      </c>
      <c r="CR33" s="10">
        <v>0.35174082000000001</v>
      </c>
      <c r="CS33" s="10">
        <v>0.35174082000000001</v>
      </c>
      <c r="CT33" s="10">
        <v>0.35174082000000001</v>
      </c>
      <c r="CU33" s="10">
        <v>0.35174082000000001</v>
      </c>
      <c r="CV33" s="10">
        <v>0.35174082000000001</v>
      </c>
      <c r="CW33" s="10">
        <v>0.35174082000000001</v>
      </c>
      <c r="CX33" s="10">
        <v>0.35174082000000001</v>
      </c>
      <c r="CY33" s="10">
        <v>0.35174082000000001</v>
      </c>
      <c r="CZ33" s="10">
        <v>0.35174082000000001</v>
      </c>
      <c r="DA33" s="10">
        <v>0.35174082000000001</v>
      </c>
      <c r="DB33" s="10">
        <v>0.35174082000000001</v>
      </c>
      <c r="DC33" s="10">
        <v>0.35174082000000001</v>
      </c>
      <c r="DD33" s="10">
        <v>0.35174082000000001</v>
      </c>
      <c r="DE33" s="10">
        <v>0.35174082000000001</v>
      </c>
      <c r="DF33" s="10">
        <v>0.35174082000000001</v>
      </c>
      <c r="DG33" s="10">
        <v>0.35174082000000001</v>
      </c>
      <c r="DH33" s="10">
        <v>0.35174082000000001</v>
      </c>
      <c r="DI33" s="10">
        <v>0.35174082000000001</v>
      </c>
      <c r="DJ33" s="10">
        <v>0.35174082000000001</v>
      </c>
      <c r="DL33" s="4">
        <v>44229</v>
      </c>
      <c r="DM33" s="1">
        <v>0.35130593999999998</v>
      </c>
      <c r="DN33" s="1">
        <v>0.35130593999999998</v>
      </c>
      <c r="DO33" s="1">
        <v>0.35130593999999998</v>
      </c>
      <c r="DP33" s="1">
        <v>0.35130593999999998</v>
      </c>
      <c r="DQ33" s="1">
        <v>0.35130593999999998</v>
      </c>
      <c r="DR33" s="1">
        <v>0.35130593999999998</v>
      </c>
      <c r="DS33" s="1">
        <v>0.35130593999999998</v>
      </c>
      <c r="DT33" s="1">
        <v>0.35130593999999998</v>
      </c>
      <c r="DU33" s="1">
        <v>0.35130593999999998</v>
      </c>
      <c r="DV33" s="1">
        <v>0.35130593999999998</v>
      </c>
      <c r="DW33" s="1">
        <v>0.35130593999999998</v>
      </c>
      <c r="DX33" s="1">
        <v>0.35130593999999998</v>
      </c>
      <c r="DY33" s="1">
        <v>0.35130593999999998</v>
      </c>
      <c r="DZ33" s="1">
        <v>0.35130593999999998</v>
      </c>
      <c r="EA33" s="1">
        <v>0.35130593999999998</v>
      </c>
      <c r="EB33" s="1">
        <v>0.35130593999999998</v>
      </c>
      <c r="EC33" s="1">
        <v>0.35130593999999998</v>
      </c>
      <c r="ED33" s="1">
        <v>0.35130593999999998</v>
      </c>
      <c r="EE33" s="1">
        <v>0.35130593999999998</v>
      </c>
      <c r="EF33" s="1">
        <v>0.35130593999999998</v>
      </c>
      <c r="EG33" s="1">
        <v>0.35130593999999998</v>
      </c>
    </row>
    <row r="34" spans="1:137" x14ac:dyDescent="0.35">
      <c r="A34" s="4">
        <v>44233</v>
      </c>
      <c r="B34" s="1">
        <v>0.33169332000000001</v>
      </c>
      <c r="C34" s="1">
        <v>0.33169332000000001</v>
      </c>
      <c r="D34" s="1">
        <v>0.33169332000000001</v>
      </c>
      <c r="E34" s="1">
        <v>0.33169332000000001</v>
      </c>
      <c r="F34" s="1">
        <v>0.33169332000000001</v>
      </c>
      <c r="G34" s="1">
        <v>0.33169332000000001</v>
      </c>
      <c r="H34" s="1">
        <v>0.33169332000000001</v>
      </c>
      <c r="I34" s="1">
        <v>0.33169332000000001</v>
      </c>
      <c r="J34" s="1">
        <v>0.33169332000000001</v>
      </c>
      <c r="K34" s="1">
        <v>0.33169332000000001</v>
      </c>
      <c r="L34" s="1">
        <v>0.33169332000000001</v>
      </c>
      <c r="M34" s="1">
        <v>0.33169332000000001</v>
      </c>
      <c r="N34" s="1">
        <v>0.33169332000000001</v>
      </c>
      <c r="O34" s="1">
        <v>0.33169332000000001</v>
      </c>
      <c r="P34" s="1">
        <v>0.33169332000000001</v>
      </c>
      <c r="Q34" s="1">
        <v>0.33169332000000001</v>
      </c>
      <c r="R34" s="1">
        <v>0.33169332000000001</v>
      </c>
      <c r="S34" s="1">
        <v>0.33169332000000001</v>
      </c>
      <c r="T34" s="1">
        <v>0.33169332000000001</v>
      </c>
      <c r="U34" s="1">
        <v>0.33169332000000001</v>
      </c>
      <c r="V34" s="1">
        <v>0.33169332000000001</v>
      </c>
      <c r="W34" s="1"/>
      <c r="X34" s="4">
        <v>44233</v>
      </c>
      <c r="Y34" s="10">
        <v>0.31646434000000001</v>
      </c>
      <c r="Z34" s="10">
        <v>0.31646434000000001</v>
      </c>
      <c r="AA34" s="10">
        <v>0.31646434000000001</v>
      </c>
      <c r="AB34" s="10">
        <v>0.31646434000000001</v>
      </c>
      <c r="AC34" s="10">
        <v>0.31646434000000001</v>
      </c>
      <c r="AD34" s="10">
        <v>0.31646434000000001</v>
      </c>
      <c r="AE34" s="10">
        <v>0.31646434000000001</v>
      </c>
      <c r="AF34" s="10">
        <v>0.31646434000000001</v>
      </c>
      <c r="AG34" s="10">
        <v>0.31646434000000001</v>
      </c>
      <c r="AH34" s="10">
        <v>0.31646434000000001</v>
      </c>
      <c r="AI34" s="10">
        <v>0.31646434000000001</v>
      </c>
      <c r="AJ34" s="10">
        <v>0.31646434000000001</v>
      </c>
      <c r="AK34" s="10">
        <v>0.31646434000000001</v>
      </c>
      <c r="AL34" s="10">
        <v>0.31646434000000001</v>
      </c>
      <c r="AM34" s="10">
        <v>0.31646434000000001</v>
      </c>
      <c r="AN34" s="10">
        <v>0.31646434000000001</v>
      </c>
      <c r="AO34" s="10">
        <v>0.31646434000000001</v>
      </c>
      <c r="AP34" s="10">
        <v>0.31646434000000001</v>
      </c>
      <c r="AQ34" s="10">
        <v>0.31646434000000001</v>
      </c>
      <c r="AR34" s="10">
        <v>0.31646434000000001</v>
      </c>
      <c r="AS34" s="10">
        <v>0.31646434000000001</v>
      </c>
      <c r="AT34" s="10"/>
      <c r="AU34" s="4">
        <v>44233</v>
      </c>
      <c r="AV34" s="10">
        <v>0.36548610999999998</v>
      </c>
      <c r="AW34" s="10">
        <v>0.36548610999999998</v>
      </c>
      <c r="AX34" s="10">
        <v>0.36548610999999998</v>
      </c>
      <c r="AY34" s="10">
        <v>0.36548610999999998</v>
      </c>
      <c r="AZ34" s="10">
        <v>0.36548610999999998</v>
      </c>
      <c r="BA34" s="10">
        <v>0.36548610999999998</v>
      </c>
      <c r="BB34" s="10">
        <v>0.36548610999999998</v>
      </c>
      <c r="BC34" s="10">
        <v>0.36548610999999998</v>
      </c>
      <c r="BD34" s="10">
        <v>0.36548610999999998</v>
      </c>
      <c r="BE34" s="10">
        <v>0.36548610999999998</v>
      </c>
      <c r="BF34" s="10">
        <v>0.36548610999999998</v>
      </c>
      <c r="BG34" s="10">
        <v>0.36548610999999998</v>
      </c>
      <c r="BH34" s="10">
        <v>0.36548610999999998</v>
      </c>
      <c r="BI34" s="10">
        <v>0.36548610999999998</v>
      </c>
      <c r="BJ34" s="10">
        <v>0.36548610999999998</v>
      </c>
      <c r="BK34" s="10">
        <v>0.36548610999999998</v>
      </c>
      <c r="BL34" s="10">
        <v>0.36548610999999998</v>
      </c>
      <c r="BM34" s="10">
        <v>0.36548610999999998</v>
      </c>
      <c r="BN34" s="10">
        <v>0.36548610999999998</v>
      </c>
      <c r="BO34" s="10">
        <v>0.36548610999999998</v>
      </c>
      <c r="BP34" s="10">
        <v>0.36548610999999998</v>
      </c>
      <c r="BQ34" s="10"/>
      <c r="BR34" s="4">
        <v>44233</v>
      </c>
      <c r="BS34" s="10">
        <v>0.30766621999999999</v>
      </c>
      <c r="BT34" s="10">
        <v>0.30766621999999999</v>
      </c>
      <c r="BU34" s="10">
        <v>0.30766621999999999</v>
      </c>
      <c r="BV34" s="10">
        <v>0.30766621999999999</v>
      </c>
      <c r="BW34" s="10">
        <v>0.30766621999999999</v>
      </c>
      <c r="BX34" s="10">
        <v>0.30766621999999999</v>
      </c>
      <c r="BY34" s="10">
        <v>0.30766621999999999</v>
      </c>
      <c r="BZ34" s="10">
        <v>0.30766621999999999</v>
      </c>
      <c r="CA34" s="10">
        <v>0.30766621999999999</v>
      </c>
      <c r="CB34" s="10">
        <v>0.30766621999999999</v>
      </c>
      <c r="CC34" s="10">
        <v>0.30766621999999999</v>
      </c>
      <c r="CD34" s="10">
        <v>0.30766621999999999</v>
      </c>
      <c r="CE34" s="10">
        <v>0.30766621999999999</v>
      </c>
      <c r="CF34" s="10">
        <v>0.30766621999999999</v>
      </c>
      <c r="CG34" s="10">
        <v>0.30766621999999999</v>
      </c>
      <c r="CH34" s="10">
        <v>0.30766621999999999</v>
      </c>
      <c r="CI34" s="10">
        <v>0.30766621999999999</v>
      </c>
      <c r="CJ34" s="10">
        <v>0.30766621999999999</v>
      </c>
      <c r="CK34" s="10">
        <v>0.30766621999999999</v>
      </c>
      <c r="CL34" s="10">
        <v>0.30766621999999999</v>
      </c>
      <c r="CM34" s="10">
        <v>0.30766621999999999</v>
      </c>
      <c r="CN34" s="10"/>
      <c r="CO34" s="4">
        <v>44233</v>
      </c>
      <c r="CP34" s="10">
        <v>0.35174082000000001</v>
      </c>
      <c r="CQ34" s="10">
        <v>0.35174082000000001</v>
      </c>
      <c r="CR34" s="10">
        <v>0.35174082000000001</v>
      </c>
      <c r="CS34" s="10">
        <v>0.35174082000000001</v>
      </c>
      <c r="CT34" s="10">
        <v>0.35174082000000001</v>
      </c>
      <c r="CU34" s="10">
        <v>0.35174082000000001</v>
      </c>
      <c r="CV34" s="10">
        <v>0.35174082000000001</v>
      </c>
      <c r="CW34" s="10">
        <v>0.35174082000000001</v>
      </c>
      <c r="CX34" s="10">
        <v>0.35174082000000001</v>
      </c>
      <c r="CY34" s="10">
        <v>0.35174082000000001</v>
      </c>
      <c r="CZ34" s="10">
        <v>0.35174082000000001</v>
      </c>
      <c r="DA34" s="10">
        <v>0.35174082000000001</v>
      </c>
      <c r="DB34" s="10">
        <v>0.35174082000000001</v>
      </c>
      <c r="DC34" s="10">
        <v>0.35174082000000001</v>
      </c>
      <c r="DD34" s="10">
        <v>0.35174082000000001</v>
      </c>
      <c r="DE34" s="10">
        <v>0.35174082000000001</v>
      </c>
      <c r="DF34" s="10">
        <v>0.35174082000000001</v>
      </c>
      <c r="DG34" s="10">
        <v>0.35174082000000001</v>
      </c>
      <c r="DH34" s="10">
        <v>0.35174082000000001</v>
      </c>
      <c r="DI34" s="10">
        <v>0.35174082000000001</v>
      </c>
      <c r="DJ34" s="10">
        <v>0.35174082000000001</v>
      </c>
      <c r="DL34" s="4">
        <v>44233</v>
      </c>
      <c r="DM34" s="1">
        <v>0.35130593999999998</v>
      </c>
      <c r="DN34" s="1">
        <v>0.35130593999999998</v>
      </c>
      <c r="DO34" s="1">
        <v>0.35130593999999998</v>
      </c>
      <c r="DP34" s="1">
        <v>0.35130593999999998</v>
      </c>
      <c r="DQ34" s="1">
        <v>0.35130593999999998</v>
      </c>
      <c r="DR34" s="1">
        <v>0.35130593999999998</v>
      </c>
      <c r="DS34" s="1">
        <v>0.35130593999999998</v>
      </c>
      <c r="DT34" s="1">
        <v>0.35130593999999998</v>
      </c>
      <c r="DU34" s="1">
        <v>0.35130593999999998</v>
      </c>
      <c r="DV34" s="1">
        <v>0.35130593999999998</v>
      </c>
      <c r="DW34" s="1">
        <v>0.35130593999999998</v>
      </c>
      <c r="DX34" s="1">
        <v>0.35130593999999998</v>
      </c>
      <c r="DY34" s="1">
        <v>0.35130593999999998</v>
      </c>
      <c r="DZ34" s="1">
        <v>0.35130593999999998</v>
      </c>
      <c r="EA34" s="1">
        <v>0.35130593999999998</v>
      </c>
      <c r="EB34" s="1">
        <v>0.35130593999999998</v>
      </c>
      <c r="EC34" s="1">
        <v>0.35130593999999998</v>
      </c>
      <c r="ED34" s="1">
        <v>0.35130593999999998</v>
      </c>
      <c r="EE34" s="1">
        <v>0.35130593999999998</v>
      </c>
      <c r="EF34" s="1">
        <v>0.35130593999999998</v>
      </c>
      <c r="EG34" s="1">
        <v>0.35130593999999998</v>
      </c>
    </row>
    <row r="35" spans="1:137" x14ac:dyDescent="0.35">
      <c r="A35" s="4">
        <v>44235</v>
      </c>
      <c r="B35" s="1">
        <v>0.33169332000000001</v>
      </c>
      <c r="C35" s="1">
        <v>0.33169332000000001</v>
      </c>
      <c r="D35" s="1">
        <v>0.33169332000000001</v>
      </c>
      <c r="E35" s="1">
        <v>0.33169332000000001</v>
      </c>
      <c r="F35" s="1">
        <v>0.33169332000000001</v>
      </c>
      <c r="G35" s="1">
        <v>0.33169332000000001</v>
      </c>
      <c r="H35" s="1">
        <v>0.33169332000000001</v>
      </c>
      <c r="I35" s="1">
        <v>0.33169332000000001</v>
      </c>
      <c r="J35" s="1">
        <v>0.33169332000000001</v>
      </c>
      <c r="K35" s="1">
        <v>0.33169332000000001</v>
      </c>
      <c r="L35" s="1">
        <v>0.33169332000000001</v>
      </c>
      <c r="M35" s="1">
        <v>0.33169332000000001</v>
      </c>
      <c r="N35" s="1">
        <v>0.33169332000000001</v>
      </c>
      <c r="O35" s="1">
        <v>0.33169332000000001</v>
      </c>
      <c r="P35" s="1">
        <v>0.33169332000000001</v>
      </c>
      <c r="Q35" s="1">
        <v>0.33169332000000001</v>
      </c>
      <c r="R35" s="1">
        <v>0.33169332000000001</v>
      </c>
      <c r="S35" s="1">
        <v>0.33169332000000001</v>
      </c>
      <c r="T35" s="1">
        <v>0.33169332000000001</v>
      </c>
      <c r="U35" s="1">
        <v>0.33169332000000001</v>
      </c>
      <c r="V35" s="1">
        <v>0.33169332000000001</v>
      </c>
      <c r="W35" s="1"/>
      <c r="X35" s="4">
        <v>44235</v>
      </c>
      <c r="Y35" s="10">
        <v>0.31646434000000001</v>
      </c>
      <c r="Z35" s="10">
        <v>0.31646434000000001</v>
      </c>
      <c r="AA35" s="10">
        <v>0.31646434000000001</v>
      </c>
      <c r="AB35" s="10">
        <v>0.31646434000000001</v>
      </c>
      <c r="AC35" s="10">
        <v>0.31646434000000001</v>
      </c>
      <c r="AD35" s="10">
        <v>0.31646434000000001</v>
      </c>
      <c r="AE35" s="10">
        <v>0.31646434000000001</v>
      </c>
      <c r="AF35" s="10">
        <v>0.31646434000000001</v>
      </c>
      <c r="AG35" s="10">
        <v>0.31646434000000001</v>
      </c>
      <c r="AH35" s="10">
        <v>0.31646434000000001</v>
      </c>
      <c r="AI35" s="10">
        <v>0.31646434000000001</v>
      </c>
      <c r="AJ35" s="10">
        <v>0.31646434000000001</v>
      </c>
      <c r="AK35" s="10">
        <v>0.31646434000000001</v>
      </c>
      <c r="AL35" s="10">
        <v>0.31646434000000001</v>
      </c>
      <c r="AM35" s="10">
        <v>0.31646434000000001</v>
      </c>
      <c r="AN35" s="10">
        <v>0.31646434000000001</v>
      </c>
      <c r="AO35" s="10">
        <v>0.31646434000000001</v>
      </c>
      <c r="AP35" s="10">
        <v>0.31646434000000001</v>
      </c>
      <c r="AQ35" s="10">
        <v>0.31646434000000001</v>
      </c>
      <c r="AR35" s="10">
        <v>0.31646434000000001</v>
      </c>
      <c r="AS35" s="10">
        <v>0.31646434000000001</v>
      </c>
      <c r="AT35" s="10"/>
      <c r="AU35" s="4">
        <v>44235</v>
      </c>
      <c r="AV35" s="10">
        <v>0.36548610999999998</v>
      </c>
      <c r="AW35" s="10">
        <v>0.36548610999999998</v>
      </c>
      <c r="AX35" s="10">
        <v>0.36548610999999998</v>
      </c>
      <c r="AY35" s="10">
        <v>0.36548610999999998</v>
      </c>
      <c r="AZ35" s="10">
        <v>0.36548610999999998</v>
      </c>
      <c r="BA35" s="10">
        <v>0.36548610999999998</v>
      </c>
      <c r="BB35" s="10">
        <v>0.36548610999999998</v>
      </c>
      <c r="BC35" s="10">
        <v>0.36548610999999998</v>
      </c>
      <c r="BD35" s="10">
        <v>0.36548610999999998</v>
      </c>
      <c r="BE35" s="10">
        <v>0.36548610999999998</v>
      </c>
      <c r="BF35" s="10">
        <v>0.36548610999999998</v>
      </c>
      <c r="BG35" s="10">
        <v>0.36548610999999998</v>
      </c>
      <c r="BH35" s="10">
        <v>0.36548610999999998</v>
      </c>
      <c r="BI35" s="10">
        <v>0.36548610999999998</v>
      </c>
      <c r="BJ35" s="10">
        <v>0.36548610999999998</v>
      </c>
      <c r="BK35" s="10">
        <v>0.36548610999999998</v>
      </c>
      <c r="BL35" s="10">
        <v>0.36548610999999998</v>
      </c>
      <c r="BM35" s="10">
        <v>0.36548610999999998</v>
      </c>
      <c r="BN35" s="10">
        <v>0.36548610999999998</v>
      </c>
      <c r="BO35" s="10">
        <v>0.36548610999999998</v>
      </c>
      <c r="BP35" s="10">
        <v>0.36548610999999998</v>
      </c>
      <c r="BQ35" s="10"/>
      <c r="BR35" s="4">
        <v>44235</v>
      </c>
      <c r="BS35" s="10">
        <v>0.30766621999999999</v>
      </c>
      <c r="BT35" s="10">
        <v>0.30766621999999999</v>
      </c>
      <c r="BU35" s="10">
        <v>0.30766621999999999</v>
      </c>
      <c r="BV35" s="10">
        <v>0.30766621999999999</v>
      </c>
      <c r="BW35" s="10">
        <v>0.30766621999999999</v>
      </c>
      <c r="BX35" s="10">
        <v>0.30766621999999999</v>
      </c>
      <c r="BY35" s="10">
        <v>0.30766621999999999</v>
      </c>
      <c r="BZ35" s="10">
        <v>0.30766621999999999</v>
      </c>
      <c r="CA35" s="10">
        <v>0.30766621999999999</v>
      </c>
      <c r="CB35" s="10">
        <v>0.30766621999999999</v>
      </c>
      <c r="CC35" s="10">
        <v>0.30766621999999999</v>
      </c>
      <c r="CD35" s="10">
        <v>0.30766621999999999</v>
      </c>
      <c r="CE35" s="10">
        <v>0.30766621999999999</v>
      </c>
      <c r="CF35" s="10">
        <v>0.30766621999999999</v>
      </c>
      <c r="CG35" s="10">
        <v>0.30766621999999999</v>
      </c>
      <c r="CH35" s="10">
        <v>0.30766621999999999</v>
      </c>
      <c r="CI35" s="10">
        <v>0.30766621999999999</v>
      </c>
      <c r="CJ35" s="10">
        <v>0.30766621999999999</v>
      </c>
      <c r="CK35" s="10">
        <v>0.30766621999999999</v>
      </c>
      <c r="CL35" s="10">
        <v>0.30766621999999999</v>
      </c>
      <c r="CM35" s="10">
        <v>0.30766621999999999</v>
      </c>
      <c r="CN35" s="10"/>
      <c r="CO35" s="4">
        <v>44235</v>
      </c>
      <c r="CP35" s="10">
        <v>0.35174082000000001</v>
      </c>
      <c r="CQ35" s="10">
        <v>0.35174082000000001</v>
      </c>
      <c r="CR35" s="10">
        <v>0.35174082000000001</v>
      </c>
      <c r="CS35" s="10">
        <v>0.35174082000000001</v>
      </c>
      <c r="CT35" s="10">
        <v>0.35174082000000001</v>
      </c>
      <c r="CU35" s="10">
        <v>0.35174082000000001</v>
      </c>
      <c r="CV35" s="10">
        <v>0.35174082000000001</v>
      </c>
      <c r="CW35" s="10">
        <v>0.35174082000000001</v>
      </c>
      <c r="CX35" s="10">
        <v>0.35174082000000001</v>
      </c>
      <c r="CY35" s="10">
        <v>0.35174082000000001</v>
      </c>
      <c r="CZ35" s="10">
        <v>0.35174082000000001</v>
      </c>
      <c r="DA35" s="10">
        <v>0.35174082000000001</v>
      </c>
      <c r="DB35" s="10">
        <v>0.35174082000000001</v>
      </c>
      <c r="DC35" s="10">
        <v>0.35174082000000001</v>
      </c>
      <c r="DD35" s="10">
        <v>0.35174082000000001</v>
      </c>
      <c r="DE35" s="10">
        <v>0.35174082000000001</v>
      </c>
      <c r="DF35" s="10">
        <v>0.35174082000000001</v>
      </c>
      <c r="DG35" s="10">
        <v>0.35174082000000001</v>
      </c>
      <c r="DH35" s="10">
        <v>0.35174082000000001</v>
      </c>
      <c r="DI35" s="10">
        <v>0.35174082000000001</v>
      </c>
      <c r="DJ35" s="10">
        <v>0.35174082000000001</v>
      </c>
      <c r="DL35" s="4">
        <v>44235</v>
      </c>
      <c r="DM35" s="1">
        <v>0.35130593999999998</v>
      </c>
      <c r="DN35" s="1">
        <v>0.35130593999999998</v>
      </c>
      <c r="DO35" s="1">
        <v>0.35130593999999998</v>
      </c>
      <c r="DP35" s="1">
        <v>0.35130593999999998</v>
      </c>
      <c r="DQ35" s="1">
        <v>0.35130593999999998</v>
      </c>
      <c r="DR35" s="1">
        <v>0.35130593999999998</v>
      </c>
      <c r="DS35" s="1">
        <v>0.35130593999999998</v>
      </c>
      <c r="DT35" s="1">
        <v>0.35130593999999998</v>
      </c>
      <c r="DU35" s="1">
        <v>0.35130593999999998</v>
      </c>
      <c r="DV35" s="1">
        <v>0.35130593999999998</v>
      </c>
      <c r="DW35" s="1">
        <v>0.35130593999999998</v>
      </c>
      <c r="DX35" s="1">
        <v>0.35130593999999998</v>
      </c>
      <c r="DY35" s="1">
        <v>0.35130593999999998</v>
      </c>
      <c r="DZ35" s="1">
        <v>0.35130593999999998</v>
      </c>
      <c r="EA35" s="1">
        <v>0.35130593999999998</v>
      </c>
      <c r="EB35" s="1">
        <v>0.35130593999999998</v>
      </c>
      <c r="EC35" s="1">
        <v>0.35130593999999998</v>
      </c>
      <c r="ED35" s="1">
        <v>0.35130593999999998</v>
      </c>
      <c r="EE35" s="1">
        <v>0.35130593999999998</v>
      </c>
      <c r="EF35" s="1">
        <v>0.35130593999999998</v>
      </c>
      <c r="EG35" s="1">
        <v>0.35130593999999998</v>
      </c>
    </row>
    <row r="36" spans="1:137" x14ac:dyDescent="0.35">
      <c r="A36" s="4">
        <v>44236</v>
      </c>
      <c r="B36" s="1">
        <v>0.33169332000000001</v>
      </c>
      <c r="C36" s="1">
        <v>0.33169332000000001</v>
      </c>
      <c r="D36" s="1">
        <v>0.33169332000000001</v>
      </c>
      <c r="E36" s="1">
        <v>0.33169332000000001</v>
      </c>
      <c r="F36" s="1">
        <v>0.33169332000000001</v>
      </c>
      <c r="G36" s="1">
        <v>0.33169332000000001</v>
      </c>
      <c r="H36" s="1">
        <v>0.33169332000000001</v>
      </c>
      <c r="I36" s="1">
        <v>0.33169332000000001</v>
      </c>
      <c r="J36" s="1">
        <v>0.33169332000000001</v>
      </c>
      <c r="K36" s="1">
        <v>0.33169332000000001</v>
      </c>
      <c r="L36" s="1">
        <v>0.33169332000000001</v>
      </c>
      <c r="M36" s="1">
        <v>0.33169332000000001</v>
      </c>
      <c r="N36" s="1">
        <v>0.33169332000000001</v>
      </c>
      <c r="O36" s="1">
        <v>0.33169332000000001</v>
      </c>
      <c r="P36" s="1">
        <v>0.33169332000000001</v>
      </c>
      <c r="Q36" s="1">
        <v>0.33169332000000001</v>
      </c>
      <c r="R36" s="1">
        <v>0.33169332000000001</v>
      </c>
      <c r="S36" s="1">
        <v>0.33169332000000001</v>
      </c>
      <c r="T36" s="1">
        <v>0.33169332000000001</v>
      </c>
      <c r="U36" s="1">
        <v>0.33169332000000001</v>
      </c>
      <c r="V36" s="1">
        <v>0.33169332000000001</v>
      </c>
      <c r="W36" s="1"/>
      <c r="X36" s="4">
        <v>44236</v>
      </c>
      <c r="Y36" s="10">
        <v>0.31646434000000001</v>
      </c>
      <c r="Z36" s="10">
        <v>0.31646434000000001</v>
      </c>
      <c r="AA36" s="10">
        <v>0.31646434000000001</v>
      </c>
      <c r="AB36" s="10">
        <v>0.31646434000000001</v>
      </c>
      <c r="AC36" s="10">
        <v>0.31646434000000001</v>
      </c>
      <c r="AD36" s="10">
        <v>0.31646434000000001</v>
      </c>
      <c r="AE36" s="10">
        <v>0.31646434000000001</v>
      </c>
      <c r="AF36" s="10">
        <v>0.31646434000000001</v>
      </c>
      <c r="AG36" s="10">
        <v>0.31646434000000001</v>
      </c>
      <c r="AH36" s="10">
        <v>0.31646434000000001</v>
      </c>
      <c r="AI36" s="10">
        <v>0.31646434000000001</v>
      </c>
      <c r="AJ36" s="10">
        <v>0.31646434000000001</v>
      </c>
      <c r="AK36" s="10">
        <v>0.31646434000000001</v>
      </c>
      <c r="AL36" s="10">
        <v>0.31646434000000001</v>
      </c>
      <c r="AM36" s="10">
        <v>0.31646434000000001</v>
      </c>
      <c r="AN36" s="10">
        <v>0.31646434000000001</v>
      </c>
      <c r="AO36" s="10">
        <v>0.31646434000000001</v>
      </c>
      <c r="AP36" s="10">
        <v>0.31646434000000001</v>
      </c>
      <c r="AQ36" s="10">
        <v>0.31646434000000001</v>
      </c>
      <c r="AR36" s="10">
        <v>0.31646434000000001</v>
      </c>
      <c r="AS36" s="10">
        <v>0.31646434000000001</v>
      </c>
      <c r="AT36" s="10"/>
      <c r="AU36" s="4">
        <v>44236</v>
      </c>
      <c r="AV36" s="10">
        <v>0.36548610999999998</v>
      </c>
      <c r="AW36" s="10">
        <v>0.36548610999999998</v>
      </c>
      <c r="AX36" s="10">
        <v>0.36548610999999998</v>
      </c>
      <c r="AY36" s="10">
        <v>0.36548610999999998</v>
      </c>
      <c r="AZ36" s="10">
        <v>0.36548610999999998</v>
      </c>
      <c r="BA36" s="10">
        <v>0.36548610999999998</v>
      </c>
      <c r="BB36" s="10">
        <v>0.36548610999999998</v>
      </c>
      <c r="BC36" s="10">
        <v>0.36548610999999998</v>
      </c>
      <c r="BD36" s="10">
        <v>0.36548610999999998</v>
      </c>
      <c r="BE36" s="10">
        <v>0.36548610999999998</v>
      </c>
      <c r="BF36" s="10">
        <v>0.36548610999999998</v>
      </c>
      <c r="BG36" s="10">
        <v>0.36548610999999998</v>
      </c>
      <c r="BH36" s="10">
        <v>0.36548610999999998</v>
      </c>
      <c r="BI36" s="10">
        <v>0.36548610999999998</v>
      </c>
      <c r="BJ36" s="10">
        <v>0.36548610999999998</v>
      </c>
      <c r="BK36" s="10">
        <v>0.36548610999999998</v>
      </c>
      <c r="BL36" s="10">
        <v>0.36548610999999998</v>
      </c>
      <c r="BM36" s="10">
        <v>0.36548610999999998</v>
      </c>
      <c r="BN36" s="10">
        <v>0.36548610999999998</v>
      </c>
      <c r="BO36" s="10">
        <v>0.36548610999999998</v>
      </c>
      <c r="BP36" s="10">
        <v>0.36548610999999998</v>
      </c>
      <c r="BQ36" s="10"/>
      <c r="BR36" s="4">
        <v>44236</v>
      </c>
      <c r="BS36" s="10">
        <v>0.30766621999999999</v>
      </c>
      <c r="BT36" s="10">
        <v>0.30766621999999999</v>
      </c>
      <c r="BU36" s="10">
        <v>0.30766621999999999</v>
      </c>
      <c r="BV36" s="10">
        <v>0.30766621999999999</v>
      </c>
      <c r="BW36" s="10">
        <v>0.30766621999999999</v>
      </c>
      <c r="BX36" s="10">
        <v>0.30766621999999999</v>
      </c>
      <c r="BY36" s="10">
        <v>0.30766621999999999</v>
      </c>
      <c r="BZ36" s="10">
        <v>0.30766621999999999</v>
      </c>
      <c r="CA36" s="10">
        <v>0.30766621999999999</v>
      </c>
      <c r="CB36" s="10">
        <v>0.30766621999999999</v>
      </c>
      <c r="CC36" s="10">
        <v>0.30766621999999999</v>
      </c>
      <c r="CD36" s="10">
        <v>0.30766621999999999</v>
      </c>
      <c r="CE36" s="10">
        <v>0.30766621999999999</v>
      </c>
      <c r="CF36" s="10">
        <v>0.30766621999999999</v>
      </c>
      <c r="CG36" s="10">
        <v>0.30766621999999999</v>
      </c>
      <c r="CH36" s="10">
        <v>0.30766621999999999</v>
      </c>
      <c r="CI36" s="10">
        <v>0.30766621999999999</v>
      </c>
      <c r="CJ36" s="10">
        <v>0.30766621999999999</v>
      </c>
      <c r="CK36" s="10">
        <v>0.30766621999999999</v>
      </c>
      <c r="CL36" s="10">
        <v>0.30766621999999999</v>
      </c>
      <c r="CM36" s="10">
        <v>0.30766621999999999</v>
      </c>
      <c r="CN36" s="10"/>
      <c r="CO36" s="4">
        <v>44236</v>
      </c>
      <c r="CP36" s="10">
        <v>0.35174082000000001</v>
      </c>
      <c r="CQ36" s="10">
        <v>0.35174082000000001</v>
      </c>
      <c r="CR36" s="10">
        <v>0.35174082000000001</v>
      </c>
      <c r="CS36" s="10">
        <v>0.35174082000000001</v>
      </c>
      <c r="CT36" s="10">
        <v>0.35174082000000001</v>
      </c>
      <c r="CU36" s="10">
        <v>0.35174082000000001</v>
      </c>
      <c r="CV36" s="10">
        <v>0.35174082000000001</v>
      </c>
      <c r="CW36" s="10">
        <v>0.35174082000000001</v>
      </c>
      <c r="CX36" s="10">
        <v>0.35174082000000001</v>
      </c>
      <c r="CY36" s="10">
        <v>0.35174082000000001</v>
      </c>
      <c r="CZ36" s="10">
        <v>0.35174082000000001</v>
      </c>
      <c r="DA36" s="10">
        <v>0.35174082000000001</v>
      </c>
      <c r="DB36" s="10">
        <v>0.35174082000000001</v>
      </c>
      <c r="DC36" s="10">
        <v>0.35174082000000001</v>
      </c>
      <c r="DD36" s="10">
        <v>0.35174082000000001</v>
      </c>
      <c r="DE36" s="10">
        <v>0.35174082000000001</v>
      </c>
      <c r="DF36" s="10">
        <v>0.35174082000000001</v>
      </c>
      <c r="DG36" s="10">
        <v>0.35174082000000001</v>
      </c>
      <c r="DH36" s="10">
        <v>0.35174082000000001</v>
      </c>
      <c r="DI36" s="10">
        <v>0.35174082000000001</v>
      </c>
      <c r="DJ36" s="10">
        <v>0.35174082000000001</v>
      </c>
      <c r="DL36" s="4">
        <v>44236</v>
      </c>
      <c r="DM36" s="1">
        <v>0.35130593999999998</v>
      </c>
      <c r="DN36" s="1">
        <v>0.35130593999999998</v>
      </c>
      <c r="DO36" s="1">
        <v>0.35130593999999998</v>
      </c>
      <c r="DP36" s="1">
        <v>0.35130593999999998</v>
      </c>
      <c r="DQ36" s="1">
        <v>0.35130593999999998</v>
      </c>
      <c r="DR36" s="1">
        <v>0.35130593999999998</v>
      </c>
      <c r="DS36" s="1">
        <v>0.35130593999999998</v>
      </c>
      <c r="DT36" s="1">
        <v>0.35130593999999998</v>
      </c>
      <c r="DU36" s="1">
        <v>0.35130593999999998</v>
      </c>
      <c r="DV36" s="1">
        <v>0.35130593999999998</v>
      </c>
      <c r="DW36" s="1">
        <v>0.35130593999999998</v>
      </c>
      <c r="DX36" s="1">
        <v>0.35130593999999998</v>
      </c>
      <c r="DY36" s="1">
        <v>0.35130593999999998</v>
      </c>
      <c r="DZ36" s="1">
        <v>0.35130593999999998</v>
      </c>
      <c r="EA36" s="1">
        <v>0.35130593999999998</v>
      </c>
      <c r="EB36" s="1">
        <v>0.35130593999999998</v>
      </c>
      <c r="EC36" s="1">
        <v>0.35130593999999998</v>
      </c>
      <c r="ED36" s="1">
        <v>0.35130593999999998</v>
      </c>
      <c r="EE36" s="1">
        <v>0.35130593999999998</v>
      </c>
      <c r="EF36" s="1">
        <v>0.35130593999999998</v>
      </c>
      <c r="EG36" s="1">
        <v>0.35130593999999998</v>
      </c>
    </row>
    <row r="37" spans="1:137" x14ac:dyDescent="0.35">
      <c r="A37" s="4">
        <v>44240</v>
      </c>
      <c r="B37" s="1">
        <v>0.33169332000000001</v>
      </c>
      <c r="C37" s="1">
        <v>0.33169332000000001</v>
      </c>
      <c r="D37" s="1">
        <v>0.33169332000000001</v>
      </c>
      <c r="E37" s="1">
        <v>0.33169332000000001</v>
      </c>
      <c r="F37" s="1">
        <v>0.33169332000000001</v>
      </c>
      <c r="G37" s="1">
        <v>0.33169332000000001</v>
      </c>
      <c r="H37" s="1">
        <v>0.33169332000000001</v>
      </c>
      <c r="I37" s="1">
        <v>0.33169332000000001</v>
      </c>
      <c r="J37" s="1">
        <v>0.33169332000000001</v>
      </c>
      <c r="K37" s="1">
        <v>0.33169332000000001</v>
      </c>
      <c r="L37" s="1">
        <v>0.33169332000000001</v>
      </c>
      <c r="M37" s="1">
        <v>0.33169332000000001</v>
      </c>
      <c r="N37" s="1">
        <v>0.33169332000000001</v>
      </c>
      <c r="O37" s="1">
        <v>0.33169332000000001</v>
      </c>
      <c r="P37" s="1">
        <v>0.33169332000000001</v>
      </c>
      <c r="Q37" s="1">
        <v>0.33169332000000001</v>
      </c>
      <c r="R37" s="1">
        <v>0.33169332000000001</v>
      </c>
      <c r="S37" s="1">
        <v>0.33169332000000001</v>
      </c>
      <c r="T37" s="1">
        <v>0.33169332000000001</v>
      </c>
      <c r="U37" s="1">
        <v>0.33169332000000001</v>
      </c>
      <c r="V37" s="1">
        <v>0.33169332000000001</v>
      </c>
      <c r="W37" s="1"/>
      <c r="X37" s="4">
        <v>44240</v>
      </c>
      <c r="Y37" s="10">
        <v>0.31646434000000001</v>
      </c>
      <c r="Z37" s="10">
        <v>0.31646434000000001</v>
      </c>
      <c r="AA37" s="10">
        <v>0.31646434000000001</v>
      </c>
      <c r="AB37" s="10">
        <v>0.31646434000000001</v>
      </c>
      <c r="AC37" s="10">
        <v>0.31646434000000001</v>
      </c>
      <c r="AD37" s="10">
        <v>0.31646434000000001</v>
      </c>
      <c r="AE37" s="10">
        <v>0.31646434000000001</v>
      </c>
      <c r="AF37" s="10">
        <v>0.31646434000000001</v>
      </c>
      <c r="AG37" s="10">
        <v>0.31646434000000001</v>
      </c>
      <c r="AH37" s="10">
        <v>0.31646434000000001</v>
      </c>
      <c r="AI37" s="10">
        <v>0.31646434000000001</v>
      </c>
      <c r="AJ37" s="10">
        <v>0.31646434000000001</v>
      </c>
      <c r="AK37" s="10">
        <v>0.31646434000000001</v>
      </c>
      <c r="AL37" s="10">
        <v>0.31646434000000001</v>
      </c>
      <c r="AM37" s="10">
        <v>0.31646434000000001</v>
      </c>
      <c r="AN37" s="10">
        <v>0.31646434000000001</v>
      </c>
      <c r="AO37" s="10">
        <v>0.31646434000000001</v>
      </c>
      <c r="AP37" s="10">
        <v>0.31646434000000001</v>
      </c>
      <c r="AQ37" s="10">
        <v>0.31646434000000001</v>
      </c>
      <c r="AR37" s="10">
        <v>0.31646434000000001</v>
      </c>
      <c r="AS37" s="10">
        <v>0.31646434000000001</v>
      </c>
      <c r="AT37" s="10"/>
      <c r="AU37" s="4">
        <v>44240</v>
      </c>
      <c r="AV37" s="10">
        <v>0.36548610999999998</v>
      </c>
      <c r="AW37" s="10">
        <v>0.36548610999999998</v>
      </c>
      <c r="AX37" s="10">
        <v>0.36548610999999998</v>
      </c>
      <c r="AY37" s="10">
        <v>0.36548610999999998</v>
      </c>
      <c r="AZ37" s="10">
        <v>0.36548610999999998</v>
      </c>
      <c r="BA37" s="10">
        <v>0.36548610999999998</v>
      </c>
      <c r="BB37" s="10">
        <v>0.36548610999999998</v>
      </c>
      <c r="BC37" s="10">
        <v>0.36548610999999998</v>
      </c>
      <c r="BD37" s="10">
        <v>0.36548610999999998</v>
      </c>
      <c r="BE37" s="10">
        <v>0.36548610999999998</v>
      </c>
      <c r="BF37" s="10">
        <v>0.36548610999999998</v>
      </c>
      <c r="BG37" s="10">
        <v>0.36548610999999998</v>
      </c>
      <c r="BH37" s="10">
        <v>0.36548610999999998</v>
      </c>
      <c r="BI37" s="10">
        <v>0.36548610999999998</v>
      </c>
      <c r="BJ37" s="10">
        <v>0.36548610999999998</v>
      </c>
      <c r="BK37" s="10">
        <v>0.36548610999999998</v>
      </c>
      <c r="BL37" s="10">
        <v>0.36548610999999998</v>
      </c>
      <c r="BM37" s="10">
        <v>0.36548610999999998</v>
      </c>
      <c r="BN37" s="10">
        <v>0.36548610999999998</v>
      </c>
      <c r="BO37" s="10">
        <v>0.36548610999999998</v>
      </c>
      <c r="BP37" s="10">
        <v>0.36548610999999998</v>
      </c>
      <c r="BQ37" s="10"/>
      <c r="BR37" s="4">
        <v>44240</v>
      </c>
      <c r="BS37" s="10">
        <v>0.30766621999999999</v>
      </c>
      <c r="BT37" s="10">
        <v>0.30766621999999999</v>
      </c>
      <c r="BU37" s="10">
        <v>0.30766621999999999</v>
      </c>
      <c r="BV37" s="10">
        <v>0.30766621999999999</v>
      </c>
      <c r="BW37" s="10">
        <v>0.30766621999999999</v>
      </c>
      <c r="BX37" s="10">
        <v>0.30766621999999999</v>
      </c>
      <c r="BY37" s="10">
        <v>0.30766621999999999</v>
      </c>
      <c r="BZ37" s="10">
        <v>0.30766621999999999</v>
      </c>
      <c r="CA37" s="10">
        <v>0.30766621999999999</v>
      </c>
      <c r="CB37" s="10">
        <v>0.30766621999999999</v>
      </c>
      <c r="CC37" s="10">
        <v>0.30766621999999999</v>
      </c>
      <c r="CD37" s="10">
        <v>0.30766621999999999</v>
      </c>
      <c r="CE37" s="10">
        <v>0.30766621999999999</v>
      </c>
      <c r="CF37" s="10">
        <v>0.30766621999999999</v>
      </c>
      <c r="CG37" s="10">
        <v>0.30766621999999999</v>
      </c>
      <c r="CH37" s="10">
        <v>0.30766621999999999</v>
      </c>
      <c r="CI37" s="10">
        <v>0.30766621999999999</v>
      </c>
      <c r="CJ37" s="10">
        <v>0.30766621999999999</v>
      </c>
      <c r="CK37" s="10">
        <v>0.30766621999999999</v>
      </c>
      <c r="CL37" s="10">
        <v>0.30766621999999999</v>
      </c>
      <c r="CM37" s="10">
        <v>0.30766621999999999</v>
      </c>
      <c r="CN37" s="10"/>
      <c r="CO37" s="4">
        <v>44240</v>
      </c>
      <c r="CP37" s="10">
        <v>0.35174082000000001</v>
      </c>
      <c r="CQ37" s="10">
        <v>0.35174082000000001</v>
      </c>
      <c r="CR37" s="10">
        <v>0.35174082000000001</v>
      </c>
      <c r="CS37" s="10">
        <v>0.35174082000000001</v>
      </c>
      <c r="CT37" s="10">
        <v>0.35174082000000001</v>
      </c>
      <c r="CU37" s="10">
        <v>0.35174082000000001</v>
      </c>
      <c r="CV37" s="10">
        <v>0.35174082000000001</v>
      </c>
      <c r="CW37" s="10">
        <v>0.35174082000000001</v>
      </c>
      <c r="CX37" s="10">
        <v>0.35174082000000001</v>
      </c>
      <c r="CY37" s="10">
        <v>0.35174082000000001</v>
      </c>
      <c r="CZ37" s="10">
        <v>0.35174082000000001</v>
      </c>
      <c r="DA37" s="10">
        <v>0.35174082000000001</v>
      </c>
      <c r="DB37" s="10">
        <v>0.35174082000000001</v>
      </c>
      <c r="DC37" s="10">
        <v>0.35174082000000001</v>
      </c>
      <c r="DD37" s="10">
        <v>0.35174082000000001</v>
      </c>
      <c r="DE37" s="10">
        <v>0.35174082000000001</v>
      </c>
      <c r="DF37" s="10">
        <v>0.35174082000000001</v>
      </c>
      <c r="DG37" s="10">
        <v>0.35174082000000001</v>
      </c>
      <c r="DH37" s="10">
        <v>0.35174082000000001</v>
      </c>
      <c r="DI37" s="10">
        <v>0.35174082000000001</v>
      </c>
      <c r="DJ37" s="10">
        <v>0.35174082000000001</v>
      </c>
      <c r="DL37" s="4">
        <v>44240</v>
      </c>
      <c r="DM37" s="1">
        <v>0.35130593999999998</v>
      </c>
      <c r="DN37" s="1">
        <v>0.35130593999999998</v>
      </c>
      <c r="DO37" s="1">
        <v>0.35130593999999998</v>
      </c>
      <c r="DP37" s="1">
        <v>0.35130593999999998</v>
      </c>
      <c r="DQ37" s="1">
        <v>0.35130593999999998</v>
      </c>
      <c r="DR37" s="1">
        <v>0.35130593999999998</v>
      </c>
      <c r="DS37" s="1">
        <v>0.35130593999999998</v>
      </c>
      <c r="DT37" s="1">
        <v>0.35130593999999998</v>
      </c>
      <c r="DU37" s="1">
        <v>0.35130593999999998</v>
      </c>
      <c r="DV37" s="1">
        <v>0.35130593999999998</v>
      </c>
      <c r="DW37" s="1">
        <v>0.35130593999999998</v>
      </c>
      <c r="DX37" s="1">
        <v>0.35130593999999998</v>
      </c>
      <c r="DY37" s="1">
        <v>0.35130593999999998</v>
      </c>
      <c r="DZ37" s="1">
        <v>0.35130593999999998</v>
      </c>
      <c r="EA37" s="1">
        <v>0.35130593999999998</v>
      </c>
      <c r="EB37" s="1">
        <v>0.35130593999999998</v>
      </c>
      <c r="EC37" s="1">
        <v>0.35130593999999998</v>
      </c>
      <c r="ED37" s="1">
        <v>0.35130593999999998</v>
      </c>
      <c r="EE37" s="1">
        <v>0.35130593999999998</v>
      </c>
      <c r="EF37" s="1">
        <v>0.35130593999999998</v>
      </c>
      <c r="EG37" s="1">
        <v>0.35130593999999998</v>
      </c>
    </row>
    <row r="38" spans="1:137" x14ac:dyDescent="0.35">
      <c r="A38" s="4">
        <v>44243</v>
      </c>
      <c r="B38" s="1">
        <v>0.33169332000000001</v>
      </c>
      <c r="C38" s="1">
        <v>0.33169332000000001</v>
      </c>
      <c r="D38" s="1">
        <v>0.33169332000000001</v>
      </c>
      <c r="E38" s="1">
        <v>0.33169332000000001</v>
      </c>
      <c r="F38" s="1">
        <v>0.33169332000000001</v>
      </c>
      <c r="G38" s="1">
        <v>0.33169332000000001</v>
      </c>
      <c r="H38" s="1">
        <v>0.33169332000000001</v>
      </c>
      <c r="I38" s="1">
        <v>0.33169332000000001</v>
      </c>
      <c r="J38" s="1">
        <v>0.33169332000000001</v>
      </c>
      <c r="K38" s="1">
        <v>0.33169332000000001</v>
      </c>
      <c r="L38" s="1">
        <v>0.33169332000000001</v>
      </c>
      <c r="M38" s="1">
        <v>0.33169332000000001</v>
      </c>
      <c r="N38" s="1">
        <v>0.33169332000000001</v>
      </c>
      <c r="O38" s="1">
        <v>0.33169332000000001</v>
      </c>
      <c r="P38" s="1">
        <v>0.33169332000000001</v>
      </c>
      <c r="Q38" s="1">
        <v>0.33169332000000001</v>
      </c>
      <c r="R38" s="1">
        <v>0.33169332000000001</v>
      </c>
      <c r="S38" s="1">
        <v>0.33169332000000001</v>
      </c>
      <c r="T38" s="1">
        <v>0.33169332000000001</v>
      </c>
      <c r="U38" s="1">
        <v>0.33169332000000001</v>
      </c>
      <c r="V38" s="1">
        <v>0.33169332000000001</v>
      </c>
      <c r="W38" s="1"/>
      <c r="X38" s="4">
        <v>44243</v>
      </c>
      <c r="Y38" s="10">
        <v>0.31646434000000001</v>
      </c>
      <c r="Z38" s="10">
        <v>0.31646434000000001</v>
      </c>
      <c r="AA38" s="10">
        <v>0.31646434000000001</v>
      </c>
      <c r="AB38" s="10">
        <v>0.31646434000000001</v>
      </c>
      <c r="AC38" s="10">
        <v>0.31646434000000001</v>
      </c>
      <c r="AD38" s="10">
        <v>0.31646434000000001</v>
      </c>
      <c r="AE38" s="10">
        <v>0.31646434000000001</v>
      </c>
      <c r="AF38" s="10">
        <v>0.31646434000000001</v>
      </c>
      <c r="AG38" s="10">
        <v>0.31646434000000001</v>
      </c>
      <c r="AH38" s="10">
        <v>0.31646434000000001</v>
      </c>
      <c r="AI38" s="10">
        <v>0.31646434000000001</v>
      </c>
      <c r="AJ38" s="10">
        <v>0.31646434000000001</v>
      </c>
      <c r="AK38" s="10">
        <v>0.31646434000000001</v>
      </c>
      <c r="AL38" s="10">
        <v>0.31646434000000001</v>
      </c>
      <c r="AM38" s="10">
        <v>0.31646434000000001</v>
      </c>
      <c r="AN38" s="10">
        <v>0.31646434000000001</v>
      </c>
      <c r="AO38" s="10">
        <v>0.31646434000000001</v>
      </c>
      <c r="AP38" s="10">
        <v>0.31646434000000001</v>
      </c>
      <c r="AQ38" s="10">
        <v>0.31646434000000001</v>
      </c>
      <c r="AR38" s="10">
        <v>0.31646434000000001</v>
      </c>
      <c r="AS38" s="10">
        <v>0.31646434000000001</v>
      </c>
      <c r="AT38" s="10"/>
      <c r="AU38" s="4">
        <v>44243</v>
      </c>
      <c r="AV38" s="10">
        <v>0.36548610999999998</v>
      </c>
      <c r="AW38" s="10">
        <v>0.36548610999999998</v>
      </c>
      <c r="AX38" s="10">
        <v>0.36548610999999998</v>
      </c>
      <c r="AY38" s="10">
        <v>0.36548610999999998</v>
      </c>
      <c r="AZ38" s="10">
        <v>0.36548610999999998</v>
      </c>
      <c r="BA38" s="10">
        <v>0.36548610999999998</v>
      </c>
      <c r="BB38" s="10">
        <v>0.36548610999999998</v>
      </c>
      <c r="BC38" s="10">
        <v>0.36548610999999998</v>
      </c>
      <c r="BD38" s="10">
        <v>0.36548610999999998</v>
      </c>
      <c r="BE38" s="10">
        <v>0.36548610999999998</v>
      </c>
      <c r="BF38" s="10">
        <v>0.36548610999999998</v>
      </c>
      <c r="BG38" s="10">
        <v>0.36548610999999998</v>
      </c>
      <c r="BH38" s="10">
        <v>0.36548610999999998</v>
      </c>
      <c r="BI38" s="10">
        <v>0.36548610999999998</v>
      </c>
      <c r="BJ38" s="10">
        <v>0.36548610999999998</v>
      </c>
      <c r="BK38" s="10">
        <v>0.36548610999999998</v>
      </c>
      <c r="BL38" s="10">
        <v>0.36548610999999998</v>
      </c>
      <c r="BM38" s="10">
        <v>0.36548610999999998</v>
      </c>
      <c r="BN38" s="10">
        <v>0.36548610999999998</v>
      </c>
      <c r="BO38" s="10">
        <v>0.36548610999999998</v>
      </c>
      <c r="BP38" s="10">
        <v>0.36548610999999998</v>
      </c>
      <c r="BQ38" s="10"/>
      <c r="BR38" s="4">
        <v>44243</v>
      </c>
      <c r="BS38" s="10">
        <v>0.30766621999999999</v>
      </c>
      <c r="BT38" s="10">
        <v>0.30766621999999999</v>
      </c>
      <c r="BU38" s="10">
        <v>0.30766621999999999</v>
      </c>
      <c r="BV38" s="10">
        <v>0.30766621999999999</v>
      </c>
      <c r="BW38" s="10">
        <v>0.30766621999999999</v>
      </c>
      <c r="BX38" s="10">
        <v>0.30766621999999999</v>
      </c>
      <c r="BY38" s="10">
        <v>0.30766621999999999</v>
      </c>
      <c r="BZ38" s="10">
        <v>0.30766621999999999</v>
      </c>
      <c r="CA38" s="10">
        <v>0.30766621999999999</v>
      </c>
      <c r="CB38" s="10">
        <v>0.30766621999999999</v>
      </c>
      <c r="CC38" s="10">
        <v>0.30766621999999999</v>
      </c>
      <c r="CD38" s="10">
        <v>0.30766621999999999</v>
      </c>
      <c r="CE38" s="10">
        <v>0.30766621999999999</v>
      </c>
      <c r="CF38" s="10">
        <v>0.30766621999999999</v>
      </c>
      <c r="CG38" s="10">
        <v>0.30766621999999999</v>
      </c>
      <c r="CH38" s="10">
        <v>0.30766621999999999</v>
      </c>
      <c r="CI38" s="10">
        <v>0.30766621999999999</v>
      </c>
      <c r="CJ38" s="10">
        <v>0.30766621999999999</v>
      </c>
      <c r="CK38" s="10">
        <v>0.30766621999999999</v>
      </c>
      <c r="CL38" s="10">
        <v>0.30766621999999999</v>
      </c>
      <c r="CM38" s="10">
        <v>0.30766621999999999</v>
      </c>
      <c r="CN38" s="10"/>
      <c r="CO38" s="4">
        <v>44243</v>
      </c>
      <c r="CP38" s="10">
        <v>0.35174082000000001</v>
      </c>
      <c r="CQ38" s="10">
        <v>0.35174082000000001</v>
      </c>
      <c r="CR38" s="10">
        <v>0.35174082000000001</v>
      </c>
      <c r="CS38" s="10">
        <v>0.35174082000000001</v>
      </c>
      <c r="CT38" s="10">
        <v>0.35174082000000001</v>
      </c>
      <c r="CU38" s="10">
        <v>0.35174082000000001</v>
      </c>
      <c r="CV38" s="10">
        <v>0.35174082000000001</v>
      </c>
      <c r="CW38" s="10">
        <v>0.35174082000000001</v>
      </c>
      <c r="CX38" s="10">
        <v>0.35174082000000001</v>
      </c>
      <c r="CY38" s="10">
        <v>0.35174082000000001</v>
      </c>
      <c r="CZ38" s="10">
        <v>0.35174082000000001</v>
      </c>
      <c r="DA38" s="10">
        <v>0.35174082000000001</v>
      </c>
      <c r="DB38" s="10">
        <v>0.35174082000000001</v>
      </c>
      <c r="DC38" s="10">
        <v>0.35174082000000001</v>
      </c>
      <c r="DD38" s="10">
        <v>0.35174082000000001</v>
      </c>
      <c r="DE38" s="10">
        <v>0.35174082000000001</v>
      </c>
      <c r="DF38" s="10">
        <v>0.35174082000000001</v>
      </c>
      <c r="DG38" s="10">
        <v>0.35174082000000001</v>
      </c>
      <c r="DH38" s="10">
        <v>0.35174082000000001</v>
      </c>
      <c r="DI38" s="10">
        <v>0.35174082000000001</v>
      </c>
      <c r="DJ38" s="10">
        <v>0.35174082000000001</v>
      </c>
      <c r="DL38" s="4">
        <v>44243</v>
      </c>
      <c r="DM38" s="1">
        <v>0.35130593999999998</v>
      </c>
      <c r="DN38" s="1">
        <v>0.35130593999999998</v>
      </c>
      <c r="DO38" s="1">
        <v>0.35130593999999998</v>
      </c>
      <c r="DP38" s="1">
        <v>0.35130593999999998</v>
      </c>
      <c r="DQ38" s="1">
        <v>0.35130593999999998</v>
      </c>
      <c r="DR38" s="1">
        <v>0.35130593999999998</v>
      </c>
      <c r="DS38" s="1">
        <v>0.35130593999999998</v>
      </c>
      <c r="DT38" s="1">
        <v>0.35130593999999998</v>
      </c>
      <c r="DU38" s="1">
        <v>0.35130593999999998</v>
      </c>
      <c r="DV38" s="1">
        <v>0.35130593999999998</v>
      </c>
      <c r="DW38" s="1">
        <v>0.35130593999999998</v>
      </c>
      <c r="DX38" s="1">
        <v>0.35130593999999998</v>
      </c>
      <c r="DY38" s="1">
        <v>0.35130593999999998</v>
      </c>
      <c r="DZ38" s="1">
        <v>0.35130593999999998</v>
      </c>
      <c r="EA38" s="1">
        <v>0.35130593999999998</v>
      </c>
      <c r="EB38" s="1">
        <v>0.35130593999999998</v>
      </c>
      <c r="EC38" s="1">
        <v>0.35130593999999998</v>
      </c>
      <c r="ED38" s="1">
        <v>0.35130593999999998</v>
      </c>
      <c r="EE38" s="1">
        <v>0.35130593999999998</v>
      </c>
      <c r="EF38" s="1">
        <v>0.35130593999999998</v>
      </c>
      <c r="EG38" s="1">
        <v>0.35130593999999998</v>
      </c>
    </row>
    <row r="39" spans="1:137" x14ac:dyDescent="0.35">
      <c r="A39" s="4">
        <v>44249</v>
      </c>
      <c r="B39" s="1">
        <v>0.33169332000000001</v>
      </c>
      <c r="C39" s="1">
        <v>0.33169332000000001</v>
      </c>
      <c r="D39" s="1">
        <v>0.33169332000000001</v>
      </c>
      <c r="E39" s="1">
        <v>0.33169332000000001</v>
      </c>
      <c r="F39" s="1">
        <v>0.33169332000000001</v>
      </c>
      <c r="G39" s="1">
        <v>0.33169332000000001</v>
      </c>
      <c r="H39" s="1">
        <v>0.33169332000000001</v>
      </c>
      <c r="I39" s="1">
        <v>0.33169332000000001</v>
      </c>
      <c r="J39" s="1">
        <v>0.33169332000000001</v>
      </c>
      <c r="K39" s="1">
        <v>0.33169332000000001</v>
      </c>
      <c r="L39" s="1">
        <v>0.33169332000000001</v>
      </c>
      <c r="M39" s="1">
        <v>0.33169332000000001</v>
      </c>
      <c r="N39" s="1">
        <v>0.33169332000000001</v>
      </c>
      <c r="O39" s="1">
        <v>0.33169332000000001</v>
      </c>
      <c r="P39" s="1">
        <v>0.33169332000000001</v>
      </c>
      <c r="Q39" s="1">
        <v>0.33169332000000001</v>
      </c>
      <c r="R39" s="1">
        <v>0.33169332000000001</v>
      </c>
      <c r="S39" s="1">
        <v>0.33169332000000001</v>
      </c>
      <c r="T39" s="1">
        <v>0.33169332000000001</v>
      </c>
      <c r="U39" s="1">
        <v>0.33169332000000001</v>
      </c>
      <c r="V39" s="1">
        <v>0.33169332000000001</v>
      </c>
      <c r="W39" s="1"/>
      <c r="X39" s="4">
        <v>44249</v>
      </c>
      <c r="Y39" s="10">
        <v>0.31646434000000001</v>
      </c>
      <c r="Z39" s="10">
        <v>0.31646434000000001</v>
      </c>
      <c r="AA39" s="10">
        <v>0.31646434000000001</v>
      </c>
      <c r="AB39" s="10">
        <v>0.31646434000000001</v>
      </c>
      <c r="AC39" s="10">
        <v>0.31646434000000001</v>
      </c>
      <c r="AD39" s="10">
        <v>0.31646434000000001</v>
      </c>
      <c r="AE39" s="10">
        <v>0.31646434000000001</v>
      </c>
      <c r="AF39" s="10">
        <v>0.31646434000000001</v>
      </c>
      <c r="AG39" s="10">
        <v>0.31646434000000001</v>
      </c>
      <c r="AH39" s="10">
        <v>0.31646434000000001</v>
      </c>
      <c r="AI39" s="10">
        <v>0.31646434000000001</v>
      </c>
      <c r="AJ39" s="10">
        <v>0.31646434000000001</v>
      </c>
      <c r="AK39" s="10">
        <v>0.31646434000000001</v>
      </c>
      <c r="AL39" s="10">
        <v>0.31646434000000001</v>
      </c>
      <c r="AM39" s="10">
        <v>0.31646434000000001</v>
      </c>
      <c r="AN39" s="10">
        <v>0.31646434000000001</v>
      </c>
      <c r="AO39" s="10">
        <v>0.31646434000000001</v>
      </c>
      <c r="AP39" s="10">
        <v>0.31646434000000001</v>
      </c>
      <c r="AQ39" s="10">
        <v>0.31646434000000001</v>
      </c>
      <c r="AR39" s="10">
        <v>0.31646434000000001</v>
      </c>
      <c r="AS39" s="10">
        <v>0.31646434000000001</v>
      </c>
      <c r="AT39" s="10"/>
      <c r="AU39" s="4">
        <v>44249</v>
      </c>
      <c r="AV39" s="10">
        <v>0.36548610999999998</v>
      </c>
      <c r="AW39" s="10">
        <v>0.36548610999999998</v>
      </c>
      <c r="AX39" s="10">
        <v>0.36548610999999998</v>
      </c>
      <c r="AY39" s="10">
        <v>0.36548610999999998</v>
      </c>
      <c r="AZ39" s="10">
        <v>0.36548610999999998</v>
      </c>
      <c r="BA39" s="10">
        <v>0.36548610999999998</v>
      </c>
      <c r="BB39" s="10">
        <v>0.36548610999999998</v>
      </c>
      <c r="BC39" s="10">
        <v>0.36548610999999998</v>
      </c>
      <c r="BD39" s="10">
        <v>0.36548610999999998</v>
      </c>
      <c r="BE39" s="10">
        <v>0.36548610999999998</v>
      </c>
      <c r="BF39" s="10">
        <v>0.36548610999999998</v>
      </c>
      <c r="BG39" s="10">
        <v>0.36548610999999998</v>
      </c>
      <c r="BH39" s="10">
        <v>0.36548610999999998</v>
      </c>
      <c r="BI39" s="10">
        <v>0.36548610999999998</v>
      </c>
      <c r="BJ39" s="10">
        <v>0.36548610999999998</v>
      </c>
      <c r="BK39" s="10">
        <v>0.36548610999999998</v>
      </c>
      <c r="BL39" s="10">
        <v>0.36548610999999998</v>
      </c>
      <c r="BM39" s="10">
        <v>0.36548610999999998</v>
      </c>
      <c r="BN39" s="10">
        <v>0.36548610999999998</v>
      </c>
      <c r="BO39" s="10">
        <v>0.36548610999999998</v>
      </c>
      <c r="BP39" s="10">
        <v>0.36548610999999998</v>
      </c>
      <c r="BQ39" s="10"/>
      <c r="BR39" s="4">
        <v>44249</v>
      </c>
      <c r="BS39" s="10">
        <v>0.30766621999999999</v>
      </c>
      <c r="BT39" s="10">
        <v>0.30766621999999999</v>
      </c>
      <c r="BU39" s="10">
        <v>0.30766621999999999</v>
      </c>
      <c r="BV39" s="10">
        <v>0.30766621999999999</v>
      </c>
      <c r="BW39" s="10">
        <v>0.30766621999999999</v>
      </c>
      <c r="BX39" s="10">
        <v>0.30766621999999999</v>
      </c>
      <c r="BY39" s="10">
        <v>0.30766621999999999</v>
      </c>
      <c r="BZ39" s="10">
        <v>0.30766621999999999</v>
      </c>
      <c r="CA39" s="10">
        <v>0.30766621999999999</v>
      </c>
      <c r="CB39" s="10">
        <v>0.30766621999999999</v>
      </c>
      <c r="CC39" s="10">
        <v>0.30766621999999999</v>
      </c>
      <c r="CD39" s="10">
        <v>0.30766621999999999</v>
      </c>
      <c r="CE39" s="10">
        <v>0.30766621999999999</v>
      </c>
      <c r="CF39" s="10">
        <v>0.30766621999999999</v>
      </c>
      <c r="CG39" s="10">
        <v>0.30766621999999999</v>
      </c>
      <c r="CH39" s="10">
        <v>0.30766621999999999</v>
      </c>
      <c r="CI39" s="10">
        <v>0.30766621999999999</v>
      </c>
      <c r="CJ39" s="10">
        <v>0.30766621999999999</v>
      </c>
      <c r="CK39" s="10">
        <v>0.30766621999999999</v>
      </c>
      <c r="CL39" s="10">
        <v>0.30766621999999999</v>
      </c>
      <c r="CM39" s="10">
        <v>0.30766621999999999</v>
      </c>
      <c r="CN39" s="10"/>
      <c r="CO39" s="4">
        <v>44249</v>
      </c>
      <c r="CP39" s="10">
        <v>0.35174082000000001</v>
      </c>
      <c r="CQ39" s="10">
        <v>0.35174082000000001</v>
      </c>
      <c r="CR39" s="10">
        <v>0.35174082000000001</v>
      </c>
      <c r="CS39" s="10">
        <v>0.35174082000000001</v>
      </c>
      <c r="CT39" s="10">
        <v>0.35174082000000001</v>
      </c>
      <c r="CU39" s="10">
        <v>0.35174082000000001</v>
      </c>
      <c r="CV39" s="10">
        <v>0.35174082000000001</v>
      </c>
      <c r="CW39" s="10">
        <v>0.35174082000000001</v>
      </c>
      <c r="CX39" s="10">
        <v>0.35174082000000001</v>
      </c>
      <c r="CY39" s="10">
        <v>0.35174082000000001</v>
      </c>
      <c r="CZ39" s="10">
        <v>0.35174082000000001</v>
      </c>
      <c r="DA39" s="10">
        <v>0.35174082000000001</v>
      </c>
      <c r="DB39" s="10">
        <v>0.35174082000000001</v>
      </c>
      <c r="DC39" s="10">
        <v>0.35174082000000001</v>
      </c>
      <c r="DD39" s="10">
        <v>0.35174082000000001</v>
      </c>
      <c r="DE39" s="10">
        <v>0.35174082000000001</v>
      </c>
      <c r="DF39" s="10">
        <v>0.35174082000000001</v>
      </c>
      <c r="DG39" s="10">
        <v>0.35174082000000001</v>
      </c>
      <c r="DH39" s="10">
        <v>0.35174082000000001</v>
      </c>
      <c r="DI39" s="10">
        <v>0.35174082000000001</v>
      </c>
      <c r="DJ39" s="10">
        <v>0.35174082000000001</v>
      </c>
      <c r="DL39" s="4">
        <v>44249</v>
      </c>
      <c r="DM39" s="1">
        <v>0.35130593999999998</v>
      </c>
      <c r="DN39" s="1">
        <v>0.35130593999999998</v>
      </c>
      <c r="DO39" s="1">
        <v>0.35130593999999998</v>
      </c>
      <c r="DP39" s="1">
        <v>0.35130593999999998</v>
      </c>
      <c r="DQ39" s="1">
        <v>0.35130593999999998</v>
      </c>
      <c r="DR39" s="1">
        <v>0.35130593999999998</v>
      </c>
      <c r="DS39" s="1">
        <v>0.35130593999999998</v>
      </c>
      <c r="DT39" s="1">
        <v>0.35130593999999998</v>
      </c>
      <c r="DU39" s="1">
        <v>0.35130593999999998</v>
      </c>
      <c r="DV39" s="1">
        <v>0.35130593999999998</v>
      </c>
      <c r="DW39" s="1">
        <v>0.35130593999999998</v>
      </c>
      <c r="DX39" s="1">
        <v>0.35130593999999998</v>
      </c>
      <c r="DY39" s="1">
        <v>0.35130593999999998</v>
      </c>
      <c r="DZ39" s="1">
        <v>0.35130593999999998</v>
      </c>
      <c r="EA39" s="1">
        <v>0.35130593999999998</v>
      </c>
      <c r="EB39" s="1">
        <v>0.35130593999999998</v>
      </c>
      <c r="EC39" s="1">
        <v>0.35130593999999998</v>
      </c>
      <c r="ED39" s="1">
        <v>0.35130593999999998</v>
      </c>
      <c r="EE39" s="1">
        <v>0.35130593999999998</v>
      </c>
      <c r="EF39" s="1">
        <v>0.35130593999999998</v>
      </c>
      <c r="EG39" s="1">
        <v>0.35130593999999998</v>
      </c>
    </row>
    <row r="40" spans="1:137" x14ac:dyDescent="0.35">
      <c r="A40" s="4">
        <v>44250</v>
      </c>
      <c r="B40" s="1">
        <v>0.33169332000000001</v>
      </c>
      <c r="C40" s="1">
        <v>0.33169332000000001</v>
      </c>
      <c r="D40" s="1">
        <v>0.33169332000000001</v>
      </c>
      <c r="E40" s="1">
        <v>0.33169332000000001</v>
      </c>
      <c r="F40" s="1">
        <v>0.33169332000000001</v>
      </c>
      <c r="G40" s="1">
        <v>0.33169332000000001</v>
      </c>
      <c r="H40" s="1">
        <v>0.33169332000000001</v>
      </c>
      <c r="I40" s="1">
        <v>0.33169332000000001</v>
      </c>
      <c r="J40" s="1">
        <v>0.33169332000000001</v>
      </c>
      <c r="K40" s="1">
        <v>0.33169332000000001</v>
      </c>
      <c r="L40" s="1">
        <v>0.33169332000000001</v>
      </c>
      <c r="M40" s="1">
        <v>0.33169332000000001</v>
      </c>
      <c r="N40" s="1">
        <v>0.33169332000000001</v>
      </c>
      <c r="O40" s="1">
        <v>0.33169332000000001</v>
      </c>
      <c r="P40" s="1">
        <v>0.33169332000000001</v>
      </c>
      <c r="Q40" s="1">
        <v>0.33169332000000001</v>
      </c>
      <c r="R40" s="1">
        <v>0.33169332000000001</v>
      </c>
      <c r="S40" s="1">
        <v>0.33169332000000001</v>
      </c>
      <c r="T40" s="1">
        <v>0.33169332000000001</v>
      </c>
      <c r="U40" s="1">
        <v>0.33169332000000001</v>
      </c>
      <c r="V40" s="1">
        <v>0.33169332000000001</v>
      </c>
      <c r="W40" s="1"/>
      <c r="X40" s="4">
        <v>44250</v>
      </c>
      <c r="Y40" s="10">
        <v>0.31646434000000001</v>
      </c>
      <c r="Z40" s="10">
        <v>0.31646434000000001</v>
      </c>
      <c r="AA40" s="10">
        <v>0.31646434000000001</v>
      </c>
      <c r="AB40" s="10">
        <v>0.31646434000000001</v>
      </c>
      <c r="AC40" s="10">
        <v>0.31646434000000001</v>
      </c>
      <c r="AD40" s="10">
        <v>0.31646434000000001</v>
      </c>
      <c r="AE40" s="10">
        <v>0.31646434000000001</v>
      </c>
      <c r="AF40" s="10">
        <v>0.31646434000000001</v>
      </c>
      <c r="AG40" s="10">
        <v>0.31646434000000001</v>
      </c>
      <c r="AH40" s="10">
        <v>0.31646434000000001</v>
      </c>
      <c r="AI40" s="10">
        <v>0.31646434000000001</v>
      </c>
      <c r="AJ40" s="10">
        <v>0.31646434000000001</v>
      </c>
      <c r="AK40" s="10">
        <v>0.31646434000000001</v>
      </c>
      <c r="AL40" s="10">
        <v>0.31646434000000001</v>
      </c>
      <c r="AM40" s="10">
        <v>0.31646434000000001</v>
      </c>
      <c r="AN40" s="10">
        <v>0.31646434000000001</v>
      </c>
      <c r="AO40" s="10">
        <v>0.31646434000000001</v>
      </c>
      <c r="AP40" s="10">
        <v>0.31646434000000001</v>
      </c>
      <c r="AQ40" s="10">
        <v>0.31646434000000001</v>
      </c>
      <c r="AR40" s="10">
        <v>0.31646434000000001</v>
      </c>
      <c r="AS40" s="10">
        <v>0.31646434000000001</v>
      </c>
      <c r="AT40" s="10"/>
      <c r="AU40" s="4">
        <v>44250</v>
      </c>
      <c r="AV40" s="10">
        <v>0.36548610999999998</v>
      </c>
      <c r="AW40" s="10">
        <v>0.36548610999999998</v>
      </c>
      <c r="AX40" s="10">
        <v>0.36548610999999998</v>
      </c>
      <c r="AY40" s="10">
        <v>0.36548610999999998</v>
      </c>
      <c r="AZ40" s="10">
        <v>0.36548610999999998</v>
      </c>
      <c r="BA40" s="10">
        <v>0.36548610999999998</v>
      </c>
      <c r="BB40" s="10">
        <v>0.36548610999999998</v>
      </c>
      <c r="BC40" s="10">
        <v>0.36548610999999998</v>
      </c>
      <c r="BD40" s="10">
        <v>0.36548610999999998</v>
      </c>
      <c r="BE40" s="10">
        <v>0.36548610999999998</v>
      </c>
      <c r="BF40" s="10">
        <v>0.36548610999999998</v>
      </c>
      <c r="BG40" s="10">
        <v>0.36548610999999998</v>
      </c>
      <c r="BH40" s="10">
        <v>0.36548610999999998</v>
      </c>
      <c r="BI40" s="10">
        <v>0.36548610999999998</v>
      </c>
      <c r="BJ40" s="10">
        <v>0.36548610999999998</v>
      </c>
      <c r="BK40" s="10">
        <v>0.36548610999999998</v>
      </c>
      <c r="BL40" s="10">
        <v>0.36548610999999998</v>
      </c>
      <c r="BM40" s="10">
        <v>0.36548610999999998</v>
      </c>
      <c r="BN40" s="10">
        <v>0.36548610999999998</v>
      </c>
      <c r="BO40" s="10">
        <v>0.36548610999999998</v>
      </c>
      <c r="BP40" s="10">
        <v>0.36548610999999998</v>
      </c>
      <c r="BQ40" s="10"/>
      <c r="BR40" s="4">
        <v>44250</v>
      </c>
      <c r="BS40" s="10">
        <v>0.30766621999999999</v>
      </c>
      <c r="BT40" s="10">
        <v>0.30766621999999999</v>
      </c>
      <c r="BU40" s="10">
        <v>0.30766621999999999</v>
      </c>
      <c r="BV40" s="10">
        <v>0.30766621999999999</v>
      </c>
      <c r="BW40" s="10">
        <v>0.30766621999999999</v>
      </c>
      <c r="BX40" s="10">
        <v>0.30766621999999999</v>
      </c>
      <c r="BY40" s="10">
        <v>0.30766621999999999</v>
      </c>
      <c r="BZ40" s="10">
        <v>0.30766621999999999</v>
      </c>
      <c r="CA40" s="10">
        <v>0.30766621999999999</v>
      </c>
      <c r="CB40" s="10">
        <v>0.30766621999999999</v>
      </c>
      <c r="CC40" s="10">
        <v>0.30766621999999999</v>
      </c>
      <c r="CD40" s="10">
        <v>0.30766621999999999</v>
      </c>
      <c r="CE40" s="10">
        <v>0.30766621999999999</v>
      </c>
      <c r="CF40" s="10">
        <v>0.30766621999999999</v>
      </c>
      <c r="CG40" s="10">
        <v>0.30766621999999999</v>
      </c>
      <c r="CH40" s="10">
        <v>0.30766621999999999</v>
      </c>
      <c r="CI40" s="10">
        <v>0.30766621999999999</v>
      </c>
      <c r="CJ40" s="10">
        <v>0.30766621999999999</v>
      </c>
      <c r="CK40" s="10">
        <v>0.30766621999999999</v>
      </c>
      <c r="CL40" s="10">
        <v>0.30766621999999999</v>
      </c>
      <c r="CM40" s="10">
        <v>0.30766621999999999</v>
      </c>
      <c r="CN40" s="10"/>
      <c r="CO40" s="4">
        <v>44250</v>
      </c>
      <c r="CP40" s="10">
        <v>0.35174082000000001</v>
      </c>
      <c r="CQ40" s="10">
        <v>0.35174082000000001</v>
      </c>
      <c r="CR40" s="10">
        <v>0.35174082000000001</v>
      </c>
      <c r="CS40" s="10">
        <v>0.35174082000000001</v>
      </c>
      <c r="CT40" s="10">
        <v>0.35174082000000001</v>
      </c>
      <c r="CU40" s="10">
        <v>0.35174082000000001</v>
      </c>
      <c r="CV40" s="10">
        <v>0.35174082000000001</v>
      </c>
      <c r="CW40" s="10">
        <v>0.35174082000000001</v>
      </c>
      <c r="CX40" s="10">
        <v>0.35174082000000001</v>
      </c>
      <c r="CY40" s="10">
        <v>0.35174082000000001</v>
      </c>
      <c r="CZ40" s="10">
        <v>0.35174082000000001</v>
      </c>
      <c r="DA40" s="10">
        <v>0.35174082000000001</v>
      </c>
      <c r="DB40" s="10">
        <v>0.35174082000000001</v>
      </c>
      <c r="DC40" s="10">
        <v>0.35174082000000001</v>
      </c>
      <c r="DD40" s="10">
        <v>0.35174082000000001</v>
      </c>
      <c r="DE40" s="10">
        <v>0.35174082000000001</v>
      </c>
      <c r="DF40" s="10">
        <v>0.35174082000000001</v>
      </c>
      <c r="DG40" s="10">
        <v>0.35174082000000001</v>
      </c>
      <c r="DH40" s="10">
        <v>0.35174082000000001</v>
      </c>
      <c r="DI40" s="10">
        <v>0.35174082000000001</v>
      </c>
      <c r="DJ40" s="10">
        <v>0.35174082000000001</v>
      </c>
      <c r="DL40" s="4">
        <v>44250</v>
      </c>
      <c r="DM40" s="1">
        <v>0.35130593999999998</v>
      </c>
      <c r="DN40" s="1">
        <v>0.35130593999999998</v>
      </c>
      <c r="DO40" s="1">
        <v>0.35130593999999998</v>
      </c>
      <c r="DP40" s="1">
        <v>0.35130593999999998</v>
      </c>
      <c r="DQ40" s="1">
        <v>0.35130593999999998</v>
      </c>
      <c r="DR40" s="1">
        <v>0.35130593999999998</v>
      </c>
      <c r="DS40" s="1">
        <v>0.35130593999999998</v>
      </c>
      <c r="DT40" s="1">
        <v>0.35130593999999998</v>
      </c>
      <c r="DU40" s="1">
        <v>0.35130593999999998</v>
      </c>
      <c r="DV40" s="1">
        <v>0.35130593999999998</v>
      </c>
      <c r="DW40" s="1">
        <v>0.35130593999999998</v>
      </c>
      <c r="DX40" s="1">
        <v>0.35130593999999998</v>
      </c>
      <c r="DY40" s="1">
        <v>0.35130593999999998</v>
      </c>
      <c r="DZ40" s="1">
        <v>0.35130593999999998</v>
      </c>
      <c r="EA40" s="1">
        <v>0.35130593999999998</v>
      </c>
      <c r="EB40" s="1">
        <v>0.35130593999999998</v>
      </c>
      <c r="EC40" s="1">
        <v>0.35130593999999998</v>
      </c>
      <c r="ED40" s="1">
        <v>0.35130593999999998</v>
      </c>
      <c r="EE40" s="1">
        <v>0.35130593999999998</v>
      </c>
      <c r="EF40" s="1">
        <v>0.35130593999999998</v>
      </c>
      <c r="EG40" s="1">
        <v>0.35130593999999998</v>
      </c>
    </row>
    <row r="41" spans="1:137" x14ac:dyDescent="0.35">
      <c r="A41" s="4">
        <v>44256</v>
      </c>
      <c r="B41" s="1">
        <v>0.40226796999999997</v>
      </c>
      <c r="C41" s="1">
        <v>0.40226796999999997</v>
      </c>
      <c r="D41" s="1">
        <v>0.40226796999999997</v>
      </c>
      <c r="E41" s="1">
        <v>0.40226796999999997</v>
      </c>
      <c r="F41" s="1">
        <v>0.40226796999999997</v>
      </c>
      <c r="G41" s="1">
        <v>0.40226796999999997</v>
      </c>
      <c r="H41" s="1">
        <v>0.40226796999999997</v>
      </c>
      <c r="I41" s="1">
        <v>0.40226796999999997</v>
      </c>
      <c r="J41" s="1">
        <v>0.40226796999999997</v>
      </c>
      <c r="K41" s="1">
        <v>0.40226796999999997</v>
      </c>
      <c r="L41" s="1">
        <v>0.40226796999999997</v>
      </c>
      <c r="M41" s="1">
        <v>0.40226796999999997</v>
      </c>
      <c r="N41" s="1">
        <v>0.40226796999999997</v>
      </c>
      <c r="O41" s="1">
        <v>0.40226796999999997</v>
      </c>
      <c r="P41" s="1">
        <v>0.40226796999999997</v>
      </c>
      <c r="Q41" s="1">
        <v>0.40226796999999997</v>
      </c>
      <c r="R41" s="1">
        <v>0.40226796999999997</v>
      </c>
      <c r="S41" s="1">
        <v>0.40226796999999997</v>
      </c>
      <c r="T41" s="1">
        <v>0.40226796999999997</v>
      </c>
      <c r="U41" s="1">
        <v>0.40226796999999997</v>
      </c>
      <c r="V41" s="1">
        <v>0.40226796999999997</v>
      </c>
      <c r="W41" s="1"/>
      <c r="X41" s="4">
        <v>44256</v>
      </c>
      <c r="Y41" s="10">
        <v>0.37944656999999998</v>
      </c>
      <c r="Z41" s="10">
        <v>0.37944656999999998</v>
      </c>
      <c r="AA41" s="10">
        <v>0.37944656999999998</v>
      </c>
      <c r="AB41" s="10">
        <v>0.37944656999999998</v>
      </c>
      <c r="AC41" s="10">
        <v>0.37944656999999998</v>
      </c>
      <c r="AD41" s="10">
        <v>0.37944656999999998</v>
      </c>
      <c r="AE41" s="10">
        <v>0.37944656999999998</v>
      </c>
      <c r="AF41" s="10">
        <v>0.37944656999999998</v>
      </c>
      <c r="AG41" s="10">
        <v>0.37944656999999998</v>
      </c>
      <c r="AH41" s="10">
        <v>0.37944656999999998</v>
      </c>
      <c r="AI41" s="10">
        <v>0.37944656999999998</v>
      </c>
      <c r="AJ41" s="10">
        <v>0.37944656999999998</v>
      </c>
      <c r="AK41" s="10">
        <v>0.37944656999999998</v>
      </c>
      <c r="AL41" s="10">
        <v>0.37944656999999998</v>
      </c>
      <c r="AM41" s="10">
        <v>0.37944656999999998</v>
      </c>
      <c r="AN41" s="10">
        <v>0.37944656999999998</v>
      </c>
      <c r="AO41" s="10">
        <v>0.37944656999999998</v>
      </c>
      <c r="AP41" s="10">
        <v>0.37944656999999998</v>
      </c>
      <c r="AQ41" s="10">
        <v>0.37944656999999998</v>
      </c>
      <c r="AR41" s="10">
        <v>0.37944656999999998</v>
      </c>
      <c r="AS41" s="10">
        <v>0.37944656999999998</v>
      </c>
      <c r="AT41" s="10"/>
      <c r="AU41" s="4">
        <v>44256</v>
      </c>
      <c r="AV41" s="10">
        <v>0.45184084000000002</v>
      </c>
      <c r="AW41" s="10">
        <v>0.45184084000000002</v>
      </c>
      <c r="AX41" s="10">
        <v>0.45184084000000002</v>
      </c>
      <c r="AY41" s="10">
        <v>0.45184084000000002</v>
      </c>
      <c r="AZ41" s="10">
        <v>0.45184084000000002</v>
      </c>
      <c r="BA41" s="10">
        <v>0.45184084000000002</v>
      </c>
      <c r="BB41" s="10">
        <v>0.45184084000000002</v>
      </c>
      <c r="BC41" s="10">
        <v>0.45184084000000002</v>
      </c>
      <c r="BD41" s="10">
        <v>0.45184084000000002</v>
      </c>
      <c r="BE41" s="10">
        <v>0.45184084000000002</v>
      </c>
      <c r="BF41" s="10">
        <v>0.45184084000000002</v>
      </c>
      <c r="BG41" s="10">
        <v>0.45184084000000002</v>
      </c>
      <c r="BH41" s="10">
        <v>0.45184084000000002</v>
      </c>
      <c r="BI41" s="10">
        <v>0.45184084000000002</v>
      </c>
      <c r="BJ41" s="10">
        <v>0.45184084000000002</v>
      </c>
      <c r="BK41" s="10">
        <v>0.45184084000000002</v>
      </c>
      <c r="BL41" s="10">
        <v>0.45184084000000002</v>
      </c>
      <c r="BM41" s="10">
        <v>0.45184084000000002</v>
      </c>
      <c r="BN41" s="10">
        <v>0.45184084000000002</v>
      </c>
      <c r="BO41" s="10">
        <v>0.45184084000000002</v>
      </c>
      <c r="BP41" s="10">
        <v>0.45184084000000002</v>
      </c>
      <c r="BQ41" s="10"/>
      <c r="BR41" s="4">
        <v>44256</v>
      </c>
      <c r="BS41" s="10">
        <v>0.36624906000000002</v>
      </c>
      <c r="BT41" s="10">
        <v>0.36624906000000002</v>
      </c>
      <c r="BU41" s="10">
        <v>0.36624906000000002</v>
      </c>
      <c r="BV41" s="10">
        <v>0.36624906000000002</v>
      </c>
      <c r="BW41" s="10">
        <v>0.36624906000000002</v>
      </c>
      <c r="BX41" s="10">
        <v>0.36624906000000002</v>
      </c>
      <c r="BY41" s="10">
        <v>0.36624906000000002</v>
      </c>
      <c r="BZ41" s="10">
        <v>0.36624906000000002</v>
      </c>
      <c r="CA41" s="10">
        <v>0.36624906000000002</v>
      </c>
      <c r="CB41" s="10">
        <v>0.36624906000000002</v>
      </c>
      <c r="CC41" s="10">
        <v>0.36624906000000002</v>
      </c>
      <c r="CD41" s="10">
        <v>0.36624906000000002</v>
      </c>
      <c r="CE41" s="10">
        <v>0.36624906000000002</v>
      </c>
      <c r="CF41" s="10">
        <v>0.36624906000000002</v>
      </c>
      <c r="CG41" s="10">
        <v>0.36624906000000002</v>
      </c>
      <c r="CH41" s="10">
        <v>0.36624906000000002</v>
      </c>
      <c r="CI41" s="10">
        <v>0.36624906000000002</v>
      </c>
      <c r="CJ41" s="10">
        <v>0.36624906000000002</v>
      </c>
      <c r="CK41" s="10">
        <v>0.36624906000000002</v>
      </c>
      <c r="CL41" s="10">
        <v>0.36624906000000002</v>
      </c>
      <c r="CM41" s="10">
        <v>0.36624906000000002</v>
      </c>
      <c r="CN41" s="10"/>
      <c r="CO41" s="4">
        <v>44256</v>
      </c>
      <c r="CP41" s="10">
        <v>0.43214841999999998</v>
      </c>
      <c r="CQ41" s="10">
        <v>0.43214841999999998</v>
      </c>
      <c r="CR41" s="10">
        <v>0.43214841999999998</v>
      </c>
      <c r="CS41" s="10">
        <v>0.43214841999999998</v>
      </c>
      <c r="CT41" s="10">
        <v>0.43214841999999998</v>
      </c>
      <c r="CU41" s="10">
        <v>0.43214841999999998</v>
      </c>
      <c r="CV41" s="10">
        <v>0.43214841999999998</v>
      </c>
      <c r="CW41" s="10">
        <v>0.43214841999999998</v>
      </c>
      <c r="CX41" s="10">
        <v>0.43214841999999998</v>
      </c>
      <c r="CY41" s="10">
        <v>0.43214841999999998</v>
      </c>
      <c r="CZ41" s="10">
        <v>0.43214841999999998</v>
      </c>
      <c r="DA41" s="10">
        <v>0.43214841999999998</v>
      </c>
      <c r="DB41" s="10">
        <v>0.43214841999999998</v>
      </c>
      <c r="DC41" s="10">
        <v>0.43214841999999998</v>
      </c>
      <c r="DD41" s="10">
        <v>0.43214841999999998</v>
      </c>
      <c r="DE41" s="10">
        <v>0.43214841999999998</v>
      </c>
      <c r="DF41" s="10">
        <v>0.43214841999999998</v>
      </c>
      <c r="DG41" s="10">
        <v>0.43214841999999998</v>
      </c>
      <c r="DH41" s="10">
        <v>0.43214841999999998</v>
      </c>
      <c r="DI41" s="10">
        <v>0.43214841999999998</v>
      </c>
      <c r="DJ41" s="10">
        <v>0.43214841999999998</v>
      </c>
      <c r="DL41" s="4">
        <v>44256</v>
      </c>
      <c r="DM41" s="1">
        <v>0.43296595999999998</v>
      </c>
      <c r="DN41" s="1">
        <v>0.43296595999999998</v>
      </c>
      <c r="DO41" s="1">
        <v>0.43296595999999998</v>
      </c>
      <c r="DP41" s="1">
        <v>0.43296595999999998</v>
      </c>
      <c r="DQ41" s="1">
        <v>0.43296595999999998</v>
      </c>
      <c r="DR41" s="1">
        <v>0.43296595999999998</v>
      </c>
      <c r="DS41" s="1">
        <v>0.43296595999999998</v>
      </c>
      <c r="DT41" s="1">
        <v>0.43296595999999998</v>
      </c>
      <c r="DU41" s="1">
        <v>0.43296595999999998</v>
      </c>
      <c r="DV41" s="1">
        <v>0.43296595999999998</v>
      </c>
      <c r="DW41" s="1">
        <v>0.43296595999999998</v>
      </c>
      <c r="DX41" s="1">
        <v>0.43296595999999998</v>
      </c>
      <c r="DY41" s="1">
        <v>0.43296595999999998</v>
      </c>
      <c r="DZ41" s="1">
        <v>0.43296595999999998</v>
      </c>
      <c r="EA41" s="1">
        <v>0.43296595999999998</v>
      </c>
      <c r="EB41" s="1">
        <v>0.43296595999999998</v>
      </c>
      <c r="EC41" s="1">
        <v>0.43296595999999998</v>
      </c>
      <c r="ED41" s="1">
        <v>0.43296595999999998</v>
      </c>
      <c r="EE41" s="1">
        <v>0.43296595999999998</v>
      </c>
      <c r="EF41" s="1">
        <v>0.43296595999999998</v>
      </c>
      <c r="EG41" s="1">
        <v>0.43296595999999998</v>
      </c>
    </row>
    <row r="42" spans="1:137" x14ac:dyDescent="0.35">
      <c r="A42" s="4">
        <v>44257</v>
      </c>
      <c r="B42" s="1">
        <v>0.40226796999999997</v>
      </c>
      <c r="C42" s="1">
        <v>0.40226796999999997</v>
      </c>
      <c r="D42" s="1">
        <v>0.40226796999999997</v>
      </c>
      <c r="E42" s="1">
        <v>0.40226796999999997</v>
      </c>
      <c r="F42" s="1">
        <v>0.40226796999999997</v>
      </c>
      <c r="G42" s="1">
        <v>0.40226796999999997</v>
      </c>
      <c r="H42" s="1">
        <v>0.40226796999999997</v>
      </c>
      <c r="I42" s="1">
        <v>0.40226796999999997</v>
      </c>
      <c r="J42" s="1">
        <v>0.40226796999999997</v>
      </c>
      <c r="K42" s="1">
        <v>0.40226796999999997</v>
      </c>
      <c r="L42" s="1">
        <v>0.40226796999999997</v>
      </c>
      <c r="M42" s="1">
        <v>0.40226796999999997</v>
      </c>
      <c r="N42" s="1">
        <v>0.40226796999999997</v>
      </c>
      <c r="O42" s="1">
        <v>0.40226796999999997</v>
      </c>
      <c r="P42" s="1">
        <v>0.40226796999999997</v>
      </c>
      <c r="Q42" s="1">
        <v>0.40226796999999997</v>
      </c>
      <c r="R42" s="1">
        <v>0.40226796999999997</v>
      </c>
      <c r="S42" s="1">
        <v>0.40226796999999997</v>
      </c>
      <c r="T42" s="1">
        <v>0.40226796999999997</v>
      </c>
      <c r="U42" s="1">
        <v>0.40226796999999997</v>
      </c>
      <c r="V42" s="1">
        <v>0.40226796999999997</v>
      </c>
      <c r="W42" s="1"/>
      <c r="X42" s="4">
        <v>44257</v>
      </c>
      <c r="Y42" s="10">
        <v>0.37944656999999998</v>
      </c>
      <c r="Z42" s="10">
        <v>0.37944656999999998</v>
      </c>
      <c r="AA42" s="10">
        <v>0.37944656999999998</v>
      </c>
      <c r="AB42" s="10">
        <v>0.37944656999999998</v>
      </c>
      <c r="AC42" s="10">
        <v>0.37944656999999998</v>
      </c>
      <c r="AD42" s="10">
        <v>0.37944656999999998</v>
      </c>
      <c r="AE42" s="10">
        <v>0.37944656999999998</v>
      </c>
      <c r="AF42" s="10">
        <v>0.37944656999999998</v>
      </c>
      <c r="AG42" s="10">
        <v>0.37944656999999998</v>
      </c>
      <c r="AH42" s="10">
        <v>0.37944656999999998</v>
      </c>
      <c r="AI42" s="10">
        <v>0.37944656999999998</v>
      </c>
      <c r="AJ42" s="10">
        <v>0.37944656999999998</v>
      </c>
      <c r="AK42" s="10">
        <v>0.37944656999999998</v>
      </c>
      <c r="AL42" s="10">
        <v>0.37944656999999998</v>
      </c>
      <c r="AM42" s="10">
        <v>0.37944656999999998</v>
      </c>
      <c r="AN42" s="10">
        <v>0.37944656999999998</v>
      </c>
      <c r="AO42" s="10">
        <v>0.37944656999999998</v>
      </c>
      <c r="AP42" s="10">
        <v>0.37944656999999998</v>
      </c>
      <c r="AQ42" s="10">
        <v>0.37944656999999998</v>
      </c>
      <c r="AR42" s="10">
        <v>0.37944656999999998</v>
      </c>
      <c r="AS42" s="10">
        <v>0.37944656999999998</v>
      </c>
      <c r="AT42" s="10"/>
      <c r="AU42" s="4">
        <v>44257</v>
      </c>
      <c r="AV42" s="10">
        <v>0.45184084000000002</v>
      </c>
      <c r="AW42" s="10">
        <v>0.45184084000000002</v>
      </c>
      <c r="AX42" s="10">
        <v>0.45184084000000002</v>
      </c>
      <c r="AY42" s="10">
        <v>0.45184084000000002</v>
      </c>
      <c r="AZ42" s="10">
        <v>0.45184084000000002</v>
      </c>
      <c r="BA42" s="10">
        <v>0.45184084000000002</v>
      </c>
      <c r="BB42" s="10">
        <v>0.45184084000000002</v>
      </c>
      <c r="BC42" s="10">
        <v>0.45184084000000002</v>
      </c>
      <c r="BD42" s="10">
        <v>0.45184084000000002</v>
      </c>
      <c r="BE42" s="10">
        <v>0.45184084000000002</v>
      </c>
      <c r="BF42" s="10">
        <v>0.45184084000000002</v>
      </c>
      <c r="BG42" s="10">
        <v>0.45184084000000002</v>
      </c>
      <c r="BH42" s="10">
        <v>0.45184084000000002</v>
      </c>
      <c r="BI42" s="10">
        <v>0.45184084000000002</v>
      </c>
      <c r="BJ42" s="10">
        <v>0.45184084000000002</v>
      </c>
      <c r="BK42" s="10">
        <v>0.45184084000000002</v>
      </c>
      <c r="BL42" s="10">
        <v>0.45184084000000002</v>
      </c>
      <c r="BM42" s="10">
        <v>0.45184084000000002</v>
      </c>
      <c r="BN42" s="10">
        <v>0.45184084000000002</v>
      </c>
      <c r="BO42" s="10">
        <v>0.45184084000000002</v>
      </c>
      <c r="BP42" s="10">
        <v>0.45184084000000002</v>
      </c>
      <c r="BQ42" s="10"/>
      <c r="BR42" s="4">
        <v>44257</v>
      </c>
      <c r="BS42" s="10">
        <v>0.36624906000000002</v>
      </c>
      <c r="BT42" s="10">
        <v>0.36624906000000002</v>
      </c>
      <c r="BU42" s="10">
        <v>0.36624906000000002</v>
      </c>
      <c r="BV42" s="10">
        <v>0.36624906000000002</v>
      </c>
      <c r="BW42" s="10">
        <v>0.36624906000000002</v>
      </c>
      <c r="BX42" s="10">
        <v>0.36624906000000002</v>
      </c>
      <c r="BY42" s="10">
        <v>0.36624906000000002</v>
      </c>
      <c r="BZ42" s="10">
        <v>0.36624906000000002</v>
      </c>
      <c r="CA42" s="10">
        <v>0.36624906000000002</v>
      </c>
      <c r="CB42" s="10">
        <v>0.36624906000000002</v>
      </c>
      <c r="CC42" s="10">
        <v>0.36624906000000002</v>
      </c>
      <c r="CD42" s="10">
        <v>0.36624906000000002</v>
      </c>
      <c r="CE42" s="10">
        <v>0.36624906000000002</v>
      </c>
      <c r="CF42" s="10">
        <v>0.36624906000000002</v>
      </c>
      <c r="CG42" s="10">
        <v>0.36624906000000002</v>
      </c>
      <c r="CH42" s="10">
        <v>0.36624906000000002</v>
      </c>
      <c r="CI42" s="10">
        <v>0.36624906000000002</v>
      </c>
      <c r="CJ42" s="10">
        <v>0.36624906000000002</v>
      </c>
      <c r="CK42" s="10">
        <v>0.36624906000000002</v>
      </c>
      <c r="CL42" s="10">
        <v>0.36624906000000002</v>
      </c>
      <c r="CM42" s="10">
        <v>0.36624906000000002</v>
      </c>
      <c r="CN42" s="10"/>
      <c r="CO42" s="4">
        <v>44257</v>
      </c>
      <c r="CP42" s="10">
        <v>0.43214841999999998</v>
      </c>
      <c r="CQ42" s="10">
        <v>0.43214841999999998</v>
      </c>
      <c r="CR42" s="10">
        <v>0.43214841999999998</v>
      </c>
      <c r="CS42" s="10">
        <v>0.43214841999999998</v>
      </c>
      <c r="CT42" s="10">
        <v>0.43214841999999998</v>
      </c>
      <c r="CU42" s="10">
        <v>0.43214841999999998</v>
      </c>
      <c r="CV42" s="10">
        <v>0.43214841999999998</v>
      </c>
      <c r="CW42" s="10">
        <v>0.43214841999999998</v>
      </c>
      <c r="CX42" s="10">
        <v>0.43214841999999998</v>
      </c>
      <c r="CY42" s="10">
        <v>0.43214841999999998</v>
      </c>
      <c r="CZ42" s="10">
        <v>0.43214841999999998</v>
      </c>
      <c r="DA42" s="10">
        <v>0.43214841999999998</v>
      </c>
      <c r="DB42" s="10">
        <v>0.43214841999999998</v>
      </c>
      <c r="DC42" s="10">
        <v>0.43214841999999998</v>
      </c>
      <c r="DD42" s="10">
        <v>0.43214841999999998</v>
      </c>
      <c r="DE42" s="10">
        <v>0.43214841999999998</v>
      </c>
      <c r="DF42" s="10">
        <v>0.43214841999999998</v>
      </c>
      <c r="DG42" s="10">
        <v>0.43214841999999998</v>
      </c>
      <c r="DH42" s="10">
        <v>0.43214841999999998</v>
      </c>
      <c r="DI42" s="10">
        <v>0.43214841999999998</v>
      </c>
      <c r="DJ42" s="10">
        <v>0.43214841999999998</v>
      </c>
      <c r="DL42" s="4">
        <v>44257</v>
      </c>
      <c r="DM42" s="1">
        <v>0.43296595999999998</v>
      </c>
      <c r="DN42" s="1">
        <v>0.43296595999999998</v>
      </c>
      <c r="DO42" s="1">
        <v>0.43296595999999998</v>
      </c>
      <c r="DP42" s="1">
        <v>0.43296595999999998</v>
      </c>
      <c r="DQ42" s="1">
        <v>0.43296595999999998</v>
      </c>
      <c r="DR42" s="1">
        <v>0.43296595999999998</v>
      </c>
      <c r="DS42" s="1">
        <v>0.43296595999999998</v>
      </c>
      <c r="DT42" s="1">
        <v>0.43296595999999998</v>
      </c>
      <c r="DU42" s="1">
        <v>0.43296595999999998</v>
      </c>
      <c r="DV42" s="1">
        <v>0.43296595999999998</v>
      </c>
      <c r="DW42" s="1">
        <v>0.43296595999999998</v>
      </c>
      <c r="DX42" s="1">
        <v>0.43296595999999998</v>
      </c>
      <c r="DY42" s="1">
        <v>0.43296595999999998</v>
      </c>
      <c r="DZ42" s="1">
        <v>0.43296595999999998</v>
      </c>
      <c r="EA42" s="1">
        <v>0.43296595999999998</v>
      </c>
      <c r="EB42" s="1">
        <v>0.43296595999999998</v>
      </c>
      <c r="EC42" s="1">
        <v>0.43296595999999998</v>
      </c>
      <c r="ED42" s="1">
        <v>0.43296595999999998</v>
      </c>
      <c r="EE42" s="1">
        <v>0.43296595999999998</v>
      </c>
      <c r="EF42" s="1">
        <v>0.43296595999999998</v>
      </c>
      <c r="EG42" s="1">
        <v>0.43296595999999998</v>
      </c>
    </row>
    <row r="43" spans="1:137" x14ac:dyDescent="0.35">
      <c r="A43" s="4">
        <v>44262</v>
      </c>
      <c r="B43" s="1">
        <v>0.40226796999999997</v>
      </c>
      <c r="C43" s="1">
        <v>0.40226796999999997</v>
      </c>
      <c r="D43" s="1">
        <v>0.40226796999999997</v>
      </c>
      <c r="E43" s="1">
        <v>0.40226796999999997</v>
      </c>
      <c r="F43" s="1">
        <v>0.40226796999999997</v>
      </c>
      <c r="G43" s="1">
        <v>0.40226796999999997</v>
      </c>
      <c r="H43" s="1">
        <v>0.40226796999999997</v>
      </c>
      <c r="I43" s="1">
        <v>0.40226796999999997</v>
      </c>
      <c r="J43" s="1">
        <v>0.40226796999999997</v>
      </c>
      <c r="K43" s="1">
        <v>0.40226796999999997</v>
      </c>
      <c r="L43" s="1">
        <v>0.40226796999999997</v>
      </c>
      <c r="M43" s="1">
        <v>0.40226796999999997</v>
      </c>
      <c r="N43" s="1">
        <v>0.40226796999999997</v>
      </c>
      <c r="O43" s="1">
        <v>0.40226796999999997</v>
      </c>
      <c r="P43" s="1">
        <v>0.40226796999999997</v>
      </c>
      <c r="Q43" s="1">
        <v>0.40226796999999997</v>
      </c>
      <c r="R43" s="1">
        <v>0.40226796999999997</v>
      </c>
      <c r="S43" s="1">
        <v>0.40226796999999997</v>
      </c>
      <c r="T43" s="1">
        <v>0.40226796999999997</v>
      </c>
      <c r="U43" s="1">
        <v>0.40226796999999997</v>
      </c>
      <c r="V43" s="1">
        <v>0.40226796999999997</v>
      </c>
      <c r="W43" s="1"/>
      <c r="X43" s="4">
        <v>44262</v>
      </c>
      <c r="Y43" s="10">
        <v>0.37944656999999998</v>
      </c>
      <c r="Z43" s="10">
        <v>0.37944656999999998</v>
      </c>
      <c r="AA43" s="10">
        <v>0.37944656999999998</v>
      </c>
      <c r="AB43" s="10">
        <v>0.37944656999999998</v>
      </c>
      <c r="AC43" s="10">
        <v>0.37944656999999998</v>
      </c>
      <c r="AD43" s="10">
        <v>0.37944656999999998</v>
      </c>
      <c r="AE43" s="10">
        <v>0.37944656999999998</v>
      </c>
      <c r="AF43" s="10">
        <v>0.37944656999999998</v>
      </c>
      <c r="AG43" s="10">
        <v>0.37944656999999998</v>
      </c>
      <c r="AH43" s="10">
        <v>0.37944656999999998</v>
      </c>
      <c r="AI43" s="10">
        <v>0.37944656999999998</v>
      </c>
      <c r="AJ43" s="10">
        <v>0.37944656999999998</v>
      </c>
      <c r="AK43" s="10">
        <v>0.37944656999999998</v>
      </c>
      <c r="AL43" s="10">
        <v>0.37944656999999998</v>
      </c>
      <c r="AM43" s="10">
        <v>0.37944656999999998</v>
      </c>
      <c r="AN43" s="10">
        <v>0.37944656999999998</v>
      </c>
      <c r="AO43" s="10">
        <v>0.37944656999999998</v>
      </c>
      <c r="AP43" s="10">
        <v>0.37944656999999998</v>
      </c>
      <c r="AQ43" s="10">
        <v>0.37944656999999998</v>
      </c>
      <c r="AR43" s="10">
        <v>0.37944656999999998</v>
      </c>
      <c r="AS43" s="10">
        <v>0.37944656999999998</v>
      </c>
      <c r="AT43" s="10"/>
      <c r="AU43" s="4">
        <v>44262</v>
      </c>
      <c r="AV43" s="10">
        <v>0.45184084000000002</v>
      </c>
      <c r="AW43" s="10">
        <v>0.45184084000000002</v>
      </c>
      <c r="AX43" s="10">
        <v>0.45184084000000002</v>
      </c>
      <c r="AY43" s="10">
        <v>0.45184084000000002</v>
      </c>
      <c r="AZ43" s="10">
        <v>0.45184084000000002</v>
      </c>
      <c r="BA43" s="10">
        <v>0.45184084000000002</v>
      </c>
      <c r="BB43" s="10">
        <v>0.45184084000000002</v>
      </c>
      <c r="BC43" s="10">
        <v>0.45184084000000002</v>
      </c>
      <c r="BD43" s="10">
        <v>0.45184084000000002</v>
      </c>
      <c r="BE43" s="10">
        <v>0.45184084000000002</v>
      </c>
      <c r="BF43" s="10">
        <v>0.45184084000000002</v>
      </c>
      <c r="BG43" s="10">
        <v>0.45184084000000002</v>
      </c>
      <c r="BH43" s="10">
        <v>0.45184084000000002</v>
      </c>
      <c r="BI43" s="10">
        <v>0.45184084000000002</v>
      </c>
      <c r="BJ43" s="10">
        <v>0.45184084000000002</v>
      </c>
      <c r="BK43" s="10">
        <v>0.45184084000000002</v>
      </c>
      <c r="BL43" s="10">
        <v>0.45184084000000002</v>
      </c>
      <c r="BM43" s="10">
        <v>0.45184084000000002</v>
      </c>
      <c r="BN43" s="10">
        <v>0.45184084000000002</v>
      </c>
      <c r="BO43" s="10">
        <v>0.45184084000000002</v>
      </c>
      <c r="BP43" s="10">
        <v>0.45184084000000002</v>
      </c>
      <c r="BQ43" s="10"/>
      <c r="BR43" s="4">
        <v>44262</v>
      </c>
      <c r="BS43" s="10">
        <v>0.36624906000000002</v>
      </c>
      <c r="BT43" s="10">
        <v>0.36624906000000002</v>
      </c>
      <c r="BU43" s="10">
        <v>0.36624906000000002</v>
      </c>
      <c r="BV43" s="10">
        <v>0.36624906000000002</v>
      </c>
      <c r="BW43" s="10">
        <v>0.36624906000000002</v>
      </c>
      <c r="BX43" s="10">
        <v>0.36624906000000002</v>
      </c>
      <c r="BY43" s="10">
        <v>0.36624906000000002</v>
      </c>
      <c r="BZ43" s="10">
        <v>0.36624906000000002</v>
      </c>
      <c r="CA43" s="10">
        <v>0.36624906000000002</v>
      </c>
      <c r="CB43" s="10">
        <v>0.36624906000000002</v>
      </c>
      <c r="CC43" s="10">
        <v>0.36624906000000002</v>
      </c>
      <c r="CD43" s="10">
        <v>0.36624906000000002</v>
      </c>
      <c r="CE43" s="10">
        <v>0.36624906000000002</v>
      </c>
      <c r="CF43" s="10">
        <v>0.36624906000000002</v>
      </c>
      <c r="CG43" s="10">
        <v>0.36624906000000002</v>
      </c>
      <c r="CH43" s="10">
        <v>0.36624906000000002</v>
      </c>
      <c r="CI43" s="10">
        <v>0.36624906000000002</v>
      </c>
      <c r="CJ43" s="10">
        <v>0.36624906000000002</v>
      </c>
      <c r="CK43" s="10">
        <v>0.36624906000000002</v>
      </c>
      <c r="CL43" s="10">
        <v>0.36624906000000002</v>
      </c>
      <c r="CM43" s="10">
        <v>0.36624906000000002</v>
      </c>
      <c r="CN43" s="10"/>
      <c r="CO43" s="4">
        <v>44262</v>
      </c>
      <c r="CP43" s="10">
        <v>0.43214841999999998</v>
      </c>
      <c r="CQ43" s="10">
        <v>0.43214841999999998</v>
      </c>
      <c r="CR43" s="10">
        <v>0.43214841999999998</v>
      </c>
      <c r="CS43" s="10">
        <v>0.43214841999999998</v>
      </c>
      <c r="CT43" s="10">
        <v>0.43214841999999998</v>
      </c>
      <c r="CU43" s="10">
        <v>0.43214841999999998</v>
      </c>
      <c r="CV43" s="10">
        <v>0.43214841999999998</v>
      </c>
      <c r="CW43" s="10">
        <v>0.43214841999999998</v>
      </c>
      <c r="CX43" s="10">
        <v>0.43214841999999998</v>
      </c>
      <c r="CY43" s="10">
        <v>0.43214841999999998</v>
      </c>
      <c r="CZ43" s="10">
        <v>0.43214841999999998</v>
      </c>
      <c r="DA43" s="10">
        <v>0.43214841999999998</v>
      </c>
      <c r="DB43" s="10">
        <v>0.43214841999999998</v>
      </c>
      <c r="DC43" s="10">
        <v>0.43214841999999998</v>
      </c>
      <c r="DD43" s="10">
        <v>0.43214841999999998</v>
      </c>
      <c r="DE43" s="10">
        <v>0.43214841999999998</v>
      </c>
      <c r="DF43" s="10">
        <v>0.43214841999999998</v>
      </c>
      <c r="DG43" s="10">
        <v>0.43214841999999998</v>
      </c>
      <c r="DH43" s="10">
        <v>0.43214841999999998</v>
      </c>
      <c r="DI43" s="10">
        <v>0.43214841999999998</v>
      </c>
      <c r="DJ43" s="10">
        <v>0.43214841999999998</v>
      </c>
      <c r="DL43" s="4">
        <v>44262</v>
      </c>
      <c r="DM43" s="1">
        <v>0.43296595999999998</v>
      </c>
      <c r="DN43" s="1">
        <v>0.43296595999999998</v>
      </c>
      <c r="DO43" s="1">
        <v>0.43296595999999998</v>
      </c>
      <c r="DP43" s="1">
        <v>0.43296595999999998</v>
      </c>
      <c r="DQ43" s="1">
        <v>0.43296595999999998</v>
      </c>
      <c r="DR43" s="1">
        <v>0.43296595999999998</v>
      </c>
      <c r="DS43" s="1">
        <v>0.43296595999999998</v>
      </c>
      <c r="DT43" s="1">
        <v>0.43296595999999998</v>
      </c>
      <c r="DU43" s="1">
        <v>0.43296595999999998</v>
      </c>
      <c r="DV43" s="1">
        <v>0.43296595999999998</v>
      </c>
      <c r="DW43" s="1">
        <v>0.43296595999999998</v>
      </c>
      <c r="DX43" s="1">
        <v>0.43296595999999998</v>
      </c>
      <c r="DY43" s="1">
        <v>0.43296595999999998</v>
      </c>
      <c r="DZ43" s="1">
        <v>0.43296595999999998</v>
      </c>
      <c r="EA43" s="1">
        <v>0.43296595999999998</v>
      </c>
      <c r="EB43" s="1">
        <v>0.43296595999999998</v>
      </c>
      <c r="EC43" s="1">
        <v>0.43296595999999998</v>
      </c>
      <c r="ED43" s="1">
        <v>0.43296595999999998</v>
      </c>
      <c r="EE43" s="1">
        <v>0.43296595999999998</v>
      </c>
      <c r="EF43" s="1">
        <v>0.43296595999999998</v>
      </c>
      <c r="EG43" s="1">
        <v>0.43296595999999998</v>
      </c>
    </row>
    <row r="44" spans="1:137" x14ac:dyDescent="0.35">
      <c r="A44" s="4">
        <v>44264</v>
      </c>
      <c r="B44" s="1">
        <v>0.40226796999999997</v>
      </c>
      <c r="C44" s="1">
        <v>0.40226796999999997</v>
      </c>
      <c r="D44" s="1">
        <v>0.40226796999999997</v>
      </c>
      <c r="E44" s="1">
        <v>0.40226796999999997</v>
      </c>
      <c r="F44" s="1">
        <v>0.40226796999999997</v>
      </c>
      <c r="G44" s="1">
        <v>0.40226796999999997</v>
      </c>
      <c r="H44" s="1">
        <v>0.40226796999999997</v>
      </c>
      <c r="I44" s="1">
        <v>0.40226796999999997</v>
      </c>
      <c r="J44" s="1">
        <v>0.40226796999999997</v>
      </c>
      <c r="K44" s="1">
        <v>0.40226796999999997</v>
      </c>
      <c r="L44" s="1">
        <v>0.40226796999999997</v>
      </c>
      <c r="M44" s="1">
        <v>0.40226796999999997</v>
      </c>
      <c r="N44" s="1">
        <v>0.40226796999999997</v>
      </c>
      <c r="O44" s="1">
        <v>0.40226796999999997</v>
      </c>
      <c r="P44" s="1">
        <v>0.40226796999999997</v>
      </c>
      <c r="Q44" s="1">
        <v>0.40226796999999997</v>
      </c>
      <c r="R44" s="1">
        <v>0.40226796999999997</v>
      </c>
      <c r="S44" s="1">
        <v>0.40226796999999997</v>
      </c>
      <c r="T44" s="1">
        <v>0.40226796999999997</v>
      </c>
      <c r="U44" s="1">
        <v>0.40226796999999997</v>
      </c>
      <c r="V44" s="1">
        <v>0.40226796999999997</v>
      </c>
      <c r="W44" s="1"/>
      <c r="X44" s="4">
        <v>44264</v>
      </c>
      <c r="Y44" s="10">
        <v>0.37944656999999998</v>
      </c>
      <c r="Z44" s="10">
        <v>0.37944656999999998</v>
      </c>
      <c r="AA44" s="10">
        <v>0.37944656999999998</v>
      </c>
      <c r="AB44" s="10">
        <v>0.37944656999999998</v>
      </c>
      <c r="AC44" s="10">
        <v>0.37944656999999998</v>
      </c>
      <c r="AD44" s="10">
        <v>0.37944656999999998</v>
      </c>
      <c r="AE44" s="10">
        <v>0.37944656999999998</v>
      </c>
      <c r="AF44" s="10">
        <v>0.37944656999999998</v>
      </c>
      <c r="AG44" s="10">
        <v>0.37944656999999998</v>
      </c>
      <c r="AH44" s="10">
        <v>0.37944656999999998</v>
      </c>
      <c r="AI44" s="10">
        <v>0.37944656999999998</v>
      </c>
      <c r="AJ44" s="10">
        <v>0.37944656999999998</v>
      </c>
      <c r="AK44" s="10">
        <v>0.37944656999999998</v>
      </c>
      <c r="AL44" s="10">
        <v>0.37944656999999998</v>
      </c>
      <c r="AM44" s="10">
        <v>0.37944656999999998</v>
      </c>
      <c r="AN44" s="10">
        <v>0.37944656999999998</v>
      </c>
      <c r="AO44" s="10">
        <v>0.37944656999999998</v>
      </c>
      <c r="AP44" s="10">
        <v>0.37944656999999998</v>
      </c>
      <c r="AQ44" s="10">
        <v>0.37944656999999998</v>
      </c>
      <c r="AR44" s="10">
        <v>0.37944656999999998</v>
      </c>
      <c r="AS44" s="10">
        <v>0.37944656999999998</v>
      </c>
      <c r="AT44" s="10"/>
      <c r="AU44" s="4">
        <v>44264</v>
      </c>
      <c r="AV44" s="10">
        <v>0.45184084000000002</v>
      </c>
      <c r="AW44" s="10">
        <v>0.45184084000000002</v>
      </c>
      <c r="AX44" s="10">
        <v>0.45184084000000002</v>
      </c>
      <c r="AY44" s="10">
        <v>0.45184084000000002</v>
      </c>
      <c r="AZ44" s="10">
        <v>0.45184084000000002</v>
      </c>
      <c r="BA44" s="10">
        <v>0.45184084000000002</v>
      </c>
      <c r="BB44" s="10">
        <v>0.45184084000000002</v>
      </c>
      <c r="BC44" s="10">
        <v>0.45184084000000002</v>
      </c>
      <c r="BD44" s="10">
        <v>0.45184084000000002</v>
      </c>
      <c r="BE44" s="10">
        <v>0.45184084000000002</v>
      </c>
      <c r="BF44" s="10">
        <v>0.45184084000000002</v>
      </c>
      <c r="BG44" s="10">
        <v>0.45184084000000002</v>
      </c>
      <c r="BH44" s="10">
        <v>0.45184084000000002</v>
      </c>
      <c r="BI44" s="10">
        <v>0.45184084000000002</v>
      </c>
      <c r="BJ44" s="10">
        <v>0.45184084000000002</v>
      </c>
      <c r="BK44" s="10">
        <v>0.45184084000000002</v>
      </c>
      <c r="BL44" s="10">
        <v>0.45184084000000002</v>
      </c>
      <c r="BM44" s="10">
        <v>0.45184084000000002</v>
      </c>
      <c r="BN44" s="10">
        <v>0.45184084000000002</v>
      </c>
      <c r="BO44" s="10">
        <v>0.45184084000000002</v>
      </c>
      <c r="BP44" s="10">
        <v>0.45184084000000002</v>
      </c>
      <c r="BQ44" s="10"/>
      <c r="BR44" s="4">
        <v>44264</v>
      </c>
      <c r="BS44" s="10">
        <v>0.36624906000000002</v>
      </c>
      <c r="BT44" s="10">
        <v>0.36624906000000002</v>
      </c>
      <c r="BU44" s="10">
        <v>0.36624906000000002</v>
      </c>
      <c r="BV44" s="10">
        <v>0.36624906000000002</v>
      </c>
      <c r="BW44" s="10">
        <v>0.36624906000000002</v>
      </c>
      <c r="BX44" s="10">
        <v>0.36624906000000002</v>
      </c>
      <c r="BY44" s="10">
        <v>0.36624906000000002</v>
      </c>
      <c r="BZ44" s="10">
        <v>0.36624906000000002</v>
      </c>
      <c r="CA44" s="10">
        <v>0.36624906000000002</v>
      </c>
      <c r="CB44" s="10">
        <v>0.36624906000000002</v>
      </c>
      <c r="CC44" s="10">
        <v>0.36624906000000002</v>
      </c>
      <c r="CD44" s="10">
        <v>0.36624906000000002</v>
      </c>
      <c r="CE44" s="10">
        <v>0.36624906000000002</v>
      </c>
      <c r="CF44" s="10">
        <v>0.36624906000000002</v>
      </c>
      <c r="CG44" s="10">
        <v>0.36624906000000002</v>
      </c>
      <c r="CH44" s="10">
        <v>0.36624906000000002</v>
      </c>
      <c r="CI44" s="10">
        <v>0.36624906000000002</v>
      </c>
      <c r="CJ44" s="10">
        <v>0.36624906000000002</v>
      </c>
      <c r="CK44" s="10">
        <v>0.36624906000000002</v>
      </c>
      <c r="CL44" s="10">
        <v>0.36624906000000002</v>
      </c>
      <c r="CM44" s="10">
        <v>0.36624906000000002</v>
      </c>
      <c r="CN44" s="10"/>
      <c r="CO44" s="4">
        <v>44264</v>
      </c>
      <c r="CP44" s="10">
        <v>0.43214841999999998</v>
      </c>
      <c r="CQ44" s="10">
        <v>0.43214841999999998</v>
      </c>
      <c r="CR44" s="10">
        <v>0.43214841999999998</v>
      </c>
      <c r="CS44" s="10">
        <v>0.43214841999999998</v>
      </c>
      <c r="CT44" s="10">
        <v>0.43214841999999998</v>
      </c>
      <c r="CU44" s="10">
        <v>0.43214841999999998</v>
      </c>
      <c r="CV44" s="10">
        <v>0.43214841999999998</v>
      </c>
      <c r="CW44" s="10">
        <v>0.43214841999999998</v>
      </c>
      <c r="CX44" s="10">
        <v>0.43214841999999998</v>
      </c>
      <c r="CY44" s="10">
        <v>0.43214841999999998</v>
      </c>
      <c r="CZ44" s="10">
        <v>0.43214841999999998</v>
      </c>
      <c r="DA44" s="10">
        <v>0.43214841999999998</v>
      </c>
      <c r="DB44" s="10">
        <v>0.43214841999999998</v>
      </c>
      <c r="DC44" s="10">
        <v>0.43214841999999998</v>
      </c>
      <c r="DD44" s="10">
        <v>0.43214841999999998</v>
      </c>
      <c r="DE44" s="10">
        <v>0.43214841999999998</v>
      </c>
      <c r="DF44" s="10">
        <v>0.43214841999999998</v>
      </c>
      <c r="DG44" s="10">
        <v>0.43214841999999998</v>
      </c>
      <c r="DH44" s="10">
        <v>0.43214841999999998</v>
      </c>
      <c r="DI44" s="10">
        <v>0.43214841999999998</v>
      </c>
      <c r="DJ44" s="10">
        <v>0.43214841999999998</v>
      </c>
      <c r="DL44" s="4">
        <v>44264</v>
      </c>
      <c r="DM44" s="1">
        <v>0.43296595999999998</v>
      </c>
      <c r="DN44" s="1">
        <v>0.43296595999999998</v>
      </c>
      <c r="DO44" s="1">
        <v>0.43296595999999998</v>
      </c>
      <c r="DP44" s="1">
        <v>0.43296595999999998</v>
      </c>
      <c r="DQ44" s="1">
        <v>0.43296595999999998</v>
      </c>
      <c r="DR44" s="1">
        <v>0.43296595999999998</v>
      </c>
      <c r="DS44" s="1">
        <v>0.43296595999999998</v>
      </c>
      <c r="DT44" s="1">
        <v>0.43296595999999998</v>
      </c>
      <c r="DU44" s="1">
        <v>0.43296595999999998</v>
      </c>
      <c r="DV44" s="1">
        <v>0.43296595999999998</v>
      </c>
      <c r="DW44" s="1">
        <v>0.43296595999999998</v>
      </c>
      <c r="DX44" s="1">
        <v>0.43296595999999998</v>
      </c>
      <c r="DY44" s="1">
        <v>0.43296595999999998</v>
      </c>
      <c r="DZ44" s="1">
        <v>0.43296595999999998</v>
      </c>
      <c r="EA44" s="1">
        <v>0.43296595999999998</v>
      </c>
      <c r="EB44" s="1">
        <v>0.43296595999999998</v>
      </c>
      <c r="EC44" s="1">
        <v>0.43296595999999998</v>
      </c>
      <c r="ED44" s="1">
        <v>0.43296595999999998</v>
      </c>
      <c r="EE44" s="1">
        <v>0.43296595999999998</v>
      </c>
      <c r="EF44" s="1">
        <v>0.43296595999999998</v>
      </c>
      <c r="EG44" s="1">
        <v>0.43296595999999998</v>
      </c>
    </row>
    <row r="45" spans="1:137" x14ac:dyDescent="0.35">
      <c r="A45" s="4">
        <v>44271</v>
      </c>
      <c r="B45" s="1">
        <v>0.40226796999999997</v>
      </c>
      <c r="C45" s="1">
        <v>0.40226796999999997</v>
      </c>
      <c r="D45" s="1">
        <v>0.40226796999999997</v>
      </c>
      <c r="E45" s="1">
        <v>0.40226796999999997</v>
      </c>
      <c r="F45" s="1">
        <v>0.40226796999999997</v>
      </c>
      <c r="G45" s="1">
        <v>0.40226796999999997</v>
      </c>
      <c r="H45" s="1">
        <v>0.40226796999999997</v>
      </c>
      <c r="I45" s="1">
        <v>0.40226796999999997</v>
      </c>
      <c r="J45" s="1">
        <v>0.40226796999999997</v>
      </c>
      <c r="K45" s="1">
        <v>0.40226796999999997</v>
      </c>
      <c r="L45" s="1">
        <v>0.40226796999999997</v>
      </c>
      <c r="M45" s="1">
        <v>0.40226796999999997</v>
      </c>
      <c r="N45" s="1">
        <v>0.40226796999999997</v>
      </c>
      <c r="O45" s="1">
        <v>0.40226796999999997</v>
      </c>
      <c r="P45" s="1">
        <v>0.40226796999999997</v>
      </c>
      <c r="Q45" s="1">
        <v>0.40226796999999997</v>
      </c>
      <c r="R45" s="1">
        <v>0.40226796999999997</v>
      </c>
      <c r="S45" s="1">
        <v>0.40226796999999997</v>
      </c>
      <c r="T45" s="1">
        <v>0.40226796999999997</v>
      </c>
      <c r="U45" s="1">
        <v>0.40226796999999997</v>
      </c>
      <c r="V45" s="1">
        <v>0.40226796999999997</v>
      </c>
      <c r="W45" s="1"/>
      <c r="X45" s="4">
        <v>44271</v>
      </c>
      <c r="Y45" s="10">
        <v>0.37944656999999998</v>
      </c>
      <c r="Z45" s="10">
        <v>0.37944656999999998</v>
      </c>
      <c r="AA45" s="10">
        <v>0.37944656999999998</v>
      </c>
      <c r="AB45" s="10">
        <v>0.37944656999999998</v>
      </c>
      <c r="AC45" s="10">
        <v>0.37944656999999998</v>
      </c>
      <c r="AD45" s="10">
        <v>0.37944656999999998</v>
      </c>
      <c r="AE45" s="10">
        <v>0.37944656999999998</v>
      </c>
      <c r="AF45" s="10">
        <v>0.37944656999999998</v>
      </c>
      <c r="AG45" s="10">
        <v>0.37944656999999998</v>
      </c>
      <c r="AH45" s="10">
        <v>0.37944656999999998</v>
      </c>
      <c r="AI45" s="10">
        <v>0.37944656999999998</v>
      </c>
      <c r="AJ45" s="10">
        <v>0.37944656999999998</v>
      </c>
      <c r="AK45" s="10">
        <v>0.37944656999999998</v>
      </c>
      <c r="AL45" s="10">
        <v>0.37944656999999998</v>
      </c>
      <c r="AM45" s="10">
        <v>0.37944656999999998</v>
      </c>
      <c r="AN45" s="10">
        <v>0.37944656999999998</v>
      </c>
      <c r="AO45" s="10">
        <v>0.37944656999999998</v>
      </c>
      <c r="AP45" s="10">
        <v>0.37944656999999998</v>
      </c>
      <c r="AQ45" s="10">
        <v>0.37944656999999998</v>
      </c>
      <c r="AR45" s="10">
        <v>0.37944656999999998</v>
      </c>
      <c r="AS45" s="10">
        <v>0.37944656999999998</v>
      </c>
      <c r="AT45" s="10"/>
      <c r="AU45" s="4">
        <v>44271</v>
      </c>
      <c r="AV45" s="10">
        <v>0.45184084000000002</v>
      </c>
      <c r="AW45" s="10">
        <v>0.45184084000000002</v>
      </c>
      <c r="AX45" s="10">
        <v>0.45184084000000002</v>
      </c>
      <c r="AY45" s="10">
        <v>0.45184084000000002</v>
      </c>
      <c r="AZ45" s="10">
        <v>0.45184084000000002</v>
      </c>
      <c r="BA45" s="10">
        <v>0.45184084000000002</v>
      </c>
      <c r="BB45" s="10">
        <v>0.45184084000000002</v>
      </c>
      <c r="BC45" s="10">
        <v>0.45184084000000002</v>
      </c>
      <c r="BD45" s="10">
        <v>0.45184084000000002</v>
      </c>
      <c r="BE45" s="10">
        <v>0.45184084000000002</v>
      </c>
      <c r="BF45" s="10">
        <v>0.45184084000000002</v>
      </c>
      <c r="BG45" s="10">
        <v>0.45184084000000002</v>
      </c>
      <c r="BH45" s="10">
        <v>0.45184084000000002</v>
      </c>
      <c r="BI45" s="10">
        <v>0.45184084000000002</v>
      </c>
      <c r="BJ45" s="10">
        <v>0.45184084000000002</v>
      </c>
      <c r="BK45" s="10">
        <v>0.45184084000000002</v>
      </c>
      <c r="BL45" s="10">
        <v>0.45184084000000002</v>
      </c>
      <c r="BM45" s="10">
        <v>0.45184084000000002</v>
      </c>
      <c r="BN45" s="10">
        <v>0.45184084000000002</v>
      </c>
      <c r="BO45" s="10">
        <v>0.45184084000000002</v>
      </c>
      <c r="BP45" s="10">
        <v>0.45184084000000002</v>
      </c>
      <c r="BQ45" s="10"/>
      <c r="BR45" s="4">
        <v>44271</v>
      </c>
      <c r="BS45" s="10">
        <v>0.36624906000000002</v>
      </c>
      <c r="BT45" s="10">
        <v>0.36624906000000002</v>
      </c>
      <c r="BU45" s="10">
        <v>0.36624906000000002</v>
      </c>
      <c r="BV45" s="10">
        <v>0.36624906000000002</v>
      </c>
      <c r="BW45" s="10">
        <v>0.36624906000000002</v>
      </c>
      <c r="BX45" s="10">
        <v>0.36624906000000002</v>
      </c>
      <c r="BY45" s="10">
        <v>0.36624906000000002</v>
      </c>
      <c r="BZ45" s="10">
        <v>0.36624906000000002</v>
      </c>
      <c r="CA45" s="10">
        <v>0.36624906000000002</v>
      </c>
      <c r="CB45" s="10">
        <v>0.36624906000000002</v>
      </c>
      <c r="CC45" s="10">
        <v>0.36624906000000002</v>
      </c>
      <c r="CD45" s="10">
        <v>0.36624906000000002</v>
      </c>
      <c r="CE45" s="10">
        <v>0.36624906000000002</v>
      </c>
      <c r="CF45" s="10">
        <v>0.36624906000000002</v>
      </c>
      <c r="CG45" s="10">
        <v>0.36624906000000002</v>
      </c>
      <c r="CH45" s="10">
        <v>0.36624906000000002</v>
      </c>
      <c r="CI45" s="10">
        <v>0.36624906000000002</v>
      </c>
      <c r="CJ45" s="10">
        <v>0.36624906000000002</v>
      </c>
      <c r="CK45" s="10">
        <v>0.36624906000000002</v>
      </c>
      <c r="CL45" s="10">
        <v>0.36624906000000002</v>
      </c>
      <c r="CM45" s="10">
        <v>0.36624906000000002</v>
      </c>
      <c r="CN45" s="10"/>
      <c r="CO45" s="4">
        <v>44271</v>
      </c>
      <c r="CP45" s="10">
        <v>0.43214841999999998</v>
      </c>
      <c r="CQ45" s="10">
        <v>0.43214841999999998</v>
      </c>
      <c r="CR45" s="10">
        <v>0.43214841999999998</v>
      </c>
      <c r="CS45" s="10">
        <v>0.43214841999999998</v>
      </c>
      <c r="CT45" s="10">
        <v>0.43214841999999998</v>
      </c>
      <c r="CU45" s="10">
        <v>0.43214841999999998</v>
      </c>
      <c r="CV45" s="10">
        <v>0.43214841999999998</v>
      </c>
      <c r="CW45" s="10">
        <v>0.43214841999999998</v>
      </c>
      <c r="CX45" s="10">
        <v>0.43214841999999998</v>
      </c>
      <c r="CY45" s="10">
        <v>0.43214841999999998</v>
      </c>
      <c r="CZ45" s="10">
        <v>0.43214841999999998</v>
      </c>
      <c r="DA45" s="10">
        <v>0.43214841999999998</v>
      </c>
      <c r="DB45" s="10">
        <v>0.43214841999999998</v>
      </c>
      <c r="DC45" s="10">
        <v>0.43214841999999998</v>
      </c>
      <c r="DD45" s="10">
        <v>0.43214841999999998</v>
      </c>
      <c r="DE45" s="10">
        <v>0.43214841999999998</v>
      </c>
      <c r="DF45" s="10">
        <v>0.43214841999999998</v>
      </c>
      <c r="DG45" s="10">
        <v>0.43214841999999998</v>
      </c>
      <c r="DH45" s="10">
        <v>0.43214841999999998</v>
      </c>
      <c r="DI45" s="10">
        <v>0.43214841999999998</v>
      </c>
      <c r="DJ45" s="10">
        <v>0.43214841999999998</v>
      </c>
      <c r="DL45" s="4">
        <v>44271</v>
      </c>
      <c r="DM45" s="1">
        <v>0.43296595999999998</v>
      </c>
      <c r="DN45" s="1">
        <v>0.43296595999999998</v>
      </c>
      <c r="DO45" s="1">
        <v>0.43296595999999998</v>
      </c>
      <c r="DP45" s="1">
        <v>0.43296595999999998</v>
      </c>
      <c r="DQ45" s="1">
        <v>0.43296595999999998</v>
      </c>
      <c r="DR45" s="1">
        <v>0.43296595999999998</v>
      </c>
      <c r="DS45" s="1">
        <v>0.43296595999999998</v>
      </c>
      <c r="DT45" s="1">
        <v>0.43296595999999998</v>
      </c>
      <c r="DU45" s="1">
        <v>0.43296595999999998</v>
      </c>
      <c r="DV45" s="1">
        <v>0.43296595999999998</v>
      </c>
      <c r="DW45" s="1">
        <v>0.43296595999999998</v>
      </c>
      <c r="DX45" s="1">
        <v>0.43296595999999998</v>
      </c>
      <c r="DY45" s="1">
        <v>0.43296595999999998</v>
      </c>
      <c r="DZ45" s="1">
        <v>0.43296595999999998</v>
      </c>
      <c r="EA45" s="1">
        <v>0.43296595999999998</v>
      </c>
      <c r="EB45" s="1">
        <v>0.43296595999999998</v>
      </c>
      <c r="EC45" s="1">
        <v>0.43296595999999998</v>
      </c>
      <c r="ED45" s="1">
        <v>0.43296595999999998</v>
      </c>
      <c r="EE45" s="1">
        <v>0.43296595999999998</v>
      </c>
      <c r="EF45" s="1">
        <v>0.43296595999999998</v>
      </c>
      <c r="EG45" s="1">
        <v>0.43296595999999998</v>
      </c>
    </row>
    <row r="46" spans="1:137" x14ac:dyDescent="0.35">
      <c r="A46" s="4">
        <v>44278</v>
      </c>
      <c r="B46" s="1">
        <v>0.40226796999999997</v>
      </c>
      <c r="C46" s="1">
        <v>0.40226796999999997</v>
      </c>
      <c r="D46" s="1">
        <v>0.40226796999999997</v>
      </c>
      <c r="E46" s="1">
        <v>0.40226796999999997</v>
      </c>
      <c r="F46" s="1">
        <v>0.40226796999999997</v>
      </c>
      <c r="G46" s="1">
        <v>0.40226796999999997</v>
      </c>
      <c r="H46" s="1">
        <v>0.40226796999999997</v>
      </c>
      <c r="I46" s="1">
        <v>0.40226796999999997</v>
      </c>
      <c r="J46" s="1">
        <v>0.40226796999999997</v>
      </c>
      <c r="K46" s="1">
        <v>0.40226796999999997</v>
      </c>
      <c r="L46" s="1">
        <v>0.40226796999999997</v>
      </c>
      <c r="M46" s="1">
        <v>0.40226796999999997</v>
      </c>
      <c r="N46" s="1">
        <v>0.40226796999999997</v>
      </c>
      <c r="O46" s="1">
        <v>0.40226796999999997</v>
      </c>
      <c r="P46" s="1">
        <v>0.40226796999999997</v>
      </c>
      <c r="Q46" s="1">
        <v>0.40226796999999997</v>
      </c>
      <c r="R46" s="1">
        <v>0.40226796999999997</v>
      </c>
      <c r="S46" s="1">
        <v>0.40226796999999997</v>
      </c>
      <c r="T46" s="1">
        <v>0.40226796999999997</v>
      </c>
      <c r="U46" s="1">
        <v>0.40226796999999997</v>
      </c>
      <c r="V46" s="1">
        <v>0.40226796999999997</v>
      </c>
      <c r="W46" s="1"/>
      <c r="X46" s="4">
        <v>44278</v>
      </c>
      <c r="Y46" s="10">
        <v>0.37944656999999998</v>
      </c>
      <c r="Z46" s="10">
        <v>0.37944656999999998</v>
      </c>
      <c r="AA46" s="10">
        <v>0.37944656999999998</v>
      </c>
      <c r="AB46" s="10">
        <v>0.37944656999999998</v>
      </c>
      <c r="AC46" s="10">
        <v>0.37944656999999998</v>
      </c>
      <c r="AD46" s="10">
        <v>0.37944656999999998</v>
      </c>
      <c r="AE46" s="10">
        <v>0.37944656999999998</v>
      </c>
      <c r="AF46" s="10">
        <v>0.37944656999999998</v>
      </c>
      <c r="AG46" s="10">
        <v>0.37944656999999998</v>
      </c>
      <c r="AH46" s="10">
        <v>0.37944656999999998</v>
      </c>
      <c r="AI46" s="10">
        <v>0.37944656999999998</v>
      </c>
      <c r="AJ46" s="10">
        <v>0.37944656999999998</v>
      </c>
      <c r="AK46" s="10">
        <v>0.37944656999999998</v>
      </c>
      <c r="AL46" s="10">
        <v>0.37944656999999998</v>
      </c>
      <c r="AM46" s="10">
        <v>0.37944656999999998</v>
      </c>
      <c r="AN46" s="10">
        <v>0.37944656999999998</v>
      </c>
      <c r="AO46" s="10">
        <v>0.37944656999999998</v>
      </c>
      <c r="AP46" s="10">
        <v>0.37944656999999998</v>
      </c>
      <c r="AQ46" s="10">
        <v>0.37944656999999998</v>
      </c>
      <c r="AR46" s="10">
        <v>0.37944656999999998</v>
      </c>
      <c r="AS46" s="10">
        <v>0.37944656999999998</v>
      </c>
      <c r="AT46" s="10"/>
      <c r="AU46" s="4">
        <v>44278</v>
      </c>
      <c r="AV46" s="10">
        <v>0.45184084000000002</v>
      </c>
      <c r="AW46" s="10">
        <v>0.45184084000000002</v>
      </c>
      <c r="AX46" s="10">
        <v>0.45184084000000002</v>
      </c>
      <c r="AY46" s="10">
        <v>0.45184084000000002</v>
      </c>
      <c r="AZ46" s="10">
        <v>0.45184084000000002</v>
      </c>
      <c r="BA46" s="10">
        <v>0.45184084000000002</v>
      </c>
      <c r="BB46" s="10">
        <v>0.45184084000000002</v>
      </c>
      <c r="BC46" s="10">
        <v>0.45184084000000002</v>
      </c>
      <c r="BD46" s="10">
        <v>0.45184084000000002</v>
      </c>
      <c r="BE46" s="10">
        <v>0.45184084000000002</v>
      </c>
      <c r="BF46" s="10">
        <v>0.45184084000000002</v>
      </c>
      <c r="BG46" s="10">
        <v>0.45184084000000002</v>
      </c>
      <c r="BH46" s="10">
        <v>0.45184084000000002</v>
      </c>
      <c r="BI46" s="10">
        <v>0.45184084000000002</v>
      </c>
      <c r="BJ46" s="10">
        <v>0.45184084000000002</v>
      </c>
      <c r="BK46" s="10">
        <v>0.45184084000000002</v>
      </c>
      <c r="BL46" s="10">
        <v>0.45184084000000002</v>
      </c>
      <c r="BM46" s="10">
        <v>0.45184084000000002</v>
      </c>
      <c r="BN46" s="10">
        <v>0.45184084000000002</v>
      </c>
      <c r="BO46" s="10">
        <v>0.45184084000000002</v>
      </c>
      <c r="BP46" s="10">
        <v>0.45184084000000002</v>
      </c>
      <c r="BQ46" s="10"/>
      <c r="BR46" s="4">
        <v>44278</v>
      </c>
      <c r="BS46" s="10">
        <v>0.36624906000000002</v>
      </c>
      <c r="BT46" s="10">
        <v>0.36624906000000002</v>
      </c>
      <c r="BU46" s="10">
        <v>0.36624906000000002</v>
      </c>
      <c r="BV46" s="10">
        <v>0.36624906000000002</v>
      </c>
      <c r="BW46" s="10">
        <v>0.36624906000000002</v>
      </c>
      <c r="BX46" s="10">
        <v>0.36624906000000002</v>
      </c>
      <c r="BY46" s="10">
        <v>0.36624906000000002</v>
      </c>
      <c r="BZ46" s="10">
        <v>0.36624906000000002</v>
      </c>
      <c r="CA46" s="10">
        <v>0.36624906000000002</v>
      </c>
      <c r="CB46" s="10">
        <v>0.36624906000000002</v>
      </c>
      <c r="CC46" s="10">
        <v>0.36624906000000002</v>
      </c>
      <c r="CD46" s="10">
        <v>0.36624906000000002</v>
      </c>
      <c r="CE46" s="10">
        <v>0.36624906000000002</v>
      </c>
      <c r="CF46" s="10">
        <v>0.36624906000000002</v>
      </c>
      <c r="CG46" s="10">
        <v>0.36624906000000002</v>
      </c>
      <c r="CH46" s="10">
        <v>0.36624906000000002</v>
      </c>
      <c r="CI46" s="10">
        <v>0.36624906000000002</v>
      </c>
      <c r="CJ46" s="10">
        <v>0.36624906000000002</v>
      </c>
      <c r="CK46" s="10">
        <v>0.36624906000000002</v>
      </c>
      <c r="CL46" s="10">
        <v>0.36624906000000002</v>
      </c>
      <c r="CM46" s="10">
        <v>0.36624906000000002</v>
      </c>
      <c r="CN46" s="10"/>
      <c r="CO46" s="4">
        <v>44278</v>
      </c>
      <c r="CP46" s="10">
        <v>0.43214841999999998</v>
      </c>
      <c r="CQ46" s="10">
        <v>0.43214841999999998</v>
      </c>
      <c r="CR46" s="10">
        <v>0.43214841999999998</v>
      </c>
      <c r="CS46" s="10">
        <v>0.43214841999999998</v>
      </c>
      <c r="CT46" s="10">
        <v>0.43214841999999998</v>
      </c>
      <c r="CU46" s="10">
        <v>0.43214841999999998</v>
      </c>
      <c r="CV46" s="10">
        <v>0.43214841999999998</v>
      </c>
      <c r="CW46" s="10">
        <v>0.43214841999999998</v>
      </c>
      <c r="CX46" s="10">
        <v>0.43214841999999998</v>
      </c>
      <c r="CY46" s="10">
        <v>0.43214841999999998</v>
      </c>
      <c r="CZ46" s="10">
        <v>0.43214841999999998</v>
      </c>
      <c r="DA46" s="10">
        <v>0.43214841999999998</v>
      </c>
      <c r="DB46" s="10">
        <v>0.43214841999999998</v>
      </c>
      <c r="DC46" s="10">
        <v>0.43214841999999998</v>
      </c>
      <c r="DD46" s="10">
        <v>0.43214841999999998</v>
      </c>
      <c r="DE46" s="10">
        <v>0.43214841999999998</v>
      </c>
      <c r="DF46" s="10">
        <v>0.43214841999999998</v>
      </c>
      <c r="DG46" s="10">
        <v>0.43214841999999998</v>
      </c>
      <c r="DH46" s="10">
        <v>0.43214841999999998</v>
      </c>
      <c r="DI46" s="10">
        <v>0.43214841999999998</v>
      </c>
      <c r="DJ46" s="10">
        <v>0.43214841999999998</v>
      </c>
      <c r="DL46" s="4">
        <v>44278</v>
      </c>
      <c r="DM46" s="1">
        <v>0.43296595999999998</v>
      </c>
      <c r="DN46" s="1">
        <v>0.43296595999999998</v>
      </c>
      <c r="DO46" s="1">
        <v>0.43296595999999998</v>
      </c>
      <c r="DP46" s="1">
        <v>0.43296595999999998</v>
      </c>
      <c r="DQ46" s="1">
        <v>0.43296595999999998</v>
      </c>
      <c r="DR46" s="1">
        <v>0.43296595999999998</v>
      </c>
      <c r="DS46" s="1">
        <v>0.43296595999999998</v>
      </c>
      <c r="DT46" s="1">
        <v>0.43296595999999998</v>
      </c>
      <c r="DU46" s="1">
        <v>0.43296595999999998</v>
      </c>
      <c r="DV46" s="1">
        <v>0.43296595999999998</v>
      </c>
      <c r="DW46" s="1">
        <v>0.43296595999999998</v>
      </c>
      <c r="DX46" s="1">
        <v>0.43296595999999998</v>
      </c>
      <c r="DY46" s="1">
        <v>0.43296595999999998</v>
      </c>
      <c r="DZ46" s="1">
        <v>0.43296595999999998</v>
      </c>
      <c r="EA46" s="1">
        <v>0.43296595999999998</v>
      </c>
      <c r="EB46" s="1">
        <v>0.43296595999999998</v>
      </c>
      <c r="EC46" s="1">
        <v>0.43296595999999998</v>
      </c>
      <c r="ED46" s="1">
        <v>0.43296595999999998</v>
      </c>
      <c r="EE46" s="1">
        <v>0.43296595999999998</v>
      </c>
      <c r="EF46" s="1">
        <v>0.43296595999999998</v>
      </c>
      <c r="EG46" s="1">
        <v>0.43296595999999998</v>
      </c>
    </row>
    <row r="47" spans="1:137" x14ac:dyDescent="0.35">
      <c r="A47" s="4">
        <v>44285</v>
      </c>
      <c r="B47" s="1">
        <v>0.40226796999999997</v>
      </c>
      <c r="C47" s="1">
        <v>0.40226796999999997</v>
      </c>
      <c r="D47" s="1">
        <v>0.40226796999999997</v>
      </c>
      <c r="E47" s="1">
        <v>0.40226796999999997</v>
      </c>
      <c r="F47" s="1">
        <v>0.40226796999999997</v>
      </c>
      <c r="G47" s="1">
        <v>0.40226796999999997</v>
      </c>
      <c r="H47" s="1">
        <v>0.40226796999999997</v>
      </c>
      <c r="I47" s="1">
        <v>0.40226796999999997</v>
      </c>
      <c r="J47" s="1">
        <v>0.40226796999999997</v>
      </c>
      <c r="K47" s="1">
        <v>0.40226796999999997</v>
      </c>
      <c r="L47" s="1">
        <v>0.40226796999999997</v>
      </c>
      <c r="M47" s="1">
        <v>0.40226796999999997</v>
      </c>
      <c r="N47" s="1">
        <v>0.40226796999999997</v>
      </c>
      <c r="O47" s="1">
        <v>0.40226796999999997</v>
      </c>
      <c r="P47" s="1">
        <v>0.40226796999999997</v>
      </c>
      <c r="Q47" s="1">
        <v>0.40226796999999997</v>
      </c>
      <c r="R47" s="1">
        <v>0.40226796999999997</v>
      </c>
      <c r="S47" s="1">
        <v>0.40226796999999997</v>
      </c>
      <c r="T47" s="1">
        <v>0.40226796999999997</v>
      </c>
      <c r="U47" s="1">
        <v>0.40226796999999997</v>
      </c>
      <c r="V47" s="1">
        <v>0.40226796999999997</v>
      </c>
      <c r="W47" s="1"/>
      <c r="X47" s="4">
        <v>44285</v>
      </c>
      <c r="Y47" s="10">
        <v>0.37944656999999998</v>
      </c>
      <c r="Z47" s="10">
        <v>0.37944656999999998</v>
      </c>
      <c r="AA47" s="10">
        <v>0.37944656999999998</v>
      </c>
      <c r="AB47" s="10">
        <v>0.37944656999999998</v>
      </c>
      <c r="AC47" s="10">
        <v>0.37944656999999998</v>
      </c>
      <c r="AD47" s="10">
        <v>0.37944656999999998</v>
      </c>
      <c r="AE47" s="10">
        <v>0.37944656999999998</v>
      </c>
      <c r="AF47" s="10">
        <v>0.37944656999999998</v>
      </c>
      <c r="AG47" s="10">
        <v>0.37944656999999998</v>
      </c>
      <c r="AH47" s="10">
        <v>0.37944656999999998</v>
      </c>
      <c r="AI47" s="10">
        <v>0.37944656999999998</v>
      </c>
      <c r="AJ47" s="10">
        <v>0.37944656999999998</v>
      </c>
      <c r="AK47" s="10">
        <v>0.37944656999999998</v>
      </c>
      <c r="AL47" s="10">
        <v>0.37944656999999998</v>
      </c>
      <c r="AM47" s="10">
        <v>0.37944656999999998</v>
      </c>
      <c r="AN47" s="10">
        <v>0.37944656999999998</v>
      </c>
      <c r="AO47" s="10">
        <v>0.37944656999999998</v>
      </c>
      <c r="AP47" s="10">
        <v>0.37944656999999998</v>
      </c>
      <c r="AQ47" s="10">
        <v>0.37944656999999998</v>
      </c>
      <c r="AR47" s="10">
        <v>0.37944656999999998</v>
      </c>
      <c r="AS47" s="10">
        <v>0.37944656999999998</v>
      </c>
      <c r="AT47" s="10"/>
      <c r="AU47" s="4">
        <v>44285</v>
      </c>
      <c r="AV47" s="10">
        <v>0.45184084000000002</v>
      </c>
      <c r="AW47" s="10">
        <v>0.45184084000000002</v>
      </c>
      <c r="AX47" s="10">
        <v>0.45184084000000002</v>
      </c>
      <c r="AY47" s="10">
        <v>0.45184084000000002</v>
      </c>
      <c r="AZ47" s="10">
        <v>0.45184084000000002</v>
      </c>
      <c r="BA47" s="10">
        <v>0.45184084000000002</v>
      </c>
      <c r="BB47" s="10">
        <v>0.45184084000000002</v>
      </c>
      <c r="BC47" s="10">
        <v>0.45184084000000002</v>
      </c>
      <c r="BD47" s="10">
        <v>0.45184084000000002</v>
      </c>
      <c r="BE47" s="10">
        <v>0.45184084000000002</v>
      </c>
      <c r="BF47" s="10">
        <v>0.45184084000000002</v>
      </c>
      <c r="BG47" s="10">
        <v>0.45184084000000002</v>
      </c>
      <c r="BH47" s="10">
        <v>0.45184084000000002</v>
      </c>
      <c r="BI47" s="10">
        <v>0.45184084000000002</v>
      </c>
      <c r="BJ47" s="10">
        <v>0.45184084000000002</v>
      </c>
      <c r="BK47" s="10">
        <v>0.45184084000000002</v>
      </c>
      <c r="BL47" s="10">
        <v>0.45184084000000002</v>
      </c>
      <c r="BM47" s="10">
        <v>0.45184084000000002</v>
      </c>
      <c r="BN47" s="10">
        <v>0.45184084000000002</v>
      </c>
      <c r="BO47" s="10">
        <v>0.45184084000000002</v>
      </c>
      <c r="BP47" s="10">
        <v>0.45184084000000002</v>
      </c>
      <c r="BQ47" s="10"/>
      <c r="BR47" s="4">
        <v>44285</v>
      </c>
      <c r="BS47" s="10">
        <v>0.36624906000000002</v>
      </c>
      <c r="BT47" s="10">
        <v>0.36624906000000002</v>
      </c>
      <c r="BU47" s="10">
        <v>0.36624906000000002</v>
      </c>
      <c r="BV47" s="10">
        <v>0.36624906000000002</v>
      </c>
      <c r="BW47" s="10">
        <v>0.36624906000000002</v>
      </c>
      <c r="BX47" s="10">
        <v>0.36624906000000002</v>
      </c>
      <c r="BY47" s="10">
        <v>0.36624906000000002</v>
      </c>
      <c r="BZ47" s="10">
        <v>0.36624906000000002</v>
      </c>
      <c r="CA47" s="10">
        <v>0.36624906000000002</v>
      </c>
      <c r="CB47" s="10">
        <v>0.36624906000000002</v>
      </c>
      <c r="CC47" s="10">
        <v>0.36624906000000002</v>
      </c>
      <c r="CD47" s="10">
        <v>0.36624906000000002</v>
      </c>
      <c r="CE47" s="10">
        <v>0.36624906000000002</v>
      </c>
      <c r="CF47" s="10">
        <v>0.36624906000000002</v>
      </c>
      <c r="CG47" s="10">
        <v>0.36624906000000002</v>
      </c>
      <c r="CH47" s="10">
        <v>0.36624906000000002</v>
      </c>
      <c r="CI47" s="10">
        <v>0.36624906000000002</v>
      </c>
      <c r="CJ47" s="10">
        <v>0.36624906000000002</v>
      </c>
      <c r="CK47" s="10">
        <v>0.36624906000000002</v>
      </c>
      <c r="CL47" s="10">
        <v>0.36624906000000002</v>
      </c>
      <c r="CM47" s="10">
        <v>0.36624906000000002</v>
      </c>
      <c r="CN47" s="10"/>
      <c r="CO47" s="4">
        <v>44285</v>
      </c>
      <c r="CP47" s="10">
        <v>0.43214841999999998</v>
      </c>
      <c r="CQ47" s="10">
        <v>0.43214841999999998</v>
      </c>
      <c r="CR47" s="10">
        <v>0.43214841999999998</v>
      </c>
      <c r="CS47" s="10">
        <v>0.43214841999999998</v>
      </c>
      <c r="CT47" s="10">
        <v>0.43214841999999998</v>
      </c>
      <c r="CU47" s="10">
        <v>0.43214841999999998</v>
      </c>
      <c r="CV47" s="10">
        <v>0.43214841999999998</v>
      </c>
      <c r="CW47" s="10">
        <v>0.43214841999999998</v>
      </c>
      <c r="CX47" s="10">
        <v>0.43214841999999998</v>
      </c>
      <c r="CY47" s="10">
        <v>0.43214841999999998</v>
      </c>
      <c r="CZ47" s="10">
        <v>0.43214841999999998</v>
      </c>
      <c r="DA47" s="10">
        <v>0.43214841999999998</v>
      </c>
      <c r="DB47" s="10">
        <v>0.43214841999999998</v>
      </c>
      <c r="DC47" s="10">
        <v>0.43214841999999998</v>
      </c>
      <c r="DD47" s="10">
        <v>0.43214841999999998</v>
      </c>
      <c r="DE47" s="10">
        <v>0.43214841999999998</v>
      </c>
      <c r="DF47" s="10">
        <v>0.43214841999999998</v>
      </c>
      <c r="DG47" s="10">
        <v>0.43214841999999998</v>
      </c>
      <c r="DH47" s="10">
        <v>0.43214841999999998</v>
      </c>
      <c r="DI47" s="10">
        <v>0.43214841999999998</v>
      </c>
      <c r="DJ47" s="10">
        <v>0.43214841999999998</v>
      </c>
      <c r="DL47" s="4">
        <v>44285</v>
      </c>
      <c r="DM47" s="1">
        <v>0.43296595999999998</v>
      </c>
      <c r="DN47" s="1">
        <v>0.43296595999999998</v>
      </c>
      <c r="DO47" s="1">
        <v>0.43296595999999998</v>
      </c>
      <c r="DP47" s="1">
        <v>0.43296595999999998</v>
      </c>
      <c r="DQ47" s="1">
        <v>0.43296595999999998</v>
      </c>
      <c r="DR47" s="1">
        <v>0.43296595999999998</v>
      </c>
      <c r="DS47" s="1">
        <v>0.43296595999999998</v>
      </c>
      <c r="DT47" s="1">
        <v>0.43296595999999998</v>
      </c>
      <c r="DU47" s="1">
        <v>0.43296595999999998</v>
      </c>
      <c r="DV47" s="1">
        <v>0.43296595999999998</v>
      </c>
      <c r="DW47" s="1">
        <v>0.43296595999999998</v>
      </c>
      <c r="DX47" s="1">
        <v>0.43296595999999998</v>
      </c>
      <c r="DY47" s="1">
        <v>0.43296595999999998</v>
      </c>
      <c r="DZ47" s="1">
        <v>0.43296595999999998</v>
      </c>
      <c r="EA47" s="1">
        <v>0.43296595999999998</v>
      </c>
      <c r="EB47" s="1">
        <v>0.43296595999999998</v>
      </c>
      <c r="EC47" s="1">
        <v>0.43296595999999998</v>
      </c>
      <c r="ED47" s="1">
        <v>0.43296595999999998</v>
      </c>
      <c r="EE47" s="1">
        <v>0.43296595999999998</v>
      </c>
      <c r="EF47" s="1">
        <v>0.43296595999999998</v>
      </c>
      <c r="EG47" s="1">
        <v>0.43296595999999998</v>
      </c>
    </row>
    <row r="48" spans="1:137" x14ac:dyDescent="0.35">
      <c r="A48" s="4">
        <v>44287</v>
      </c>
      <c r="B48" s="1">
        <v>0.37169384</v>
      </c>
      <c r="C48" s="1">
        <v>0.37169384</v>
      </c>
      <c r="D48" s="1">
        <v>0.37169384</v>
      </c>
      <c r="E48" s="1">
        <v>0.37169384</v>
      </c>
      <c r="F48" s="1">
        <v>0.37169384</v>
      </c>
      <c r="G48" s="1">
        <v>0.37169384</v>
      </c>
      <c r="H48" s="1">
        <v>0.37169384</v>
      </c>
      <c r="I48" s="1">
        <v>0.37169384</v>
      </c>
      <c r="J48" s="1">
        <v>0.37169384</v>
      </c>
      <c r="K48" s="1">
        <v>0.37169384</v>
      </c>
      <c r="L48" s="1">
        <v>0.37169384</v>
      </c>
      <c r="M48" s="1">
        <v>0.37169384</v>
      </c>
      <c r="N48" s="1">
        <v>0.37169384</v>
      </c>
      <c r="O48" s="1">
        <v>0.37169384</v>
      </c>
      <c r="P48" s="1">
        <v>0.37169384</v>
      </c>
      <c r="Q48" s="1">
        <v>0.37169384</v>
      </c>
      <c r="R48" s="1">
        <v>0.37169384</v>
      </c>
      <c r="S48" s="1">
        <v>0.37169384</v>
      </c>
      <c r="T48" s="1">
        <v>0.37169384</v>
      </c>
      <c r="U48" s="1">
        <v>0.37169384</v>
      </c>
      <c r="V48" s="1">
        <v>0.37169384</v>
      </c>
      <c r="W48" s="1"/>
      <c r="X48" s="4">
        <v>44287</v>
      </c>
      <c r="Y48" s="10">
        <v>0.33673206999999999</v>
      </c>
      <c r="Z48" s="10">
        <v>0.33673206999999999</v>
      </c>
      <c r="AA48" s="10">
        <v>0.33673206999999999</v>
      </c>
      <c r="AB48" s="10">
        <v>0.33673206999999999</v>
      </c>
      <c r="AC48" s="10">
        <v>0.33673206999999999</v>
      </c>
      <c r="AD48" s="10">
        <v>0.33673206999999999</v>
      </c>
      <c r="AE48" s="10">
        <v>0.33673206999999999</v>
      </c>
      <c r="AF48" s="10">
        <v>0.33673206999999999</v>
      </c>
      <c r="AG48" s="10">
        <v>0.33673206999999999</v>
      </c>
      <c r="AH48" s="10">
        <v>0.33673206999999999</v>
      </c>
      <c r="AI48" s="10">
        <v>0.33673206999999999</v>
      </c>
      <c r="AJ48" s="10">
        <v>0.33673206999999999</v>
      </c>
      <c r="AK48" s="10">
        <v>0.33673206999999999</v>
      </c>
      <c r="AL48" s="10">
        <v>0.33673206999999999</v>
      </c>
      <c r="AM48" s="10">
        <v>0.33673206999999999</v>
      </c>
      <c r="AN48" s="10">
        <v>0.33673206999999999</v>
      </c>
      <c r="AO48" s="10">
        <v>0.33673206999999999</v>
      </c>
      <c r="AP48" s="10">
        <v>0.33673206999999999</v>
      </c>
      <c r="AQ48" s="10">
        <v>0.33673206999999999</v>
      </c>
      <c r="AR48" s="10">
        <v>0.33673206999999999</v>
      </c>
      <c r="AS48" s="10">
        <v>0.33673206999999999</v>
      </c>
      <c r="AT48" s="10"/>
      <c r="AU48" s="4">
        <v>44287</v>
      </c>
      <c r="AV48" s="10">
        <v>0.43238211999999998</v>
      </c>
      <c r="AW48" s="10">
        <v>0.43238211999999998</v>
      </c>
      <c r="AX48" s="10">
        <v>0.43238211999999998</v>
      </c>
      <c r="AY48" s="10">
        <v>0.43238211999999998</v>
      </c>
      <c r="AZ48" s="10">
        <v>0.43238211999999998</v>
      </c>
      <c r="BA48" s="10">
        <v>0.43238211999999998</v>
      </c>
      <c r="BB48" s="10">
        <v>0.43238211999999998</v>
      </c>
      <c r="BC48" s="10">
        <v>0.43238211999999998</v>
      </c>
      <c r="BD48" s="10">
        <v>0.43238211999999998</v>
      </c>
      <c r="BE48" s="10">
        <v>0.43238211999999998</v>
      </c>
      <c r="BF48" s="10">
        <v>0.43238211999999998</v>
      </c>
      <c r="BG48" s="10">
        <v>0.43238211999999998</v>
      </c>
      <c r="BH48" s="10">
        <v>0.43238211999999998</v>
      </c>
      <c r="BI48" s="10">
        <v>0.43238211999999998</v>
      </c>
      <c r="BJ48" s="10">
        <v>0.43238211999999998</v>
      </c>
      <c r="BK48" s="10">
        <v>0.43238211999999998</v>
      </c>
      <c r="BL48" s="10">
        <v>0.43238211999999998</v>
      </c>
      <c r="BM48" s="10">
        <v>0.43238211999999998</v>
      </c>
      <c r="BN48" s="10">
        <v>0.43238211999999998</v>
      </c>
      <c r="BO48" s="10">
        <v>0.43238211999999998</v>
      </c>
      <c r="BP48" s="10">
        <v>0.43238211999999998</v>
      </c>
      <c r="BQ48" s="10"/>
      <c r="BR48" s="4">
        <v>44287</v>
      </c>
      <c r="BS48" s="10">
        <v>0.32324723</v>
      </c>
      <c r="BT48" s="10">
        <v>0.32324723</v>
      </c>
      <c r="BU48" s="10">
        <v>0.32324723</v>
      </c>
      <c r="BV48" s="10">
        <v>0.32324723</v>
      </c>
      <c r="BW48" s="10">
        <v>0.32324723</v>
      </c>
      <c r="BX48" s="10">
        <v>0.32324723</v>
      </c>
      <c r="BY48" s="10">
        <v>0.32324723</v>
      </c>
      <c r="BZ48" s="10">
        <v>0.32324723</v>
      </c>
      <c r="CA48" s="10">
        <v>0.32324723</v>
      </c>
      <c r="CB48" s="10">
        <v>0.32324723</v>
      </c>
      <c r="CC48" s="10">
        <v>0.32324723</v>
      </c>
      <c r="CD48" s="10">
        <v>0.32324723</v>
      </c>
      <c r="CE48" s="10">
        <v>0.32324723</v>
      </c>
      <c r="CF48" s="10">
        <v>0.32324723</v>
      </c>
      <c r="CG48" s="10">
        <v>0.32324723</v>
      </c>
      <c r="CH48" s="10">
        <v>0.32324723</v>
      </c>
      <c r="CI48" s="10">
        <v>0.32324723</v>
      </c>
      <c r="CJ48" s="10">
        <v>0.32324723</v>
      </c>
      <c r="CK48" s="10">
        <v>0.32324723</v>
      </c>
      <c r="CL48" s="10">
        <v>0.32324723</v>
      </c>
      <c r="CM48" s="10">
        <v>0.32324723</v>
      </c>
      <c r="CN48" s="10"/>
      <c r="CO48" s="4">
        <v>44287</v>
      </c>
      <c r="CP48" s="10">
        <v>0.40817051999999998</v>
      </c>
      <c r="CQ48" s="10">
        <v>0.40817051999999998</v>
      </c>
      <c r="CR48" s="10">
        <v>0.40817051999999998</v>
      </c>
      <c r="CS48" s="10">
        <v>0.40817051999999998</v>
      </c>
      <c r="CT48" s="10">
        <v>0.40817051999999998</v>
      </c>
      <c r="CU48" s="10">
        <v>0.40817051999999998</v>
      </c>
      <c r="CV48" s="10">
        <v>0.40817051999999998</v>
      </c>
      <c r="CW48" s="10">
        <v>0.40817051999999998</v>
      </c>
      <c r="CX48" s="10">
        <v>0.40817051999999998</v>
      </c>
      <c r="CY48" s="10">
        <v>0.40817051999999998</v>
      </c>
      <c r="CZ48" s="10">
        <v>0.40817051999999998</v>
      </c>
      <c r="DA48" s="10">
        <v>0.40817051999999998</v>
      </c>
      <c r="DB48" s="10">
        <v>0.40817051999999998</v>
      </c>
      <c r="DC48" s="10">
        <v>0.40817051999999998</v>
      </c>
      <c r="DD48" s="10">
        <v>0.40817051999999998</v>
      </c>
      <c r="DE48" s="10">
        <v>0.40817051999999998</v>
      </c>
      <c r="DF48" s="10">
        <v>0.40817051999999998</v>
      </c>
      <c r="DG48" s="10">
        <v>0.40817051999999998</v>
      </c>
      <c r="DH48" s="10">
        <v>0.40817051999999998</v>
      </c>
      <c r="DI48" s="10">
        <v>0.40817051999999998</v>
      </c>
      <c r="DJ48" s="10">
        <v>0.40817051999999998</v>
      </c>
      <c r="DL48" s="4">
        <v>44287</v>
      </c>
      <c r="DM48" s="1">
        <v>0.41338902999999999</v>
      </c>
      <c r="DN48" s="1">
        <v>0.41338902999999999</v>
      </c>
      <c r="DO48" s="1">
        <v>0.41338902999999999</v>
      </c>
      <c r="DP48" s="1">
        <v>0.41338902999999999</v>
      </c>
      <c r="DQ48" s="1">
        <v>0.41338902999999999</v>
      </c>
      <c r="DR48" s="1">
        <v>0.41338902999999999</v>
      </c>
      <c r="DS48" s="1">
        <v>0.41338902999999999</v>
      </c>
      <c r="DT48" s="1">
        <v>0.41338902999999999</v>
      </c>
      <c r="DU48" s="1">
        <v>0.41338902999999999</v>
      </c>
      <c r="DV48" s="1">
        <v>0.41338902999999999</v>
      </c>
      <c r="DW48" s="1">
        <v>0.41338902999999999</v>
      </c>
      <c r="DX48" s="1">
        <v>0.41338902999999999</v>
      </c>
      <c r="DY48" s="1">
        <v>0.41338902999999999</v>
      </c>
      <c r="DZ48" s="1">
        <v>0.41338902999999999</v>
      </c>
      <c r="EA48" s="1">
        <v>0.41338902999999999</v>
      </c>
      <c r="EB48" s="1">
        <v>0.41338902999999999</v>
      </c>
      <c r="EC48" s="1">
        <v>0.41338902999999999</v>
      </c>
      <c r="ED48" s="1">
        <v>0.41338902999999999</v>
      </c>
      <c r="EE48" s="1">
        <v>0.41338902999999999</v>
      </c>
      <c r="EF48" s="1">
        <v>0.41338902999999999</v>
      </c>
      <c r="EG48" s="1">
        <v>0.41338902999999999</v>
      </c>
    </row>
    <row r="49" spans="1:137" x14ac:dyDescent="0.35">
      <c r="A49" s="4">
        <v>44290</v>
      </c>
      <c r="B49" s="1">
        <v>0.37169384</v>
      </c>
      <c r="C49" s="1">
        <v>0.37169384</v>
      </c>
      <c r="D49" s="1">
        <v>0.37169384</v>
      </c>
      <c r="E49" s="1">
        <v>0.37169384</v>
      </c>
      <c r="F49" s="1">
        <v>0.37169384</v>
      </c>
      <c r="G49" s="1">
        <v>0.37169384</v>
      </c>
      <c r="H49" s="1">
        <v>0.37169384</v>
      </c>
      <c r="I49" s="1">
        <v>0.37169384</v>
      </c>
      <c r="J49" s="1">
        <v>0.37169384</v>
      </c>
      <c r="K49" s="1">
        <v>0.37169384</v>
      </c>
      <c r="L49" s="1">
        <v>0.37169384</v>
      </c>
      <c r="M49" s="1">
        <v>0.37169384</v>
      </c>
      <c r="N49" s="1">
        <v>0.37169384</v>
      </c>
      <c r="O49" s="1">
        <v>0.37169384</v>
      </c>
      <c r="P49" s="1">
        <v>0.37169384</v>
      </c>
      <c r="Q49" s="1">
        <v>0.37169384</v>
      </c>
      <c r="R49" s="1">
        <v>0.37169384</v>
      </c>
      <c r="S49" s="1">
        <v>0.37169384</v>
      </c>
      <c r="T49" s="1">
        <v>0.37169384</v>
      </c>
      <c r="U49" s="1">
        <v>0.37169384</v>
      </c>
      <c r="V49" s="1">
        <v>0.37169384</v>
      </c>
      <c r="W49" s="1"/>
      <c r="X49" s="4">
        <v>44290</v>
      </c>
      <c r="Y49" s="10">
        <v>0.33673206999999999</v>
      </c>
      <c r="Z49" s="10">
        <v>0.33673206999999999</v>
      </c>
      <c r="AA49" s="10">
        <v>0.33673206999999999</v>
      </c>
      <c r="AB49" s="10">
        <v>0.33673206999999999</v>
      </c>
      <c r="AC49" s="10">
        <v>0.33673206999999999</v>
      </c>
      <c r="AD49" s="10">
        <v>0.33673206999999999</v>
      </c>
      <c r="AE49" s="10">
        <v>0.33673206999999999</v>
      </c>
      <c r="AF49" s="10">
        <v>0.33673206999999999</v>
      </c>
      <c r="AG49" s="10">
        <v>0.33673206999999999</v>
      </c>
      <c r="AH49" s="10">
        <v>0.33673206999999999</v>
      </c>
      <c r="AI49" s="10">
        <v>0.33673206999999999</v>
      </c>
      <c r="AJ49" s="10">
        <v>0.33673206999999999</v>
      </c>
      <c r="AK49" s="10">
        <v>0.33673206999999999</v>
      </c>
      <c r="AL49" s="10">
        <v>0.33673206999999999</v>
      </c>
      <c r="AM49" s="10">
        <v>0.33673206999999999</v>
      </c>
      <c r="AN49" s="10">
        <v>0.33673206999999999</v>
      </c>
      <c r="AO49" s="10">
        <v>0.33673206999999999</v>
      </c>
      <c r="AP49" s="10">
        <v>0.33673206999999999</v>
      </c>
      <c r="AQ49" s="10">
        <v>0.33673206999999999</v>
      </c>
      <c r="AR49" s="10">
        <v>0.33673206999999999</v>
      </c>
      <c r="AS49" s="10">
        <v>0.33673206999999999</v>
      </c>
      <c r="AT49" s="10"/>
      <c r="AU49" s="4">
        <v>44290</v>
      </c>
      <c r="AV49" s="10">
        <v>0.43238211999999998</v>
      </c>
      <c r="AW49" s="10">
        <v>0.43238211999999998</v>
      </c>
      <c r="AX49" s="10">
        <v>0.43238211999999998</v>
      </c>
      <c r="AY49" s="10">
        <v>0.43238211999999998</v>
      </c>
      <c r="AZ49" s="10">
        <v>0.43238211999999998</v>
      </c>
      <c r="BA49" s="10">
        <v>0.43238211999999998</v>
      </c>
      <c r="BB49" s="10">
        <v>0.43238211999999998</v>
      </c>
      <c r="BC49" s="10">
        <v>0.43238211999999998</v>
      </c>
      <c r="BD49" s="10">
        <v>0.43238211999999998</v>
      </c>
      <c r="BE49" s="10">
        <v>0.43238211999999998</v>
      </c>
      <c r="BF49" s="10">
        <v>0.43238211999999998</v>
      </c>
      <c r="BG49" s="10">
        <v>0.43238211999999998</v>
      </c>
      <c r="BH49" s="10">
        <v>0.43238211999999998</v>
      </c>
      <c r="BI49" s="10">
        <v>0.43238211999999998</v>
      </c>
      <c r="BJ49" s="10">
        <v>0.43238211999999998</v>
      </c>
      <c r="BK49" s="10">
        <v>0.43238211999999998</v>
      </c>
      <c r="BL49" s="10">
        <v>0.43238211999999998</v>
      </c>
      <c r="BM49" s="10">
        <v>0.43238211999999998</v>
      </c>
      <c r="BN49" s="10">
        <v>0.43238211999999998</v>
      </c>
      <c r="BO49" s="10">
        <v>0.43238211999999998</v>
      </c>
      <c r="BP49" s="10">
        <v>0.43238211999999998</v>
      </c>
      <c r="BQ49" s="10"/>
      <c r="BR49" s="4">
        <v>44290</v>
      </c>
      <c r="BS49" s="10">
        <v>0.32324723</v>
      </c>
      <c r="BT49" s="10">
        <v>0.32324723</v>
      </c>
      <c r="BU49" s="10">
        <v>0.32324723</v>
      </c>
      <c r="BV49" s="10">
        <v>0.32324723</v>
      </c>
      <c r="BW49" s="10">
        <v>0.32324723</v>
      </c>
      <c r="BX49" s="10">
        <v>0.32324723</v>
      </c>
      <c r="BY49" s="10">
        <v>0.32324723</v>
      </c>
      <c r="BZ49" s="10">
        <v>0.32324723</v>
      </c>
      <c r="CA49" s="10">
        <v>0.32324723</v>
      </c>
      <c r="CB49" s="10">
        <v>0.32324723</v>
      </c>
      <c r="CC49" s="10">
        <v>0.32324723</v>
      </c>
      <c r="CD49" s="10">
        <v>0.32324723</v>
      </c>
      <c r="CE49" s="10">
        <v>0.32324723</v>
      </c>
      <c r="CF49" s="10">
        <v>0.32324723</v>
      </c>
      <c r="CG49" s="10">
        <v>0.32324723</v>
      </c>
      <c r="CH49" s="10">
        <v>0.32324723</v>
      </c>
      <c r="CI49" s="10">
        <v>0.32324723</v>
      </c>
      <c r="CJ49" s="10">
        <v>0.32324723</v>
      </c>
      <c r="CK49" s="10">
        <v>0.32324723</v>
      </c>
      <c r="CL49" s="10">
        <v>0.32324723</v>
      </c>
      <c r="CM49" s="10">
        <v>0.32324723</v>
      </c>
      <c r="CN49" s="10"/>
      <c r="CO49" s="4">
        <v>44290</v>
      </c>
      <c r="CP49" s="10">
        <v>0.40817051999999998</v>
      </c>
      <c r="CQ49" s="10">
        <v>0.40817051999999998</v>
      </c>
      <c r="CR49" s="10">
        <v>0.40817051999999998</v>
      </c>
      <c r="CS49" s="10">
        <v>0.40817051999999998</v>
      </c>
      <c r="CT49" s="10">
        <v>0.40817051999999998</v>
      </c>
      <c r="CU49" s="10">
        <v>0.40817051999999998</v>
      </c>
      <c r="CV49" s="10">
        <v>0.40817051999999998</v>
      </c>
      <c r="CW49" s="10">
        <v>0.40817051999999998</v>
      </c>
      <c r="CX49" s="10">
        <v>0.40817051999999998</v>
      </c>
      <c r="CY49" s="10">
        <v>0.40817051999999998</v>
      </c>
      <c r="CZ49" s="10">
        <v>0.40817051999999998</v>
      </c>
      <c r="DA49" s="10">
        <v>0.40817051999999998</v>
      </c>
      <c r="DB49" s="10">
        <v>0.40817051999999998</v>
      </c>
      <c r="DC49" s="10">
        <v>0.40817051999999998</v>
      </c>
      <c r="DD49" s="10">
        <v>0.40817051999999998</v>
      </c>
      <c r="DE49" s="10">
        <v>0.40817051999999998</v>
      </c>
      <c r="DF49" s="10">
        <v>0.40817051999999998</v>
      </c>
      <c r="DG49" s="10">
        <v>0.40817051999999998</v>
      </c>
      <c r="DH49" s="10">
        <v>0.40817051999999998</v>
      </c>
      <c r="DI49" s="10">
        <v>0.40817051999999998</v>
      </c>
      <c r="DJ49" s="10">
        <v>0.40817051999999998</v>
      </c>
      <c r="DL49" s="4">
        <v>44290</v>
      </c>
      <c r="DM49" s="1">
        <v>0.41338902999999999</v>
      </c>
      <c r="DN49" s="1">
        <v>0.41338902999999999</v>
      </c>
      <c r="DO49" s="1">
        <v>0.41338902999999999</v>
      </c>
      <c r="DP49" s="1">
        <v>0.41338902999999999</v>
      </c>
      <c r="DQ49" s="1">
        <v>0.41338902999999999</v>
      </c>
      <c r="DR49" s="1">
        <v>0.41338902999999999</v>
      </c>
      <c r="DS49" s="1">
        <v>0.41338902999999999</v>
      </c>
      <c r="DT49" s="1">
        <v>0.41338902999999999</v>
      </c>
      <c r="DU49" s="1">
        <v>0.41338902999999999</v>
      </c>
      <c r="DV49" s="1">
        <v>0.41338902999999999</v>
      </c>
      <c r="DW49" s="1">
        <v>0.41338902999999999</v>
      </c>
      <c r="DX49" s="1">
        <v>0.41338902999999999</v>
      </c>
      <c r="DY49" s="1">
        <v>0.41338902999999999</v>
      </c>
      <c r="DZ49" s="1">
        <v>0.41338902999999999</v>
      </c>
      <c r="EA49" s="1">
        <v>0.41338902999999999</v>
      </c>
      <c r="EB49" s="1">
        <v>0.41338902999999999</v>
      </c>
      <c r="EC49" s="1">
        <v>0.41338902999999999</v>
      </c>
      <c r="ED49" s="1">
        <v>0.41338902999999999</v>
      </c>
      <c r="EE49" s="1">
        <v>0.41338902999999999</v>
      </c>
      <c r="EF49" s="1">
        <v>0.41338902999999999</v>
      </c>
      <c r="EG49" s="1">
        <v>0.41338902999999999</v>
      </c>
    </row>
    <row r="50" spans="1:137" x14ac:dyDescent="0.35">
      <c r="A50" s="4">
        <v>44292</v>
      </c>
      <c r="B50" s="1">
        <v>0.37169384</v>
      </c>
      <c r="C50" s="1">
        <v>0.37169384</v>
      </c>
      <c r="D50" s="1">
        <v>0.37169384</v>
      </c>
      <c r="E50" s="1">
        <v>0.37169384</v>
      </c>
      <c r="F50" s="1">
        <v>0.37169384</v>
      </c>
      <c r="G50" s="1">
        <v>0.37169384</v>
      </c>
      <c r="H50" s="1">
        <v>0.37169384</v>
      </c>
      <c r="I50" s="1">
        <v>0.37169384</v>
      </c>
      <c r="J50" s="1">
        <v>0.37169384</v>
      </c>
      <c r="K50" s="1">
        <v>0.37169384</v>
      </c>
      <c r="L50" s="1">
        <v>0.37169384</v>
      </c>
      <c r="M50" s="1">
        <v>0.37169384</v>
      </c>
      <c r="N50" s="1">
        <v>0.37169384</v>
      </c>
      <c r="O50" s="1">
        <v>0.37169384</v>
      </c>
      <c r="P50" s="1">
        <v>0.37169384</v>
      </c>
      <c r="Q50" s="1">
        <v>0.37169384</v>
      </c>
      <c r="R50" s="1">
        <v>0.37169384</v>
      </c>
      <c r="S50" s="1">
        <v>0.37169384</v>
      </c>
      <c r="T50" s="1">
        <v>0.37169384</v>
      </c>
      <c r="U50" s="1">
        <v>0.37169384</v>
      </c>
      <c r="V50" s="1">
        <v>0.37169384</v>
      </c>
      <c r="W50" s="1"/>
      <c r="X50" s="4">
        <v>44292</v>
      </c>
      <c r="Y50" s="10">
        <v>0.33673206999999999</v>
      </c>
      <c r="Z50" s="10">
        <v>0.33673206999999999</v>
      </c>
      <c r="AA50" s="10">
        <v>0.33673206999999999</v>
      </c>
      <c r="AB50" s="10">
        <v>0.33673206999999999</v>
      </c>
      <c r="AC50" s="10">
        <v>0.33673206999999999</v>
      </c>
      <c r="AD50" s="10">
        <v>0.33673206999999999</v>
      </c>
      <c r="AE50" s="10">
        <v>0.33673206999999999</v>
      </c>
      <c r="AF50" s="10">
        <v>0.33673206999999999</v>
      </c>
      <c r="AG50" s="10">
        <v>0.33673206999999999</v>
      </c>
      <c r="AH50" s="10">
        <v>0.33673206999999999</v>
      </c>
      <c r="AI50" s="10">
        <v>0.33673206999999999</v>
      </c>
      <c r="AJ50" s="10">
        <v>0.33673206999999999</v>
      </c>
      <c r="AK50" s="10">
        <v>0.33673206999999999</v>
      </c>
      <c r="AL50" s="10">
        <v>0.33673206999999999</v>
      </c>
      <c r="AM50" s="10">
        <v>0.33673206999999999</v>
      </c>
      <c r="AN50" s="10">
        <v>0.33673206999999999</v>
      </c>
      <c r="AO50" s="10">
        <v>0.33673206999999999</v>
      </c>
      <c r="AP50" s="10">
        <v>0.33673206999999999</v>
      </c>
      <c r="AQ50" s="10">
        <v>0.33673206999999999</v>
      </c>
      <c r="AR50" s="10">
        <v>0.33673206999999999</v>
      </c>
      <c r="AS50" s="10">
        <v>0.33673206999999999</v>
      </c>
      <c r="AT50" s="10"/>
      <c r="AU50" s="4">
        <v>44292</v>
      </c>
      <c r="AV50" s="10">
        <v>0.43238211999999998</v>
      </c>
      <c r="AW50" s="10">
        <v>0.43238211999999998</v>
      </c>
      <c r="AX50" s="10">
        <v>0.43238211999999998</v>
      </c>
      <c r="AY50" s="10">
        <v>0.43238211999999998</v>
      </c>
      <c r="AZ50" s="10">
        <v>0.43238211999999998</v>
      </c>
      <c r="BA50" s="10">
        <v>0.43238211999999998</v>
      </c>
      <c r="BB50" s="10">
        <v>0.43238211999999998</v>
      </c>
      <c r="BC50" s="10">
        <v>0.43238211999999998</v>
      </c>
      <c r="BD50" s="10">
        <v>0.43238211999999998</v>
      </c>
      <c r="BE50" s="10">
        <v>0.43238211999999998</v>
      </c>
      <c r="BF50" s="10">
        <v>0.43238211999999998</v>
      </c>
      <c r="BG50" s="10">
        <v>0.43238211999999998</v>
      </c>
      <c r="BH50" s="10">
        <v>0.43238211999999998</v>
      </c>
      <c r="BI50" s="10">
        <v>0.43238211999999998</v>
      </c>
      <c r="BJ50" s="10">
        <v>0.43238211999999998</v>
      </c>
      <c r="BK50" s="10">
        <v>0.43238211999999998</v>
      </c>
      <c r="BL50" s="10">
        <v>0.43238211999999998</v>
      </c>
      <c r="BM50" s="10">
        <v>0.43238211999999998</v>
      </c>
      <c r="BN50" s="10">
        <v>0.43238211999999998</v>
      </c>
      <c r="BO50" s="10">
        <v>0.43238211999999998</v>
      </c>
      <c r="BP50" s="10">
        <v>0.43238211999999998</v>
      </c>
      <c r="BQ50" s="10"/>
      <c r="BR50" s="4">
        <v>44292</v>
      </c>
      <c r="BS50" s="10">
        <v>0.32324723</v>
      </c>
      <c r="BT50" s="10">
        <v>0.32324723</v>
      </c>
      <c r="BU50" s="10">
        <v>0.32324723</v>
      </c>
      <c r="BV50" s="10">
        <v>0.32324723</v>
      </c>
      <c r="BW50" s="10">
        <v>0.32324723</v>
      </c>
      <c r="BX50" s="10">
        <v>0.32324723</v>
      </c>
      <c r="BY50" s="10">
        <v>0.32324723</v>
      </c>
      <c r="BZ50" s="10">
        <v>0.32324723</v>
      </c>
      <c r="CA50" s="10">
        <v>0.32324723</v>
      </c>
      <c r="CB50" s="10">
        <v>0.32324723</v>
      </c>
      <c r="CC50" s="10">
        <v>0.32324723</v>
      </c>
      <c r="CD50" s="10">
        <v>0.32324723</v>
      </c>
      <c r="CE50" s="10">
        <v>0.32324723</v>
      </c>
      <c r="CF50" s="10">
        <v>0.32324723</v>
      </c>
      <c r="CG50" s="10">
        <v>0.32324723</v>
      </c>
      <c r="CH50" s="10">
        <v>0.32324723</v>
      </c>
      <c r="CI50" s="10">
        <v>0.32324723</v>
      </c>
      <c r="CJ50" s="10">
        <v>0.32324723</v>
      </c>
      <c r="CK50" s="10">
        <v>0.32324723</v>
      </c>
      <c r="CL50" s="10">
        <v>0.32324723</v>
      </c>
      <c r="CM50" s="10">
        <v>0.32324723</v>
      </c>
      <c r="CN50" s="10"/>
      <c r="CO50" s="4">
        <v>44292</v>
      </c>
      <c r="CP50" s="10">
        <v>0.40817051999999998</v>
      </c>
      <c r="CQ50" s="10">
        <v>0.40817051999999998</v>
      </c>
      <c r="CR50" s="10">
        <v>0.40817051999999998</v>
      </c>
      <c r="CS50" s="10">
        <v>0.40817051999999998</v>
      </c>
      <c r="CT50" s="10">
        <v>0.40817051999999998</v>
      </c>
      <c r="CU50" s="10">
        <v>0.40817051999999998</v>
      </c>
      <c r="CV50" s="10">
        <v>0.40817051999999998</v>
      </c>
      <c r="CW50" s="10">
        <v>0.40817051999999998</v>
      </c>
      <c r="CX50" s="10">
        <v>0.40817051999999998</v>
      </c>
      <c r="CY50" s="10">
        <v>0.40817051999999998</v>
      </c>
      <c r="CZ50" s="10">
        <v>0.40817051999999998</v>
      </c>
      <c r="DA50" s="10">
        <v>0.40817051999999998</v>
      </c>
      <c r="DB50" s="10">
        <v>0.40817051999999998</v>
      </c>
      <c r="DC50" s="10">
        <v>0.40817051999999998</v>
      </c>
      <c r="DD50" s="10">
        <v>0.40817051999999998</v>
      </c>
      <c r="DE50" s="10">
        <v>0.40817051999999998</v>
      </c>
      <c r="DF50" s="10">
        <v>0.40817051999999998</v>
      </c>
      <c r="DG50" s="10">
        <v>0.40817051999999998</v>
      </c>
      <c r="DH50" s="10">
        <v>0.40817051999999998</v>
      </c>
      <c r="DI50" s="10">
        <v>0.40817051999999998</v>
      </c>
      <c r="DJ50" s="10">
        <v>0.40817051999999998</v>
      </c>
      <c r="DL50" s="4">
        <v>44292</v>
      </c>
      <c r="DM50" s="1">
        <v>0.41338902999999999</v>
      </c>
      <c r="DN50" s="1">
        <v>0.41338902999999999</v>
      </c>
      <c r="DO50" s="1">
        <v>0.41338902999999999</v>
      </c>
      <c r="DP50" s="1">
        <v>0.41338902999999999</v>
      </c>
      <c r="DQ50" s="1">
        <v>0.41338902999999999</v>
      </c>
      <c r="DR50" s="1">
        <v>0.41338902999999999</v>
      </c>
      <c r="DS50" s="1">
        <v>0.41338902999999999</v>
      </c>
      <c r="DT50" s="1">
        <v>0.41338902999999999</v>
      </c>
      <c r="DU50" s="1">
        <v>0.41338902999999999</v>
      </c>
      <c r="DV50" s="1">
        <v>0.41338902999999999</v>
      </c>
      <c r="DW50" s="1">
        <v>0.41338902999999999</v>
      </c>
      <c r="DX50" s="1">
        <v>0.41338902999999999</v>
      </c>
      <c r="DY50" s="1">
        <v>0.41338902999999999</v>
      </c>
      <c r="DZ50" s="1">
        <v>0.41338902999999999</v>
      </c>
      <c r="EA50" s="1">
        <v>0.41338902999999999</v>
      </c>
      <c r="EB50" s="1">
        <v>0.41338902999999999</v>
      </c>
      <c r="EC50" s="1">
        <v>0.41338902999999999</v>
      </c>
      <c r="ED50" s="1">
        <v>0.41338902999999999</v>
      </c>
      <c r="EE50" s="1">
        <v>0.41338902999999999</v>
      </c>
      <c r="EF50" s="1">
        <v>0.41338902999999999</v>
      </c>
      <c r="EG50" s="1">
        <v>0.41338902999999999</v>
      </c>
    </row>
    <row r="51" spans="1:137" x14ac:dyDescent="0.35">
      <c r="A51" s="4">
        <v>44296</v>
      </c>
      <c r="B51" s="1">
        <v>0.37169384</v>
      </c>
      <c r="C51" s="1">
        <v>0.37169384</v>
      </c>
      <c r="D51" s="1">
        <v>0.37169384</v>
      </c>
      <c r="E51" s="1">
        <v>0.37169384</v>
      </c>
      <c r="F51" s="1">
        <v>0.37169384</v>
      </c>
      <c r="G51" s="1">
        <v>0.37169384</v>
      </c>
      <c r="H51" s="1">
        <v>0.37169384</v>
      </c>
      <c r="I51" s="1">
        <v>0.37169384</v>
      </c>
      <c r="J51" s="1">
        <v>0.37169384</v>
      </c>
      <c r="K51" s="1">
        <v>0.37169384</v>
      </c>
      <c r="L51" s="1">
        <v>0.37169384</v>
      </c>
      <c r="M51" s="1">
        <v>0.37169384</v>
      </c>
      <c r="N51" s="1">
        <v>0.37169384</v>
      </c>
      <c r="O51" s="1">
        <v>0.37169384</v>
      </c>
      <c r="P51" s="1">
        <v>0.37169384</v>
      </c>
      <c r="Q51" s="1">
        <v>0.37169384</v>
      </c>
      <c r="R51" s="1">
        <v>0.37169384</v>
      </c>
      <c r="S51" s="1">
        <v>0.37169384</v>
      </c>
      <c r="T51" s="1">
        <v>0.37169384</v>
      </c>
      <c r="U51" s="1">
        <v>0.37169384</v>
      </c>
      <c r="V51" s="1">
        <v>0.37169384</v>
      </c>
      <c r="W51" s="1"/>
      <c r="X51" s="4">
        <v>44296</v>
      </c>
      <c r="Y51" s="10">
        <v>0.33673206999999999</v>
      </c>
      <c r="Z51" s="10">
        <v>0.33673206999999999</v>
      </c>
      <c r="AA51" s="10">
        <v>0.33673206999999999</v>
      </c>
      <c r="AB51" s="10">
        <v>0.33673206999999999</v>
      </c>
      <c r="AC51" s="10">
        <v>0.33673206999999999</v>
      </c>
      <c r="AD51" s="10">
        <v>0.33673206999999999</v>
      </c>
      <c r="AE51" s="10">
        <v>0.33673206999999999</v>
      </c>
      <c r="AF51" s="10">
        <v>0.33673206999999999</v>
      </c>
      <c r="AG51" s="10">
        <v>0.33673206999999999</v>
      </c>
      <c r="AH51" s="10">
        <v>0.33673206999999999</v>
      </c>
      <c r="AI51" s="10">
        <v>0.33673206999999999</v>
      </c>
      <c r="AJ51" s="10">
        <v>0.33673206999999999</v>
      </c>
      <c r="AK51" s="10">
        <v>0.33673206999999999</v>
      </c>
      <c r="AL51" s="10">
        <v>0.33673206999999999</v>
      </c>
      <c r="AM51" s="10">
        <v>0.33673206999999999</v>
      </c>
      <c r="AN51" s="10">
        <v>0.33673206999999999</v>
      </c>
      <c r="AO51" s="10">
        <v>0.33673206999999999</v>
      </c>
      <c r="AP51" s="10">
        <v>0.33673206999999999</v>
      </c>
      <c r="AQ51" s="10">
        <v>0.33673206999999999</v>
      </c>
      <c r="AR51" s="10">
        <v>0.33673206999999999</v>
      </c>
      <c r="AS51" s="10">
        <v>0.33673206999999999</v>
      </c>
      <c r="AT51" s="10"/>
      <c r="AU51" s="4">
        <v>44296</v>
      </c>
      <c r="AV51" s="10">
        <v>0.43238211999999998</v>
      </c>
      <c r="AW51" s="10">
        <v>0.43238211999999998</v>
      </c>
      <c r="AX51" s="10">
        <v>0.43238211999999998</v>
      </c>
      <c r="AY51" s="10">
        <v>0.43238211999999998</v>
      </c>
      <c r="AZ51" s="10">
        <v>0.43238211999999998</v>
      </c>
      <c r="BA51" s="10">
        <v>0.43238211999999998</v>
      </c>
      <c r="BB51" s="10">
        <v>0.43238211999999998</v>
      </c>
      <c r="BC51" s="10">
        <v>0.43238211999999998</v>
      </c>
      <c r="BD51" s="10">
        <v>0.43238211999999998</v>
      </c>
      <c r="BE51" s="10">
        <v>0.43238211999999998</v>
      </c>
      <c r="BF51" s="10">
        <v>0.43238211999999998</v>
      </c>
      <c r="BG51" s="10">
        <v>0.43238211999999998</v>
      </c>
      <c r="BH51" s="10">
        <v>0.43238211999999998</v>
      </c>
      <c r="BI51" s="10">
        <v>0.43238211999999998</v>
      </c>
      <c r="BJ51" s="10">
        <v>0.43238211999999998</v>
      </c>
      <c r="BK51" s="10">
        <v>0.43238211999999998</v>
      </c>
      <c r="BL51" s="10">
        <v>0.43238211999999998</v>
      </c>
      <c r="BM51" s="10">
        <v>0.43238211999999998</v>
      </c>
      <c r="BN51" s="10">
        <v>0.43238211999999998</v>
      </c>
      <c r="BO51" s="10">
        <v>0.43238211999999998</v>
      </c>
      <c r="BP51" s="10">
        <v>0.43238211999999998</v>
      </c>
      <c r="BQ51" s="10"/>
      <c r="BR51" s="4">
        <v>44296</v>
      </c>
      <c r="BS51" s="10">
        <v>0.32324723</v>
      </c>
      <c r="BT51" s="10">
        <v>0.32324723</v>
      </c>
      <c r="BU51" s="10">
        <v>0.32324723</v>
      </c>
      <c r="BV51" s="10">
        <v>0.32324723</v>
      </c>
      <c r="BW51" s="10">
        <v>0.32324723</v>
      </c>
      <c r="BX51" s="10">
        <v>0.32324723</v>
      </c>
      <c r="BY51" s="10">
        <v>0.32324723</v>
      </c>
      <c r="BZ51" s="10">
        <v>0.32324723</v>
      </c>
      <c r="CA51" s="10">
        <v>0.32324723</v>
      </c>
      <c r="CB51" s="10">
        <v>0.32324723</v>
      </c>
      <c r="CC51" s="10">
        <v>0.32324723</v>
      </c>
      <c r="CD51" s="10">
        <v>0.32324723</v>
      </c>
      <c r="CE51" s="10">
        <v>0.32324723</v>
      </c>
      <c r="CF51" s="10">
        <v>0.32324723</v>
      </c>
      <c r="CG51" s="10">
        <v>0.32324723</v>
      </c>
      <c r="CH51" s="10">
        <v>0.32324723</v>
      </c>
      <c r="CI51" s="10">
        <v>0.32324723</v>
      </c>
      <c r="CJ51" s="10">
        <v>0.32324723</v>
      </c>
      <c r="CK51" s="10">
        <v>0.32324723</v>
      </c>
      <c r="CL51" s="10">
        <v>0.32324723</v>
      </c>
      <c r="CM51" s="10">
        <v>0.32324723</v>
      </c>
      <c r="CN51" s="10"/>
      <c r="CO51" s="4">
        <v>44296</v>
      </c>
      <c r="CP51" s="10">
        <v>0.40817051999999998</v>
      </c>
      <c r="CQ51" s="10">
        <v>0.40817051999999998</v>
      </c>
      <c r="CR51" s="10">
        <v>0.40817051999999998</v>
      </c>
      <c r="CS51" s="10">
        <v>0.40817051999999998</v>
      </c>
      <c r="CT51" s="10">
        <v>0.40817051999999998</v>
      </c>
      <c r="CU51" s="10">
        <v>0.40817051999999998</v>
      </c>
      <c r="CV51" s="10">
        <v>0.40817051999999998</v>
      </c>
      <c r="CW51" s="10">
        <v>0.40817051999999998</v>
      </c>
      <c r="CX51" s="10">
        <v>0.40817051999999998</v>
      </c>
      <c r="CY51" s="10">
        <v>0.40817051999999998</v>
      </c>
      <c r="CZ51" s="10">
        <v>0.40817051999999998</v>
      </c>
      <c r="DA51" s="10">
        <v>0.40817051999999998</v>
      </c>
      <c r="DB51" s="10">
        <v>0.40817051999999998</v>
      </c>
      <c r="DC51" s="10">
        <v>0.40817051999999998</v>
      </c>
      <c r="DD51" s="10">
        <v>0.40817051999999998</v>
      </c>
      <c r="DE51" s="10">
        <v>0.40817051999999998</v>
      </c>
      <c r="DF51" s="10">
        <v>0.40817051999999998</v>
      </c>
      <c r="DG51" s="10">
        <v>0.40817051999999998</v>
      </c>
      <c r="DH51" s="10">
        <v>0.40817051999999998</v>
      </c>
      <c r="DI51" s="10">
        <v>0.40817051999999998</v>
      </c>
      <c r="DJ51" s="10">
        <v>0.40817051999999998</v>
      </c>
      <c r="DL51" s="4">
        <v>44296</v>
      </c>
      <c r="DM51" s="1">
        <v>0.41338902999999999</v>
      </c>
      <c r="DN51" s="1">
        <v>0.41338902999999999</v>
      </c>
      <c r="DO51" s="1">
        <v>0.41338902999999999</v>
      </c>
      <c r="DP51" s="1">
        <v>0.41338902999999999</v>
      </c>
      <c r="DQ51" s="1">
        <v>0.41338902999999999</v>
      </c>
      <c r="DR51" s="1">
        <v>0.41338902999999999</v>
      </c>
      <c r="DS51" s="1">
        <v>0.41338902999999999</v>
      </c>
      <c r="DT51" s="1">
        <v>0.41338902999999999</v>
      </c>
      <c r="DU51" s="1">
        <v>0.41338902999999999</v>
      </c>
      <c r="DV51" s="1">
        <v>0.41338902999999999</v>
      </c>
      <c r="DW51" s="1">
        <v>0.41338902999999999</v>
      </c>
      <c r="DX51" s="1">
        <v>0.41338902999999999</v>
      </c>
      <c r="DY51" s="1">
        <v>0.41338902999999999</v>
      </c>
      <c r="DZ51" s="1">
        <v>0.41338902999999999</v>
      </c>
      <c r="EA51" s="1">
        <v>0.41338902999999999</v>
      </c>
      <c r="EB51" s="1">
        <v>0.41338902999999999</v>
      </c>
      <c r="EC51" s="1">
        <v>0.41338902999999999</v>
      </c>
      <c r="ED51" s="1">
        <v>0.41338902999999999</v>
      </c>
      <c r="EE51" s="1">
        <v>0.41338902999999999</v>
      </c>
      <c r="EF51" s="1">
        <v>0.41338902999999999</v>
      </c>
      <c r="EG51" s="1">
        <v>0.41338902999999999</v>
      </c>
    </row>
    <row r="52" spans="1:137" x14ac:dyDescent="0.35">
      <c r="A52" s="4">
        <v>44299</v>
      </c>
      <c r="B52" s="1">
        <v>0.37169384</v>
      </c>
      <c r="C52" s="1">
        <v>0.37169384</v>
      </c>
      <c r="D52" s="1">
        <v>0.37169384</v>
      </c>
      <c r="E52" s="1">
        <v>0.37169384</v>
      </c>
      <c r="F52" s="1">
        <v>0.37169384</v>
      </c>
      <c r="G52" s="1">
        <v>0.37169384</v>
      </c>
      <c r="H52" s="1">
        <v>0.37169384</v>
      </c>
      <c r="I52" s="1">
        <v>0.37169384</v>
      </c>
      <c r="J52" s="1">
        <v>0.37169384</v>
      </c>
      <c r="K52" s="1">
        <v>0.37169384</v>
      </c>
      <c r="L52" s="1">
        <v>0.37169384</v>
      </c>
      <c r="M52" s="1">
        <v>0.37169384</v>
      </c>
      <c r="N52" s="1">
        <v>0.37169384</v>
      </c>
      <c r="O52" s="1">
        <v>0.37169384</v>
      </c>
      <c r="P52" s="1">
        <v>0.37169384</v>
      </c>
      <c r="Q52" s="1">
        <v>0.37169384</v>
      </c>
      <c r="R52" s="1">
        <v>0.37169384</v>
      </c>
      <c r="S52" s="1">
        <v>0.37169384</v>
      </c>
      <c r="T52" s="1">
        <v>0.37169384</v>
      </c>
      <c r="U52" s="1">
        <v>0.37169384</v>
      </c>
      <c r="V52" s="1">
        <v>0.37169384</v>
      </c>
      <c r="W52" s="1"/>
      <c r="X52" s="4">
        <v>44299</v>
      </c>
      <c r="Y52" s="10">
        <v>0.33673206999999999</v>
      </c>
      <c r="Z52" s="10">
        <v>0.33673206999999999</v>
      </c>
      <c r="AA52" s="10">
        <v>0.33673206999999999</v>
      </c>
      <c r="AB52" s="10">
        <v>0.33673206999999999</v>
      </c>
      <c r="AC52" s="10">
        <v>0.33673206999999999</v>
      </c>
      <c r="AD52" s="10">
        <v>0.33673206999999999</v>
      </c>
      <c r="AE52" s="10">
        <v>0.33673206999999999</v>
      </c>
      <c r="AF52" s="10">
        <v>0.33673206999999999</v>
      </c>
      <c r="AG52" s="10">
        <v>0.33673206999999999</v>
      </c>
      <c r="AH52" s="10">
        <v>0.33673206999999999</v>
      </c>
      <c r="AI52" s="10">
        <v>0.33673206999999999</v>
      </c>
      <c r="AJ52" s="10">
        <v>0.33673206999999999</v>
      </c>
      <c r="AK52" s="10">
        <v>0.33673206999999999</v>
      </c>
      <c r="AL52" s="10">
        <v>0.33673206999999999</v>
      </c>
      <c r="AM52" s="10">
        <v>0.33673206999999999</v>
      </c>
      <c r="AN52" s="10">
        <v>0.33673206999999999</v>
      </c>
      <c r="AO52" s="10">
        <v>0.33673206999999999</v>
      </c>
      <c r="AP52" s="10">
        <v>0.33673206999999999</v>
      </c>
      <c r="AQ52" s="10">
        <v>0.33673206999999999</v>
      </c>
      <c r="AR52" s="10">
        <v>0.33673206999999999</v>
      </c>
      <c r="AS52" s="10">
        <v>0.33673206999999999</v>
      </c>
      <c r="AT52" s="10"/>
      <c r="AU52" s="4">
        <v>44299</v>
      </c>
      <c r="AV52" s="10">
        <v>0.43238211999999998</v>
      </c>
      <c r="AW52" s="10">
        <v>0.43238211999999998</v>
      </c>
      <c r="AX52" s="10">
        <v>0.43238211999999998</v>
      </c>
      <c r="AY52" s="10">
        <v>0.43238211999999998</v>
      </c>
      <c r="AZ52" s="10">
        <v>0.43238211999999998</v>
      </c>
      <c r="BA52" s="10">
        <v>0.43238211999999998</v>
      </c>
      <c r="BB52" s="10">
        <v>0.43238211999999998</v>
      </c>
      <c r="BC52" s="10">
        <v>0.43238211999999998</v>
      </c>
      <c r="BD52" s="10">
        <v>0.43238211999999998</v>
      </c>
      <c r="BE52" s="10">
        <v>0.43238211999999998</v>
      </c>
      <c r="BF52" s="10">
        <v>0.43238211999999998</v>
      </c>
      <c r="BG52" s="10">
        <v>0.43238211999999998</v>
      </c>
      <c r="BH52" s="10">
        <v>0.43238211999999998</v>
      </c>
      <c r="BI52" s="10">
        <v>0.43238211999999998</v>
      </c>
      <c r="BJ52" s="10">
        <v>0.43238211999999998</v>
      </c>
      <c r="BK52" s="10">
        <v>0.43238211999999998</v>
      </c>
      <c r="BL52" s="10">
        <v>0.43238211999999998</v>
      </c>
      <c r="BM52" s="10">
        <v>0.43238211999999998</v>
      </c>
      <c r="BN52" s="10">
        <v>0.43238211999999998</v>
      </c>
      <c r="BO52" s="10">
        <v>0.43238211999999998</v>
      </c>
      <c r="BP52" s="10">
        <v>0.43238211999999998</v>
      </c>
      <c r="BQ52" s="10"/>
      <c r="BR52" s="4">
        <v>44299</v>
      </c>
      <c r="BS52" s="10">
        <v>0.32324723</v>
      </c>
      <c r="BT52" s="10">
        <v>0.32324723</v>
      </c>
      <c r="BU52" s="10">
        <v>0.32324723</v>
      </c>
      <c r="BV52" s="10">
        <v>0.32324723</v>
      </c>
      <c r="BW52" s="10">
        <v>0.32324723</v>
      </c>
      <c r="BX52" s="10">
        <v>0.32324723</v>
      </c>
      <c r="BY52" s="10">
        <v>0.32324723</v>
      </c>
      <c r="BZ52" s="10">
        <v>0.32324723</v>
      </c>
      <c r="CA52" s="10">
        <v>0.32324723</v>
      </c>
      <c r="CB52" s="10">
        <v>0.32324723</v>
      </c>
      <c r="CC52" s="10">
        <v>0.32324723</v>
      </c>
      <c r="CD52" s="10">
        <v>0.32324723</v>
      </c>
      <c r="CE52" s="10">
        <v>0.32324723</v>
      </c>
      <c r="CF52" s="10">
        <v>0.32324723</v>
      </c>
      <c r="CG52" s="10">
        <v>0.32324723</v>
      </c>
      <c r="CH52" s="10">
        <v>0.32324723</v>
      </c>
      <c r="CI52" s="10">
        <v>0.32324723</v>
      </c>
      <c r="CJ52" s="10">
        <v>0.32324723</v>
      </c>
      <c r="CK52" s="10">
        <v>0.32324723</v>
      </c>
      <c r="CL52" s="10">
        <v>0.32324723</v>
      </c>
      <c r="CM52" s="10">
        <v>0.32324723</v>
      </c>
      <c r="CN52" s="10"/>
      <c r="CO52" s="4">
        <v>44299</v>
      </c>
      <c r="CP52" s="10">
        <v>0.40817051999999998</v>
      </c>
      <c r="CQ52" s="10">
        <v>0.40817051999999998</v>
      </c>
      <c r="CR52" s="10">
        <v>0.40817051999999998</v>
      </c>
      <c r="CS52" s="10">
        <v>0.40817051999999998</v>
      </c>
      <c r="CT52" s="10">
        <v>0.40817051999999998</v>
      </c>
      <c r="CU52" s="10">
        <v>0.40817051999999998</v>
      </c>
      <c r="CV52" s="10">
        <v>0.40817051999999998</v>
      </c>
      <c r="CW52" s="10">
        <v>0.40817051999999998</v>
      </c>
      <c r="CX52" s="10">
        <v>0.40817051999999998</v>
      </c>
      <c r="CY52" s="10">
        <v>0.40817051999999998</v>
      </c>
      <c r="CZ52" s="10">
        <v>0.40817051999999998</v>
      </c>
      <c r="DA52" s="10">
        <v>0.40817051999999998</v>
      </c>
      <c r="DB52" s="10">
        <v>0.40817051999999998</v>
      </c>
      <c r="DC52" s="10">
        <v>0.40817051999999998</v>
      </c>
      <c r="DD52" s="10">
        <v>0.40817051999999998</v>
      </c>
      <c r="DE52" s="10">
        <v>0.40817051999999998</v>
      </c>
      <c r="DF52" s="10">
        <v>0.40817051999999998</v>
      </c>
      <c r="DG52" s="10">
        <v>0.40817051999999998</v>
      </c>
      <c r="DH52" s="10">
        <v>0.40817051999999998</v>
      </c>
      <c r="DI52" s="10">
        <v>0.40817051999999998</v>
      </c>
      <c r="DJ52" s="10">
        <v>0.40817051999999998</v>
      </c>
      <c r="DL52" s="4">
        <v>44299</v>
      </c>
      <c r="DM52" s="1">
        <v>0.41338902999999999</v>
      </c>
      <c r="DN52" s="1">
        <v>0.41338902999999999</v>
      </c>
      <c r="DO52" s="1">
        <v>0.41338902999999999</v>
      </c>
      <c r="DP52" s="1">
        <v>0.41338902999999999</v>
      </c>
      <c r="DQ52" s="1">
        <v>0.41338902999999999</v>
      </c>
      <c r="DR52" s="1">
        <v>0.41338902999999999</v>
      </c>
      <c r="DS52" s="1">
        <v>0.41338902999999999</v>
      </c>
      <c r="DT52" s="1">
        <v>0.41338902999999999</v>
      </c>
      <c r="DU52" s="1">
        <v>0.41338902999999999</v>
      </c>
      <c r="DV52" s="1">
        <v>0.41338902999999999</v>
      </c>
      <c r="DW52" s="1">
        <v>0.41338902999999999</v>
      </c>
      <c r="DX52" s="1">
        <v>0.41338902999999999</v>
      </c>
      <c r="DY52" s="1">
        <v>0.41338902999999999</v>
      </c>
      <c r="DZ52" s="1">
        <v>0.41338902999999999</v>
      </c>
      <c r="EA52" s="1">
        <v>0.41338902999999999</v>
      </c>
      <c r="EB52" s="1">
        <v>0.41338902999999999</v>
      </c>
      <c r="EC52" s="1">
        <v>0.41338902999999999</v>
      </c>
      <c r="ED52" s="1">
        <v>0.41338902999999999</v>
      </c>
      <c r="EE52" s="1">
        <v>0.41338902999999999</v>
      </c>
      <c r="EF52" s="1">
        <v>0.41338902999999999</v>
      </c>
      <c r="EG52" s="1">
        <v>0.41338902999999999</v>
      </c>
    </row>
    <row r="53" spans="1:137" x14ac:dyDescent="0.35">
      <c r="A53" s="4">
        <v>44303</v>
      </c>
      <c r="B53" s="1">
        <v>0.37169384</v>
      </c>
      <c r="C53" s="1">
        <v>0.37169384</v>
      </c>
      <c r="D53" s="1">
        <v>0.37169384</v>
      </c>
      <c r="E53" s="1">
        <v>0.37169384</v>
      </c>
      <c r="F53" s="1">
        <v>0.37169384</v>
      </c>
      <c r="G53" s="1">
        <v>0.37169384</v>
      </c>
      <c r="H53" s="1">
        <v>0.37169384</v>
      </c>
      <c r="I53" s="1">
        <v>0.37169384</v>
      </c>
      <c r="J53" s="1">
        <v>0.37169384</v>
      </c>
      <c r="K53" s="1">
        <v>0.37169384</v>
      </c>
      <c r="L53" s="1">
        <v>0.37169384</v>
      </c>
      <c r="M53" s="1">
        <v>0.37169384</v>
      </c>
      <c r="N53" s="1">
        <v>0.37169384</v>
      </c>
      <c r="O53" s="1">
        <v>0.37169384</v>
      </c>
      <c r="P53" s="1">
        <v>0.37169384</v>
      </c>
      <c r="Q53" s="1">
        <v>0.37169384</v>
      </c>
      <c r="R53" s="1">
        <v>0.37169384</v>
      </c>
      <c r="S53" s="1">
        <v>0.37169384</v>
      </c>
      <c r="T53" s="1">
        <v>0.37169384</v>
      </c>
      <c r="U53" s="1">
        <v>0.37169384</v>
      </c>
      <c r="V53" s="1">
        <v>0.37169384</v>
      </c>
      <c r="W53" s="1"/>
      <c r="X53" s="4">
        <v>44303</v>
      </c>
      <c r="Y53" s="10">
        <v>0.33673206999999999</v>
      </c>
      <c r="Z53" s="10">
        <v>0.33673206999999999</v>
      </c>
      <c r="AA53" s="10">
        <v>0.33673206999999999</v>
      </c>
      <c r="AB53" s="10">
        <v>0.33673206999999999</v>
      </c>
      <c r="AC53" s="10">
        <v>0.33673206999999999</v>
      </c>
      <c r="AD53" s="10">
        <v>0.33673206999999999</v>
      </c>
      <c r="AE53" s="10">
        <v>0.33673206999999999</v>
      </c>
      <c r="AF53" s="10">
        <v>0.33673206999999999</v>
      </c>
      <c r="AG53" s="10">
        <v>0.33673206999999999</v>
      </c>
      <c r="AH53" s="10">
        <v>0.33673206999999999</v>
      </c>
      <c r="AI53" s="10">
        <v>0.33673206999999999</v>
      </c>
      <c r="AJ53" s="10">
        <v>0.33673206999999999</v>
      </c>
      <c r="AK53" s="10">
        <v>0.33673206999999999</v>
      </c>
      <c r="AL53" s="10">
        <v>0.33673206999999999</v>
      </c>
      <c r="AM53" s="10">
        <v>0.33673206999999999</v>
      </c>
      <c r="AN53" s="10">
        <v>0.33673206999999999</v>
      </c>
      <c r="AO53" s="10">
        <v>0.33673206999999999</v>
      </c>
      <c r="AP53" s="10">
        <v>0.33673206999999999</v>
      </c>
      <c r="AQ53" s="10">
        <v>0.33673206999999999</v>
      </c>
      <c r="AR53" s="10">
        <v>0.33673206999999999</v>
      </c>
      <c r="AS53" s="10">
        <v>0.33673206999999999</v>
      </c>
      <c r="AT53" s="10"/>
      <c r="AU53" s="4">
        <v>44303</v>
      </c>
      <c r="AV53" s="10">
        <v>0.43238211999999998</v>
      </c>
      <c r="AW53" s="10">
        <v>0.43238211999999998</v>
      </c>
      <c r="AX53" s="10">
        <v>0.43238211999999998</v>
      </c>
      <c r="AY53" s="10">
        <v>0.43238211999999998</v>
      </c>
      <c r="AZ53" s="10">
        <v>0.43238211999999998</v>
      </c>
      <c r="BA53" s="10">
        <v>0.43238211999999998</v>
      </c>
      <c r="BB53" s="10">
        <v>0.43238211999999998</v>
      </c>
      <c r="BC53" s="10">
        <v>0.43238211999999998</v>
      </c>
      <c r="BD53" s="10">
        <v>0.43238211999999998</v>
      </c>
      <c r="BE53" s="10">
        <v>0.43238211999999998</v>
      </c>
      <c r="BF53" s="10">
        <v>0.43238211999999998</v>
      </c>
      <c r="BG53" s="10">
        <v>0.43238211999999998</v>
      </c>
      <c r="BH53" s="10">
        <v>0.43238211999999998</v>
      </c>
      <c r="BI53" s="10">
        <v>0.43238211999999998</v>
      </c>
      <c r="BJ53" s="10">
        <v>0.43238211999999998</v>
      </c>
      <c r="BK53" s="10">
        <v>0.43238211999999998</v>
      </c>
      <c r="BL53" s="10">
        <v>0.43238211999999998</v>
      </c>
      <c r="BM53" s="10">
        <v>0.43238211999999998</v>
      </c>
      <c r="BN53" s="10">
        <v>0.43238211999999998</v>
      </c>
      <c r="BO53" s="10">
        <v>0.43238211999999998</v>
      </c>
      <c r="BP53" s="10">
        <v>0.43238211999999998</v>
      </c>
      <c r="BQ53" s="10"/>
      <c r="BR53" s="4">
        <v>44303</v>
      </c>
      <c r="BS53" s="10">
        <v>0.32324723</v>
      </c>
      <c r="BT53" s="10">
        <v>0.32324723</v>
      </c>
      <c r="BU53" s="10">
        <v>0.32324723</v>
      </c>
      <c r="BV53" s="10">
        <v>0.32324723</v>
      </c>
      <c r="BW53" s="10">
        <v>0.32324723</v>
      </c>
      <c r="BX53" s="10">
        <v>0.32324723</v>
      </c>
      <c r="BY53" s="10">
        <v>0.32324723</v>
      </c>
      <c r="BZ53" s="10">
        <v>0.32324723</v>
      </c>
      <c r="CA53" s="10">
        <v>0.32324723</v>
      </c>
      <c r="CB53" s="10">
        <v>0.32324723</v>
      </c>
      <c r="CC53" s="10">
        <v>0.32324723</v>
      </c>
      <c r="CD53" s="10">
        <v>0.32324723</v>
      </c>
      <c r="CE53" s="10">
        <v>0.32324723</v>
      </c>
      <c r="CF53" s="10">
        <v>0.32324723</v>
      </c>
      <c r="CG53" s="10">
        <v>0.32324723</v>
      </c>
      <c r="CH53" s="10">
        <v>0.32324723</v>
      </c>
      <c r="CI53" s="10">
        <v>0.32324723</v>
      </c>
      <c r="CJ53" s="10">
        <v>0.32324723</v>
      </c>
      <c r="CK53" s="10">
        <v>0.32324723</v>
      </c>
      <c r="CL53" s="10">
        <v>0.32324723</v>
      </c>
      <c r="CM53" s="10">
        <v>0.32324723</v>
      </c>
      <c r="CN53" s="10"/>
      <c r="CO53" s="4">
        <v>44303</v>
      </c>
      <c r="CP53" s="10">
        <v>0.40817051999999998</v>
      </c>
      <c r="CQ53" s="10">
        <v>0.40817051999999998</v>
      </c>
      <c r="CR53" s="10">
        <v>0.40817051999999998</v>
      </c>
      <c r="CS53" s="10">
        <v>0.40817051999999998</v>
      </c>
      <c r="CT53" s="10">
        <v>0.40817051999999998</v>
      </c>
      <c r="CU53" s="10">
        <v>0.40817051999999998</v>
      </c>
      <c r="CV53" s="10">
        <v>0.40817051999999998</v>
      </c>
      <c r="CW53" s="10">
        <v>0.40817051999999998</v>
      </c>
      <c r="CX53" s="10">
        <v>0.40817051999999998</v>
      </c>
      <c r="CY53" s="10">
        <v>0.40817051999999998</v>
      </c>
      <c r="CZ53" s="10">
        <v>0.40817051999999998</v>
      </c>
      <c r="DA53" s="10">
        <v>0.40817051999999998</v>
      </c>
      <c r="DB53" s="10">
        <v>0.40817051999999998</v>
      </c>
      <c r="DC53" s="10">
        <v>0.40817051999999998</v>
      </c>
      <c r="DD53" s="10">
        <v>0.40817051999999998</v>
      </c>
      <c r="DE53" s="10">
        <v>0.40817051999999998</v>
      </c>
      <c r="DF53" s="10">
        <v>0.40817051999999998</v>
      </c>
      <c r="DG53" s="10">
        <v>0.40817051999999998</v>
      </c>
      <c r="DH53" s="10">
        <v>0.40817051999999998</v>
      </c>
      <c r="DI53" s="10">
        <v>0.40817051999999998</v>
      </c>
      <c r="DJ53" s="10">
        <v>0.40817051999999998</v>
      </c>
      <c r="DL53" s="4">
        <v>44303</v>
      </c>
      <c r="DM53" s="1">
        <v>0.41338902999999999</v>
      </c>
      <c r="DN53" s="1">
        <v>0.41338902999999999</v>
      </c>
      <c r="DO53" s="1">
        <v>0.41338902999999999</v>
      </c>
      <c r="DP53" s="1">
        <v>0.41338902999999999</v>
      </c>
      <c r="DQ53" s="1">
        <v>0.41338902999999999</v>
      </c>
      <c r="DR53" s="1">
        <v>0.41338902999999999</v>
      </c>
      <c r="DS53" s="1">
        <v>0.41338902999999999</v>
      </c>
      <c r="DT53" s="1">
        <v>0.41338902999999999</v>
      </c>
      <c r="DU53" s="1">
        <v>0.41338902999999999</v>
      </c>
      <c r="DV53" s="1">
        <v>0.41338902999999999</v>
      </c>
      <c r="DW53" s="1">
        <v>0.41338902999999999</v>
      </c>
      <c r="DX53" s="1">
        <v>0.41338902999999999</v>
      </c>
      <c r="DY53" s="1">
        <v>0.41338902999999999</v>
      </c>
      <c r="DZ53" s="1">
        <v>0.41338902999999999</v>
      </c>
      <c r="EA53" s="1">
        <v>0.41338902999999999</v>
      </c>
      <c r="EB53" s="1">
        <v>0.41338902999999999</v>
      </c>
      <c r="EC53" s="1">
        <v>0.41338902999999999</v>
      </c>
      <c r="ED53" s="1">
        <v>0.41338902999999999</v>
      </c>
      <c r="EE53" s="1">
        <v>0.41338902999999999</v>
      </c>
      <c r="EF53" s="1">
        <v>0.41338902999999999</v>
      </c>
      <c r="EG53" s="1">
        <v>0.41338902999999999</v>
      </c>
    </row>
    <row r="54" spans="1:137" x14ac:dyDescent="0.35">
      <c r="A54" s="4">
        <v>44306</v>
      </c>
      <c r="B54" s="1">
        <v>0.37169384</v>
      </c>
      <c r="C54" s="1">
        <v>0.37169384</v>
      </c>
      <c r="D54" s="1">
        <v>0.37169384</v>
      </c>
      <c r="E54" s="1">
        <v>0.37169384</v>
      </c>
      <c r="F54" s="1">
        <v>0.37169384</v>
      </c>
      <c r="G54" s="1">
        <v>0.37169384</v>
      </c>
      <c r="H54" s="1">
        <v>0.37169384</v>
      </c>
      <c r="I54" s="1">
        <v>0.37169384</v>
      </c>
      <c r="J54" s="1">
        <v>0.37169384</v>
      </c>
      <c r="K54" s="1">
        <v>0.37169384</v>
      </c>
      <c r="L54" s="1">
        <v>0.37169384</v>
      </c>
      <c r="M54" s="1">
        <v>0.37169384</v>
      </c>
      <c r="N54" s="1">
        <v>0.37169384</v>
      </c>
      <c r="O54" s="1">
        <v>0.37169384</v>
      </c>
      <c r="P54" s="1">
        <v>0.37169384</v>
      </c>
      <c r="Q54" s="1">
        <v>0.37169384</v>
      </c>
      <c r="R54" s="1">
        <v>0.37169384</v>
      </c>
      <c r="S54" s="1">
        <v>0.37169384</v>
      </c>
      <c r="T54" s="1">
        <v>0.37169384</v>
      </c>
      <c r="U54" s="1">
        <v>0.37169384</v>
      </c>
      <c r="V54" s="1">
        <v>0.37169384</v>
      </c>
      <c r="W54" s="1"/>
      <c r="X54" s="4">
        <v>44306</v>
      </c>
      <c r="Y54" s="10">
        <v>0.33673206999999999</v>
      </c>
      <c r="Z54" s="10">
        <v>0.33673206999999999</v>
      </c>
      <c r="AA54" s="10">
        <v>0.33673206999999999</v>
      </c>
      <c r="AB54" s="10">
        <v>0.33673206999999999</v>
      </c>
      <c r="AC54" s="10">
        <v>0.33673206999999999</v>
      </c>
      <c r="AD54" s="10">
        <v>0.33673206999999999</v>
      </c>
      <c r="AE54" s="10">
        <v>0.33673206999999999</v>
      </c>
      <c r="AF54" s="10">
        <v>0.33673206999999999</v>
      </c>
      <c r="AG54" s="10">
        <v>0.33673206999999999</v>
      </c>
      <c r="AH54" s="10">
        <v>0.33673206999999999</v>
      </c>
      <c r="AI54" s="10">
        <v>0.33673206999999999</v>
      </c>
      <c r="AJ54" s="10">
        <v>0.33673206999999999</v>
      </c>
      <c r="AK54" s="10">
        <v>0.33673206999999999</v>
      </c>
      <c r="AL54" s="10">
        <v>0.33673206999999999</v>
      </c>
      <c r="AM54" s="10">
        <v>0.33673206999999999</v>
      </c>
      <c r="AN54" s="10">
        <v>0.33673206999999999</v>
      </c>
      <c r="AO54" s="10">
        <v>0.33673206999999999</v>
      </c>
      <c r="AP54" s="10">
        <v>0.33673206999999999</v>
      </c>
      <c r="AQ54" s="10">
        <v>0.33673206999999999</v>
      </c>
      <c r="AR54" s="10">
        <v>0.33673206999999999</v>
      </c>
      <c r="AS54" s="10">
        <v>0.33673206999999999</v>
      </c>
      <c r="AT54" s="10"/>
      <c r="AU54" s="4">
        <v>44306</v>
      </c>
      <c r="AV54" s="10">
        <v>0.43238211999999998</v>
      </c>
      <c r="AW54" s="10">
        <v>0.43238211999999998</v>
      </c>
      <c r="AX54" s="10">
        <v>0.43238211999999998</v>
      </c>
      <c r="AY54" s="10">
        <v>0.43238211999999998</v>
      </c>
      <c r="AZ54" s="10">
        <v>0.43238211999999998</v>
      </c>
      <c r="BA54" s="10">
        <v>0.43238211999999998</v>
      </c>
      <c r="BB54" s="10">
        <v>0.43238211999999998</v>
      </c>
      <c r="BC54" s="10">
        <v>0.43238211999999998</v>
      </c>
      <c r="BD54" s="10">
        <v>0.43238211999999998</v>
      </c>
      <c r="BE54" s="10">
        <v>0.43238211999999998</v>
      </c>
      <c r="BF54" s="10">
        <v>0.43238211999999998</v>
      </c>
      <c r="BG54" s="10">
        <v>0.43238211999999998</v>
      </c>
      <c r="BH54" s="10">
        <v>0.43238211999999998</v>
      </c>
      <c r="BI54" s="10">
        <v>0.43238211999999998</v>
      </c>
      <c r="BJ54" s="10">
        <v>0.43238211999999998</v>
      </c>
      <c r="BK54" s="10">
        <v>0.43238211999999998</v>
      </c>
      <c r="BL54" s="10">
        <v>0.43238211999999998</v>
      </c>
      <c r="BM54" s="10">
        <v>0.43238211999999998</v>
      </c>
      <c r="BN54" s="10">
        <v>0.43238211999999998</v>
      </c>
      <c r="BO54" s="10">
        <v>0.43238211999999998</v>
      </c>
      <c r="BP54" s="10">
        <v>0.43238211999999998</v>
      </c>
      <c r="BQ54" s="10"/>
      <c r="BR54" s="4">
        <v>44306</v>
      </c>
      <c r="BS54" s="10">
        <v>0.32324723</v>
      </c>
      <c r="BT54" s="10">
        <v>0.32324723</v>
      </c>
      <c r="BU54" s="10">
        <v>0.32324723</v>
      </c>
      <c r="BV54" s="10">
        <v>0.32324723</v>
      </c>
      <c r="BW54" s="10">
        <v>0.32324723</v>
      </c>
      <c r="BX54" s="10">
        <v>0.32324723</v>
      </c>
      <c r="BY54" s="10">
        <v>0.32324723</v>
      </c>
      <c r="BZ54" s="10">
        <v>0.32324723</v>
      </c>
      <c r="CA54" s="10">
        <v>0.32324723</v>
      </c>
      <c r="CB54" s="10">
        <v>0.32324723</v>
      </c>
      <c r="CC54" s="10">
        <v>0.32324723</v>
      </c>
      <c r="CD54" s="10">
        <v>0.32324723</v>
      </c>
      <c r="CE54" s="10">
        <v>0.32324723</v>
      </c>
      <c r="CF54" s="10">
        <v>0.32324723</v>
      </c>
      <c r="CG54" s="10">
        <v>0.32324723</v>
      </c>
      <c r="CH54" s="10">
        <v>0.32324723</v>
      </c>
      <c r="CI54" s="10">
        <v>0.32324723</v>
      </c>
      <c r="CJ54" s="10">
        <v>0.32324723</v>
      </c>
      <c r="CK54" s="10">
        <v>0.32324723</v>
      </c>
      <c r="CL54" s="10">
        <v>0.32324723</v>
      </c>
      <c r="CM54" s="10">
        <v>0.32324723</v>
      </c>
      <c r="CN54" s="10"/>
      <c r="CO54" s="4">
        <v>44306</v>
      </c>
      <c r="CP54" s="10">
        <v>0.40817051999999998</v>
      </c>
      <c r="CQ54" s="10">
        <v>0.40817051999999998</v>
      </c>
      <c r="CR54" s="10">
        <v>0.40817051999999998</v>
      </c>
      <c r="CS54" s="10">
        <v>0.40817051999999998</v>
      </c>
      <c r="CT54" s="10">
        <v>0.40817051999999998</v>
      </c>
      <c r="CU54" s="10">
        <v>0.40817051999999998</v>
      </c>
      <c r="CV54" s="10">
        <v>0.40817051999999998</v>
      </c>
      <c r="CW54" s="10">
        <v>0.40817051999999998</v>
      </c>
      <c r="CX54" s="10">
        <v>0.40817051999999998</v>
      </c>
      <c r="CY54" s="10">
        <v>0.40817051999999998</v>
      </c>
      <c r="CZ54" s="10">
        <v>0.40817051999999998</v>
      </c>
      <c r="DA54" s="10">
        <v>0.40817051999999998</v>
      </c>
      <c r="DB54" s="10">
        <v>0.40817051999999998</v>
      </c>
      <c r="DC54" s="10">
        <v>0.40817051999999998</v>
      </c>
      <c r="DD54" s="10">
        <v>0.40817051999999998</v>
      </c>
      <c r="DE54" s="10">
        <v>0.40817051999999998</v>
      </c>
      <c r="DF54" s="10">
        <v>0.40817051999999998</v>
      </c>
      <c r="DG54" s="10">
        <v>0.40817051999999998</v>
      </c>
      <c r="DH54" s="10">
        <v>0.40817051999999998</v>
      </c>
      <c r="DI54" s="10">
        <v>0.40817051999999998</v>
      </c>
      <c r="DJ54" s="10">
        <v>0.40817051999999998</v>
      </c>
      <c r="DL54" s="4">
        <v>44306</v>
      </c>
      <c r="DM54" s="1">
        <v>0.41338902999999999</v>
      </c>
      <c r="DN54" s="1">
        <v>0.41338902999999999</v>
      </c>
      <c r="DO54" s="1">
        <v>0.41338902999999999</v>
      </c>
      <c r="DP54" s="1">
        <v>0.41338902999999999</v>
      </c>
      <c r="DQ54" s="1">
        <v>0.41338902999999999</v>
      </c>
      <c r="DR54" s="1">
        <v>0.41338902999999999</v>
      </c>
      <c r="DS54" s="1">
        <v>0.41338902999999999</v>
      </c>
      <c r="DT54" s="1">
        <v>0.41338902999999999</v>
      </c>
      <c r="DU54" s="1">
        <v>0.41338902999999999</v>
      </c>
      <c r="DV54" s="1">
        <v>0.41338902999999999</v>
      </c>
      <c r="DW54" s="1">
        <v>0.41338902999999999</v>
      </c>
      <c r="DX54" s="1">
        <v>0.41338902999999999</v>
      </c>
      <c r="DY54" s="1">
        <v>0.41338902999999999</v>
      </c>
      <c r="DZ54" s="1">
        <v>0.41338902999999999</v>
      </c>
      <c r="EA54" s="1">
        <v>0.41338902999999999</v>
      </c>
      <c r="EB54" s="1">
        <v>0.41338902999999999</v>
      </c>
      <c r="EC54" s="1">
        <v>0.41338902999999999</v>
      </c>
      <c r="ED54" s="1">
        <v>0.41338902999999999</v>
      </c>
      <c r="EE54" s="1">
        <v>0.41338902999999999</v>
      </c>
      <c r="EF54" s="1">
        <v>0.41338902999999999</v>
      </c>
      <c r="EG54" s="1">
        <v>0.41338902999999999</v>
      </c>
    </row>
    <row r="55" spans="1:137" x14ac:dyDescent="0.35">
      <c r="A55" s="4">
        <v>44312</v>
      </c>
      <c r="B55" s="1">
        <v>0.37169384</v>
      </c>
      <c r="C55" s="1">
        <v>0.37169384</v>
      </c>
      <c r="D55" s="1">
        <v>0.37169384</v>
      </c>
      <c r="E55" s="1">
        <v>0.37169384</v>
      </c>
      <c r="F55" s="1">
        <v>0.37169384</v>
      </c>
      <c r="G55" s="1">
        <v>0.37169384</v>
      </c>
      <c r="H55" s="1">
        <v>0.37169384</v>
      </c>
      <c r="I55" s="1">
        <v>0.37169384</v>
      </c>
      <c r="J55" s="1">
        <v>0.37169384</v>
      </c>
      <c r="K55" s="1">
        <v>0.37169384</v>
      </c>
      <c r="L55" s="1">
        <v>0.37169384</v>
      </c>
      <c r="M55" s="1">
        <v>0.37169384</v>
      </c>
      <c r="N55" s="1">
        <v>0.37169384</v>
      </c>
      <c r="O55" s="1">
        <v>0.37169384</v>
      </c>
      <c r="P55" s="1">
        <v>0.37169384</v>
      </c>
      <c r="Q55" s="1">
        <v>0.37169384</v>
      </c>
      <c r="R55" s="1">
        <v>0.37169384</v>
      </c>
      <c r="S55" s="1">
        <v>0.37169384</v>
      </c>
      <c r="T55" s="1">
        <v>0.37169384</v>
      </c>
      <c r="U55" s="1">
        <v>0.37169384</v>
      </c>
      <c r="V55" s="1">
        <v>0.37169384</v>
      </c>
      <c r="W55" s="1"/>
      <c r="X55" s="4">
        <v>44312</v>
      </c>
      <c r="Y55" s="10">
        <v>0.33673206999999999</v>
      </c>
      <c r="Z55" s="10">
        <v>0.33673206999999999</v>
      </c>
      <c r="AA55" s="10">
        <v>0.33673206999999999</v>
      </c>
      <c r="AB55" s="10">
        <v>0.33673206999999999</v>
      </c>
      <c r="AC55" s="10">
        <v>0.33673206999999999</v>
      </c>
      <c r="AD55" s="10">
        <v>0.33673206999999999</v>
      </c>
      <c r="AE55" s="10">
        <v>0.33673206999999999</v>
      </c>
      <c r="AF55" s="10">
        <v>0.33673206999999999</v>
      </c>
      <c r="AG55" s="10">
        <v>0.33673206999999999</v>
      </c>
      <c r="AH55" s="10">
        <v>0.33673206999999999</v>
      </c>
      <c r="AI55" s="10">
        <v>0.33673206999999999</v>
      </c>
      <c r="AJ55" s="10">
        <v>0.33673206999999999</v>
      </c>
      <c r="AK55" s="10">
        <v>0.33673206999999999</v>
      </c>
      <c r="AL55" s="10">
        <v>0.33673206999999999</v>
      </c>
      <c r="AM55" s="10">
        <v>0.33673206999999999</v>
      </c>
      <c r="AN55" s="10">
        <v>0.33673206999999999</v>
      </c>
      <c r="AO55" s="10">
        <v>0.33673206999999999</v>
      </c>
      <c r="AP55" s="10">
        <v>0.33673206999999999</v>
      </c>
      <c r="AQ55" s="10">
        <v>0.33673206999999999</v>
      </c>
      <c r="AR55" s="10">
        <v>0.33673206999999999</v>
      </c>
      <c r="AS55" s="10">
        <v>0.33673206999999999</v>
      </c>
      <c r="AT55" s="10"/>
      <c r="AU55" s="4">
        <v>44312</v>
      </c>
      <c r="AV55" s="10">
        <v>0.43238211999999998</v>
      </c>
      <c r="AW55" s="10">
        <v>0.43238211999999998</v>
      </c>
      <c r="AX55" s="10">
        <v>0.43238211999999998</v>
      </c>
      <c r="AY55" s="10">
        <v>0.43238211999999998</v>
      </c>
      <c r="AZ55" s="10">
        <v>0.43238211999999998</v>
      </c>
      <c r="BA55" s="10">
        <v>0.43238211999999998</v>
      </c>
      <c r="BB55" s="10">
        <v>0.43238211999999998</v>
      </c>
      <c r="BC55" s="10">
        <v>0.43238211999999998</v>
      </c>
      <c r="BD55" s="10">
        <v>0.43238211999999998</v>
      </c>
      <c r="BE55" s="10">
        <v>0.43238211999999998</v>
      </c>
      <c r="BF55" s="10">
        <v>0.43238211999999998</v>
      </c>
      <c r="BG55" s="10">
        <v>0.43238211999999998</v>
      </c>
      <c r="BH55" s="10">
        <v>0.43238211999999998</v>
      </c>
      <c r="BI55" s="10">
        <v>0.43238211999999998</v>
      </c>
      <c r="BJ55" s="10">
        <v>0.43238211999999998</v>
      </c>
      <c r="BK55" s="10">
        <v>0.43238211999999998</v>
      </c>
      <c r="BL55" s="10">
        <v>0.43238211999999998</v>
      </c>
      <c r="BM55" s="10">
        <v>0.43238211999999998</v>
      </c>
      <c r="BN55" s="10">
        <v>0.43238211999999998</v>
      </c>
      <c r="BO55" s="10">
        <v>0.43238211999999998</v>
      </c>
      <c r="BP55" s="10">
        <v>0.43238211999999998</v>
      </c>
      <c r="BQ55" s="10"/>
      <c r="BR55" s="4">
        <v>44312</v>
      </c>
      <c r="BS55" s="10">
        <v>0.32324723</v>
      </c>
      <c r="BT55" s="10">
        <v>0.32324723</v>
      </c>
      <c r="BU55" s="10">
        <v>0.32324723</v>
      </c>
      <c r="BV55" s="10">
        <v>0.32324723</v>
      </c>
      <c r="BW55" s="10">
        <v>0.32324723</v>
      </c>
      <c r="BX55" s="10">
        <v>0.32324723</v>
      </c>
      <c r="BY55" s="10">
        <v>0.32324723</v>
      </c>
      <c r="BZ55" s="10">
        <v>0.32324723</v>
      </c>
      <c r="CA55" s="10">
        <v>0.32324723</v>
      </c>
      <c r="CB55" s="10">
        <v>0.32324723</v>
      </c>
      <c r="CC55" s="10">
        <v>0.32324723</v>
      </c>
      <c r="CD55" s="10">
        <v>0.32324723</v>
      </c>
      <c r="CE55" s="10">
        <v>0.32324723</v>
      </c>
      <c r="CF55" s="10">
        <v>0.32324723</v>
      </c>
      <c r="CG55" s="10">
        <v>0.32324723</v>
      </c>
      <c r="CH55" s="10">
        <v>0.32324723</v>
      </c>
      <c r="CI55" s="10">
        <v>0.32324723</v>
      </c>
      <c r="CJ55" s="10">
        <v>0.32324723</v>
      </c>
      <c r="CK55" s="10">
        <v>0.32324723</v>
      </c>
      <c r="CL55" s="10">
        <v>0.32324723</v>
      </c>
      <c r="CM55" s="10">
        <v>0.32324723</v>
      </c>
      <c r="CN55" s="10"/>
      <c r="CO55" s="4">
        <v>44312</v>
      </c>
      <c r="CP55" s="10">
        <v>0.40817051999999998</v>
      </c>
      <c r="CQ55" s="10">
        <v>0.40817051999999998</v>
      </c>
      <c r="CR55" s="10">
        <v>0.40817051999999998</v>
      </c>
      <c r="CS55" s="10">
        <v>0.40817051999999998</v>
      </c>
      <c r="CT55" s="10">
        <v>0.40817051999999998</v>
      </c>
      <c r="CU55" s="10">
        <v>0.40817051999999998</v>
      </c>
      <c r="CV55" s="10">
        <v>0.40817051999999998</v>
      </c>
      <c r="CW55" s="10">
        <v>0.40817051999999998</v>
      </c>
      <c r="CX55" s="10">
        <v>0.40817051999999998</v>
      </c>
      <c r="CY55" s="10">
        <v>0.40817051999999998</v>
      </c>
      <c r="CZ55" s="10">
        <v>0.40817051999999998</v>
      </c>
      <c r="DA55" s="10">
        <v>0.40817051999999998</v>
      </c>
      <c r="DB55" s="10">
        <v>0.40817051999999998</v>
      </c>
      <c r="DC55" s="10">
        <v>0.40817051999999998</v>
      </c>
      <c r="DD55" s="10">
        <v>0.40817051999999998</v>
      </c>
      <c r="DE55" s="10">
        <v>0.40817051999999998</v>
      </c>
      <c r="DF55" s="10">
        <v>0.40817051999999998</v>
      </c>
      <c r="DG55" s="10">
        <v>0.40817051999999998</v>
      </c>
      <c r="DH55" s="10">
        <v>0.40817051999999998</v>
      </c>
      <c r="DI55" s="10">
        <v>0.40817051999999998</v>
      </c>
      <c r="DJ55" s="10">
        <v>0.40817051999999998</v>
      </c>
      <c r="DL55" s="4">
        <v>44312</v>
      </c>
      <c r="DM55" s="1">
        <v>0.41338902999999999</v>
      </c>
      <c r="DN55" s="1">
        <v>0.41338902999999999</v>
      </c>
      <c r="DO55" s="1">
        <v>0.41338902999999999</v>
      </c>
      <c r="DP55" s="1">
        <v>0.41338902999999999</v>
      </c>
      <c r="DQ55" s="1">
        <v>0.41338902999999999</v>
      </c>
      <c r="DR55" s="1">
        <v>0.41338902999999999</v>
      </c>
      <c r="DS55" s="1">
        <v>0.41338902999999999</v>
      </c>
      <c r="DT55" s="1">
        <v>0.41338902999999999</v>
      </c>
      <c r="DU55" s="1">
        <v>0.41338902999999999</v>
      </c>
      <c r="DV55" s="1">
        <v>0.41338902999999999</v>
      </c>
      <c r="DW55" s="1">
        <v>0.41338902999999999</v>
      </c>
      <c r="DX55" s="1">
        <v>0.41338902999999999</v>
      </c>
      <c r="DY55" s="1">
        <v>0.41338902999999999</v>
      </c>
      <c r="DZ55" s="1">
        <v>0.41338902999999999</v>
      </c>
      <c r="EA55" s="1">
        <v>0.41338902999999999</v>
      </c>
      <c r="EB55" s="1">
        <v>0.41338902999999999</v>
      </c>
      <c r="EC55" s="1">
        <v>0.41338902999999999</v>
      </c>
      <c r="ED55" s="1">
        <v>0.41338902999999999</v>
      </c>
      <c r="EE55" s="1">
        <v>0.41338902999999999</v>
      </c>
      <c r="EF55" s="1">
        <v>0.41338902999999999</v>
      </c>
      <c r="EG55" s="1">
        <v>0.41338902999999999</v>
      </c>
    </row>
    <row r="56" spans="1:137" x14ac:dyDescent="0.35">
      <c r="A56" s="4">
        <v>44313</v>
      </c>
      <c r="B56" s="1">
        <v>0.37169384</v>
      </c>
      <c r="C56" s="1">
        <v>0.37169384</v>
      </c>
      <c r="D56" s="1">
        <v>0.37169384</v>
      </c>
      <c r="E56" s="1">
        <v>0.37169384</v>
      </c>
      <c r="F56" s="1">
        <v>0.37169384</v>
      </c>
      <c r="G56" s="1">
        <v>0.37169384</v>
      </c>
      <c r="H56" s="1">
        <v>0.37169384</v>
      </c>
      <c r="I56" s="1">
        <v>0.37169384</v>
      </c>
      <c r="J56" s="1">
        <v>0.37169384</v>
      </c>
      <c r="K56" s="1">
        <v>0.37169384</v>
      </c>
      <c r="L56" s="1">
        <v>0.37169384</v>
      </c>
      <c r="M56" s="1">
        <v>0.37169384</v>
      </c>
      <c r="N56" s="1">
        <v>0.37169384</v>
      </c>
      <c r="O56" s="1">
        <v>0.37169384</v>
      </c>
      <c r="P56" s="1">
        <v>0.37169384</v>
      </c>
      <c r="Q56" s="1">
        <v>0.37169384</v>
      </c>
      <c r="R56" s="1">
        <v>0.37169384</v>
      </c>
      <c r="S56" s="1">
        <v>0.37169384</v>
      </c>
      <c r="T56" s="1">
        <v>0.37169384</v>
      </c>
      <c r="U56" s="1">
        <v>0.37169384</v>
      </c>
      <c r="V56" s="1">
        <v>0.37169384</v>
      </c>
      <c r="W56" s="1"/>
      <c r="X56" s="4">
        <v>44313</v>
      </c>
      <c r="Y56" s="10">
        <v>0.33673206999999999</v>
      </c>
      <c r="Z56" s="10">
        <v>0.33673206999999999</v>
      </c>
      <c r="AA56" s="10">
        <v>0.33673206999999999</v>
      </c>
      <c r="AB56" s="10">
        <v>0.33673206999999999</v>
      </c>
      <c r="AC56" s="10">
        <v>0.33673206999999999</v>
      </c>
      <c r="AD56" s="10">
        <v>0.33673206999999999</v>
      </c>
      <c r="AE56" s="10">
        <v>0.33673206999999999</v>
      </c>
      <c r="AF56" s="10">
        <v>0.33673206999999999</v>
      </c>
      <c r="AG56" s="10">
        <v>0.33673206999999999</v>
      </c>
      <c r="AH56" s="10">
        <v>0.33673206999999999</v>
      </c>
      <c r="AI56" s="10">
        <v>0.33673206999999999</v>
      </c>
      <c r="AJ56" s="10">
        <v>0.33673206999999999</v>
      </c>
      <c r="AK56" s="10">
        <v>0.33673206999999999</v>
      </c>
      <c r="AL56" s="10">
        <v>0.33673206999999999</v>
      </c>
      <c r="AM56" s="10">
        <v>0.33673206999999999</v>
      </c>
      <c r="AN56" s="10">
        <v>0.33673206999999999</v>
      </c>
      <c r="AO56" s="10">
        <v>0.33673206999999999</v>
      </c>
      <c r="AP56" s="10">
        <v>0.33673206999999999</v>
      </c>
      <c r="AQ56" s="10">
        <v>0.33673206999999999</v>
      </c>
      <c r="AR56" s="10">
        <v>0.33673206999999999</v>
      </c>
      <c r="AS56" s="10">
        <v>0.33673206999999999</v>
      </c>
      <c r="AT56" s="10"/>
      <c r="AU56" s="4">
        <v>44313</v>
      </c>
      <c r="AV56" s="10">
        <v>0.43238211999999998</v>
      </c>
      <c r="AW56" s="10">
        <v>0.43238211999999998</v>
      </c>
      <c r="AX56" s="10">
        <v>0.43238211999999998</v>
      </c>
      <c r="AY56" s="10">
        <v>0.43238211999999998</v>
      </c>
      <c r="AZ56" s="10">
        <v>0.43238211999999998</v>
      </c>
      <c r="BA56" s="10">
        <v>0.43238211999999998</v>
      </c>
      <c r="BB56" s="10">
        <v>0.43238211999999998</v>
      </c>
      <c r="BC56" s="10">
        <v>0.43238211999999998</v>
      </c>
      <c r="BD56" s="10">
        <v>0.43238211999999998</v>
      </c>
      <c r="BE56" s="10">
        <v>0.43238211999999998</v>
      </c>
      <c r="BF56" s="10">
        <v>0.43238211999999998</v>
      </c>
      <c r="BG56" s="10">
        <v>0.43238211999999998</v>
      </c>
      <c r="BH56" s="10">
        <v>0.43238211999999998</v>
      </c>
      <c r="BI56" s="10">
        <v>0.43238211999999998</v>
      </c>
      <c r="BJ56" s="10">
        <v>0.43238211999999998</v>
      </c>
      <c r="BK56" s="10">
        <v>0.43238211999999998</v>
      </c>
      <c r="BL56" s="10">
        <v>0.43238211999999998</v>
      </c>
      <c r="BM56" s="10">
        <v>0.43238211999999998</v>
      </c>
      <c r="BN56" s="10">
        <v>0.43238211999999998</v>
      </c>
      <c r="BO56" s="10">
        <v>0.43238211999999998</v>
      </c>
      <c r="BP56" s="10">
        <v>0.43238211999999998</v>
      </c>
      <c r="BQ56" s="10"/>
      <c r="BR56" s="4">
        <v>44313</v>
      </c>
      <c r="BS56" s="10">
        <v>0.32324723</v>
      </c>
      <c r="BT56" s="10">
        <v>0.32324723</v>
      </c>
      <c r="BU56" s="10">
        <v>0.32324723</v>
      </c>
      <c r="BV56" s="10">
        <v>0.32324723</v>
      </c>
      <c r="BW56" s="10">
        <v>0.32324723</v>
      </c>
      <c r="BX56" s="10">
        <v>0.32324723</v>
      </c>
      <c r="BY56" s="10">
        <v>0.32324723</v>
      </c>
      <c r="BZ56" s="10">
        <v>0.32324723</v>
      </c>
      <c r="CA56" s="10">
        <v>0.32324723</v>
      </c>
      <c r="CB56" s="10">
        <v>0.32324723</v>
      </c>
      <c r="CC56" s="10">
        <v>0.32324723</v>
      </c>
      <c r="CD56" s="10">
        <v>0.32324723</v>
      </c>
      <c r="CE56" s="10">
        <v>0.32324723</v>
      </c>
      <c r="CF56" s="10">
        <v>0.32324723</v>
      </c>
      <c r="CG56" s="10">
        <v>0.32324723</v>
      </c>
      <c r="CH56" s="10">
        <v>0.32324723</v>
      </c>
      <c r="CI56" s="10">
        <v>0.32324723</v>
      </c>
      <c r="CJ56" s="10">
        <v>0.32324723</v>
      </c>
      <c r="CK56" s="10">
        <v>0.32324723</v>
      </c>
      <c r="CL56" s="10">
        <v>0.32324723</v>
      </c>
      <c r="CM56" s="10">
        <v>0.32324723</v>
      </c>
      <c r="CN56" s="10"/>
      <c r="CO56" s="4">
        <v>44313</v>
      </c>
      <c r="CP56" s="10">
        <v>0.40817051999999998</v>
      </c>
      <c r="CQ56" s="10">
        <v>0.40817051999999998</v>
      </c>
      <c r="CR56" s="10">
        <v>0.40817051999999998</v>
      </c>
      <c r="CS56" s="10">
        <v>0.40817051999999998</v>
      </c>
      <c r="CT56" s="10">
        <v>0.40817051999999998</v>
      </c>
      <c r="CU56" s="10">
        <v>0.40817051999999998</v>
      </c>
      <c r="CV56" s="10">
        <v>0.40817051999999998</v>
      </c>
      <c r="CW56" s="10">
        <v>0.40817051999999998</v>
      </c>
      <c r="CX56" s="10">
        <v>0.40817051999999998</v>
      </c>
      <c r="CY56" s="10">
        <v>0.40817051999999998</v>
      </c>
      <c r="CZ56" s="10">
        <v>0.40817051999999998</v>
      </c>
      <c r="DA56" s="10">
        <v>0.40817051999999998</v>
      </c>
      <c r="DB56" s="10">
        <v>0.40817051999999998</v>
      </c>
      <c r="DC56" s="10">
        <v>0.40817051999999998</v>
      </c>
      <c r="DD56" s="10">
        <v>0.40817051999999998</v>
      </c>
      <c r="DE56" s="10">
        <v>0.40817051999999998</v>
      </c>
      <c r="DF56" s="10">
        <v>0.40817051999999998</v>
      </c>
      <c r="DG56" s="10">
        <v>0.40817051999999998</v>
      </c>
      <c r="DH56" s="10">
        <v>0.40817051999999998</v>
      </c>
      <c r="DI56" s="10">
        <v>0.40817051999999998</v>
      </c>
      <c r="DJ56" s="10">
        <v>0.40817051999999998</v>
      </c>
      <c r="DL56" s="4">
        <v>44313</v>
      </c>
      <c r="DM56" s="1">
        <v>0.41338902999999999</v>
      </c>
      <c r="DN56" s="1">
        <v>0.41338902999999999</v>
      </c>
      <c r="DO56" s="1">
        <v>0.41338902999999999</v>
      </c>
      <c r="DP56" s="1">
        <v>0.41338902999999999</v>
      </c>
      <c r="DQ56" s="1">
        <v>0.41338902999999999</v>
      </c>
      <c r="DR56" s="1">
        <v>0.41338902999999999</v>
      </c>
      <c r="DS56" s="1">
        <v>0.41338902999999999</v>
      </c>
      <c r="DT56" s="1">
        <v>0.41338902999999999</v>
      </c>
      <c r="DU56" s="1">
        <v>0.41338902999999999</v>
      </c>
      <c r="DV56" s="1">
        <v>0.41338902999999999</v>
      </c>
      <c r="DW56" s="1">
        <v>0.41338902999999999</v>
      </c>
      <c r="DX56" s="1">
        <v>0.41338902999999999</v>
      </c>
      <c r="DY56" s="1">
        <v>0.41338902999999999</v>
      </c>
      <c r="DZ56" s="1">
        <v>0.41338902999999999</v>
      </c>
      <c r="EA56" s="1">
        <v>0.41338902999999999</v>
      </c>
      <c r="EB56" s="1">
        <v>0.41338902999999999</v>
      </c>
      <c r="EC56" s="1">
        <v>0.41338902999999999</v>
      </c>
      <c r="ED56" s="1">
        <v>0.41338902999999999</v>
      </c>
      <c r="EE56" s="1">
        <v>0.41338902999999999</v>
      </c>
      <c r="EF56" s="1">
        <v>0.41338902999999999</v>
      </c>
      <c r="EG56" s="1">
        <v>0.41338902999999999</v>
      </c>
    </row>
    <row r="57" spans="1:137" x14ac:dyDescent="0.35">
      <c r="A57" s="4">
        <v>44317</v>
      </c>
      <c r="B57" s="1">
        <v>0.28859083000000002</v>
      </c>
      <c r="C57" s="1">
        <v>0.28859083000000002</v>
      </c>
      <c r="D57" s="1">
        <v>0.28859083000000002</v>
      </c>
      <c r="E57" s="1">
        <v>0.28859083000000002</v>
      </c>
      <c r="F57" s="1">
        <v>0.28859083000000002</v>
      </c>
      <c r="G57" s="1">
        <v>0.28859083000000002</v>
      </c>
      <c r="H57" s="1">
        <v>0.28859083000000002</v>
      </c>
      <c r="I57" s="1">
        <v>0.28859083000000002</v>
      </c>
      <c r="J57" s="1">
        <v>0.28859083000000002</v>
      </c>
      <c r="K57" s="1">
        <v>0.28859083000000002</v>
      </c>
      <c r="L57" s="1">
        <v>0.28859083000000002</v>
      </c>
      <c r="M57" s="1">
        <v>0.28859083000000002</v>
      </c>
      <c r="N57" s="1">
        <v>0.28859083000000002</v>
      </c>
      <c r="O57" s="1">
        <v>0.28859083000000002</v>
      </c>
      <c r="P57" s="1">
        <v>0.28859083000000002</v>
      </c>
      <c r="Q57" s="1">
        <v>0.28859083000000002</v>
      </c>
      <c r="R57" s="1">
        <v>0.28859083000000002</v>
      </c>
      <c r="S57" s="1">
        <v>0.28859083000000002</v>
      </c>
      <c r="T57" s="1">
        <v>0.28859083000000002</v>
      </c>
      <c r="U57" s="1">
        <v>0.28859083000000002</v>
      </c>
      <c r="V57" s="1">
        <v>0.28859083000000002</v>
      </c>
      <c r="W57" s="1"/>
      <c r="X57" s="4">
        <v>44317</v>
      </c>
      <c r="Y57" s="10">
        <v>0.26026013999999997</v>
      </c>
      <c r="Z57" s="10">
        <v>0.26026013999999997</v>
      </c>
      <c r="AA57" s="10">
        <v>0.26026013999999997</v>
      </c>
      <c r="AB57" s="10">
        <v>0.26026013999999997</v>
      </c>
      <c r="AC57" s="10">
        <v>0.26026013999999997</v>
      </c>
      <c r="AD57" s="10">
        <v>0.26026013999999997</v>
      </c>
      <c r="AE57" s="10">
        <v>0.26026013999999997</v>
      </c>
      <c r="AF57" s="10">
        <v>0.26026013999999997</v>
      </c>
      <c r="AG57" s="10">
        <v>0.26026013999999997</v>
      </c>
      <c r="AH57" s="10">
        <v>0.26026013999999997</v>
      </c>
      <c r="AI57" s="10">
        <v>0.26026013999999997</v>
      </c>
      <c r="AJ57" s="10">
        <v>0.26026013999999997</v>
      </c>
      <c r="AK57" s="10">
        <v>0.26026013999999997</v>
      </c>
      <c r="AL57" s="10">
        <v>0.26026013999999997</v>
      </c>
      <c r="AM57" s="10">
        <v>0.26026013999999997</v>
      </c>
      <c r="AN57" s="10">
        <v>0.26026013999999997</v>
      </c>
      <c r="AO57" s="10">
        <v>0.26026013999999997</v>
      </c>
      <c r="AP57" s="10">
        <v>0.26026013999999997</v>
      </c>
      <c r="AQ57" s="10">
        <v>0.26026013999999997</v>
      </c>
      <c r="AR57" s="10">
        <v>0.26026013999999997</v>
      </c>
      <c r="AS57" s="10">
        <v>0.26026013999999997</v>
      </c>
      <c r="AT57" s="10"/>
      <c r="AU57" s="4">
        <v>44317</v>
      </c>
      <c r="AV57" s="10">
        <v>0.34971701999999999</v>
      </c>
      <c r="AW57" s="10">
        <v>0.34971701999999999</v>
      </c>
      <c r="AX57" s="10">
        <v>0.34971701999999999</v>
      </c>
      <c r="AY57" s="10">
        <v>0.34971701999999999</v>
      </c>
      <c r="AZ57" s="10">
        <v>0.34971701999999999</v>
      </c>
      <c r="BA57" s="10">
        <v>0.34971701999999999</v>
      </c>
      <c r="BB57" s="10">
        <v>0.34971701999999999</v>
      </c>
      <c r="BC57" s="10">
        <v>0.34971701999999999</v>
      </c>
      <c r="BD57" s="10">
        <v>0.34971701999999999</v>
      </c>
      <c r="BE57" s="10">
        <v>0.34971701999999999</v>
      </c>
      <c r="BF57" s="10">
        <v>0.34971701999999999</v>
      </c>
      <c r="BG57" s="10">
        <v>0.34971701999999999</v>
      </c>
      <c r="BH57" s="10">
        <v>0.34971701999999999</v>
      </c>
      <c r="BI57" s="10">
        <v>0.34971701999999999</v>
      </c>
      <c r="BJ57" s="10">
        <v>0.34971701999999999</v>
      </c>
      <c r="BK57" s="10">
        <v>0.34971701999999999</v>
      </c>
      <c r="BL57" s="10">
        <v>0.34971701999999999</v>
      </c>
      <c r="BM57" s="10">
        <v>0.34971701999999999</v>
      </c>
      <c r="BN57" s="10">
        <v>0.34971701999999999</v>
      </c>
      <c r="BO57" s="10">
        <v>0.34971701999999999</v>
      </c>
      <c r="BP57" s="10">
        <v>0.34971701999999999</v>
      </c>
      <c r="BQ57" s="10"/>
      <c r="BR57" s="4">
        <v>44317</v>
      </c>
      <c r="BS57" s="10">
        <v>0.24721986000000001</v>
      </c>
      <c r="BT57" s="10">
        <v>0.24721986000000001</v>
      </c>
      <c r="BU57" s="10">
        <v>0.24721986000000001</v>
      </c>
      <c r="BV57" s="10">
        <v>0.24721986000000001</v>
      </c>
      <c r="BW57" s="10">
        <v>0.24721986000000001</v>
      </c>
      <c r="BX57" s="10">
        <v>0.24721986000000001</v>
      </c>
      <c r="BY57" s="10">
        <v>0.24721986000000001</v>
      </c>
      <c r="BZ57" s="10">
        <v>0.24721986000000001</v>
      </c>
      <c r="CA57" s="10">
        <v>0.24721986000000001</v>
      </c>
      <c r="CB57" s="10">
        <v>0.24721986000000001</v>
      </c>
      <c r="CC57" s="10">
        <v>0.24721986000000001</v>
      </c>
      <c r="CD57" s="10">
        <v>0.24721986000000001</v>
      </c>
      <c r="CE57" s="10">
        <v>0.24721986000000001</v>
      </c>
      <c r="CF57" s="10">
        <v>0.24721986000000001</v>
      </c>
      <c r="CG57" s="10">
        <v>0.24721986000000001</v>
      </c>
      <c r="CH57" s="10">
        <v>0.24721986000000001</v>
      </c>
      <c r="CI57" s="10">
        <v>0.24721986000000001</v>
      </c>
      <c r="CJ57" s="10">
        <v>0.24721986000000001</v>
      </c>
      <c r="CK57" s="10">
        <v>0.24721986000000001</v>
      </c>
      <c r="CL57" s="10">
        <v>0.24721986000000001</v>
      </c>
      <c r="CM57" s="10">
        <v>0.24721986000000001</v>
      </c>
      <c r="CN57" s="10"/>
      <c r="CO57" s="4">
        <v>44317</v>
      </c>
      <c r="CP57" s="10">
        <v>0.32530295999999997</v>
      </c>
      <c r="CQ57" s="10">
        <v>0.32530295999999997</v>
      </c>
      <c r="CR57" s="10">
        <v>0.32530295999999997</v>
      </c>
      <c r="CS57" s="10">
        <v>0.32530295999999997</v>
      </c>
      <c r="CT57" s="10">
        <v>0.32530295999999997</v>
      </c>
      <c r="CU57" s="10">
        <v>0.32530295999999997</v>
      </c>
      <c r="CV57" s="10">
        <v>0.32530295999999997</v>
      </c>
      <c r="CW57" s="10">
        <v>0.32530295999999997</v>
      </c>
      <c r="CX57" s="10">
        <v>0.32530295999999997</v>
      </c>
      <c r="CY57" s="10">
        <v>0.32530295999999997</v>
      </c>
      <c r="CZ57" s="10">
        <v>0.32530295999999997</v>
      </c>
      <c r="DA57" s="10">
        <v>0.32530295999999997</v>
      </c>
      <c r="DB57" s="10">
        <v>0.32530295999999997</v>
      </c>
      <c r="DC57" s="10">
        <v>0.32530295999999997</v>
      </c>
      <c r="DD57" s="10">
        <v>0.32530295999999997</v>
      </c>
      <c r="DE57" s="10">
        <v>0.32530295999999997</v>
      </c>
      <c r="DF57" s="10">
        <v>0.32530295999999997</v>
      </c>
      <c r="DG57" s="10">
        <v>0.32530295999999997</v>
      </c>
      <c r="DH57" s="10">
        <v>0.32530295999999997</v>
      </c>
      <c r="DI57" s="10">
        <v>0.32530295999999997</v>
      </c>
      <c r="DJ57" s="10">
        <v>0.32530295999999997</v>
      </c>
      <c r="DL57" s="4">
        <v>44317</v>
      </c>
      <c r="DM57" s="1">
        <v>0.33574285999999998</v>
      </c>
      <c r="DN57" s="1">
        <v>0.33574285999999998</v>
      </c>
      <c r="DO57" s="1">
        <v>0.33574285999999998</v>
      </c>
      <c r="DP57" s="1">
        <v>0.33574285999999998</v>
      </c>
      <c r="DQ57" s="1">
        <v>0.33574285999999998</v>
      </c>
      <c r="DR57" s="1">
        <v>0.33574285999999998</v>
      </c>
      <c r="DS57" s="1">
        <v>0.33574285999999998</v>
      </c>
      <c r="DT57" s="1">
        <v>0.33574285999999998</v>
      </c>
      <c r="DU57" s="1">
        <v>0.33574285999999998</v>
      </c>
      <c r="DV57" s="1">
        <v>0.33574285999999998</v>
      </c>
      <c r="DW57" s="1">
        <v>0.33574285999999998</v>
      </c>
      <c r="DX57" s="1">
        <v>0.33574285999999998</v>
      </c>
      <c r="DY57" s="1">
        <v>0.33574285999999998</v>
      </c>
      <c r="DZ57" s="1">
        <v>0.33574285999999998</v>
      </c>
      <c r="EA57" s="1">
        <v>0.33574285999999998</v>
      </c>
      <c r="EB57" s="1">
        <v>0.33574285999999998</v>
      </c>
      <c r="EC57" s="1">
        <v>0.33574285999999998</v>
      </c>
      <c r="ED57" s="1">
        <v>0.33574285999999998</v>
      </c>
      <c r="EE57" s="1">
        <v>0.33574285999999998</v>
      </c>
      <c r="EF57" s="1">
        <v>0.33574285999999998</v>
      </c>
      <c r="EG57" s="1">
        <v>0.33574285999999998</v>
      </c>
    </row>
    <row r="58" spans="1:137" x14ac:dyDescent="0.35">
      <c r="A58" s="4">
        <v>44319</v>
      </c>
      <c r="B58" s="1">
        <v>0.28859083000000002</v>
      </c>
      <c r="C58" s="1">
        <v>0.28859083000000002</v>
      </c>
      <c r="D58" s="1">
        <v>0.28859083000000002</v>
      </c>
      <c r="E58" s="1">
        <v>0.28859083000000002</v>
      </c>
      <c r="F58" s="1">
        <v>0.28859083000000002</v>
      </c>
      <c r="G58" s="1">
        <v>0.28859083000000002</v>
      </c>
      <c r="H58" s="1">
        <v>0.28859083000000002</v>
      </c>
      <c r="I58" s="1">
        <v>0.28859083000000002</v>
      </c>
      <c r="J58" s="1">
        <v>0.28859083000000002</v>
      </c>
      <c r="K58" s="1">
        <v>0.28859083000000002</v>
      </c>
      <c r="L58" s="1">
        <v>0.28859083000000002</v>
      </c>
      <c r="M58" s="1">
        <v>0.28859083000000002</v>
      </c>
      <c r="N58" s="1">
        <v>0.28859083000000002</v>
      </c>
      <c r="O58" s="1">
        <v>0.28859083000000002</v>
      </c>
      <c r="P58" s="1">
        <v>0.28859083000000002</v>
      </c>
      <c r="Q58" s="1">
        <v>0.28859083000000002</v>
      </c>
      <c r="R58" s="1">
        <v>0.28859083000000002</v>
      </c>
      <c r="S58" s="1">
        <v>0.28859083000000002</v>
      </c>
      <c r="T58" s="1">
        <v>0.28859083000000002</v>
      </c>
      <c r="U58" s="1">
        <v>0.28859083000000002</v>
      </c>
      <c r="V58" s="1">
        <v>0.28859083000000002</v>
      </c>
      <c r="W58" s="1"/>
      <c r="X58" s="4">
        <v>44319</v>
      </c>
      <c r="Y58" s="10">
        <v>0.26026013999999997</v>
      </c>
      <c r="Z58" s="10">
        <v>0.26026013999999997</v>
      </c>
      <c r="AA58" s="10">
        <v>0.26026013999999997</v>
      </c>
      <c r="AB58" s="10">
        <v>0.26026013999999997</v>
      </c>
      <c r="AC58" s="10">
        <v>0.26026013999999997</v>
      </c>
      <c r="AD58" s="10">
        <v>0.26026013999999997</v>
      </c>
      <c r="AE58" s="10">
        <v>0.26026013999999997</v>
      </c>
      <c r="AF58" s="10">
        <v>0.26026013999999997</v>
      </c>
      <c r="AG58" s="10">
        <v>0.26026013999999997</v>
      </c>
      <c r="AH58" s="10">
        <v>0.26026013999999997</v>
      </c>
      <c r="AI58" s="10">
        <v>0.26026013999999997</v>
      </c>
      <c r="AJ58" s="10">
        <v>0.26026013999999997</v>
      </c>
      <c r="AK58" s="10">
        <v>0.26026013999999997</v>
      </c>
      <c r="AL58" s="10">
        <v>0.26026013999999997</v>
      </c>
      <c r="AM58" s="10">
        <v>0.26026013999999997</v>
      </c>
      <c r="AN58" s="10">
        <v>0.26026013999999997</v>
      </c>
      <c r="AO58" s="10">
        <v>0.26026013999999997</v>
      </c>
      <c r="AP58" s="10">
        <v>0.26026013999999997</v>
      </c>
      <c r="AQ58" s="10">
        <v>0.26026013999999997</v>
      </c>
      <c r="AR58" s="10">
        <v>0.26026013999999997</v>
      </c>
      <c r="AS58" s="10">
        <v>0.26026013999999997</v>
      </c>
      <c r="AT58" s="10"/>
      <c r="AU58" s="4">
        <v>44319</v>
      </c>
      <c r="AV58" s="10">
        <v>0.34971701999999999</v>
      </c>
      <c r="AW58" s="10">
        <v>0.34971701999999999</v>
      </c>
      <c r="AX58" s="10">
        <v>0.34971701999999999</v>
      </c>
      <c r="AY58" s="10">
        <v>0.34971701999999999</v>
      </c>
      <c r="AZ58" s="10">
        <v>0.34971701999999999</v>
      </c>
      <c r="BA58" s="10">
        <v>0.34971701999999999</v>
      </c>
      <c r="BB58" s="10">
        <v>0.34971701999999999</v>
      </c>
      <c r="BC58" s="10">
        <v>0.34971701999999999</v>
      </c>
      <c r="BD58" s="10">
        <v>0.34971701999999999</v>
      </c>
      <c r="BE58" s="10">
        <v>0.34971701999999999</v>
      </c>
      <c r="BF58" s="10">
        <v>0.34971701999999999</v>
      </c>
      <c r="BG58" s="10">
        <v>0.34971701999999999</v>
      </c>
      <c r="BH58" s="10">
        <v>0.34971701999999999</v>
      </c>
      <c r="BI58" s="10">
        <v>0.34971701999999999</v>
      </c>
      <c r="BJ58" s="10">
        <v>0.34971701999999999</v>
      </c>
      <c r="BK58" s="10">
        <v>0.34971701999999999</v>
      </c>
      <c r="BL58" s="10">
        <v>0.34971701999999999</v>
      </c>
      <c r="BM58" s="10">
        <v>0.34971701999999999</v>
      </c>
      <c r="BN58" s="10">
        <v>0.34971701999999999</v>
      </c>
      <c r="BO58" s="10">
        <v>0.34971701999999999</v>
      </c>
      <c r="BP58" s="10">
        <v>0.34971701999999999</v>
      </c>
      <c r="BQ58" s="10"/>
      <c r="BR58" s="4">
        <v>44319</v>
      </c>
      <c r="BS58" s="10">
        <v>0.24721986000000001</v>
      </c>
      <c r="BT58" s="10">
        <v>0.24721986000000001</v>
      </c>
      <c r="BU58" s="10">
        <v>0.24721986000000001</v>
      </c>
      <c r="BV58" s="10">
        <v>0.24721986000000001</v>
      </c>
      <c r="BW58" s="10">
        <v>0.24721986000000001</v>
      </c>
      <c r="BX58" s="10">
        <v>0.24721986000000001</v>
      </c>
      <c r="BY58" s="10">
        <v>0.24721986000000001</v>
      </c>
      <c r="BZ58" s="10">
        <v>0.24721986000000001</v>
      </c>
      <c r="CA58" s="10">
        <v>0.24721986000000001</v>
      </c>
      <c r="CB58" s="10">
        <v>0.24721986000000001</v>
      </c>
      <c r="CC58" s="10">
        <v>0.24721986000000001</v>
      </c>
      <c r="CD58" s="10">
        <v>0.24721986000000001</v>
      </c>
      <c r="CE58" s="10">
        <v>0.24721986000000001</v>
      </c>
      <c r="CF58" s="10">
        <v>0.24721986000000001</v>
      </c>
      <c r="CG58" s="10">
        <v>0.24721986000000001</v>
      </c>
      <c r="CH58" s="10">
        <v>0.24721986000000001</v>
      </c>
      <c r="CI58" s="10">
        <v>0.24721986000000001</v>
      </c>
      <c r="CJ58" s="10">
        <v>0.24721986000000001</v>
      </c>
      <c r="CK58" s="10">
        <v>0.24721986000000001</v>
      </c>
      <c r="CL58" s="10">
        <v>0.24721986000000001</v>
      </c>
      <c r="CM58" s="10">
        <v>0.24721986000000001</v>
      </c>
      <c r="CN58" s="10"/>
      <c r="CO58" s="4">
        <v>44319</v>
      </c>
      <c r="CP58" s="10">
        <v>0.32530295999999997</v>
      </c>
      <c r="CQ58" s="10">
        <v>0.32530295999999997</v>
      </c>
      <c r="CR58" s="10">
        <v>0.32530295999999997</v>
      </c>
      <c r="CS58" s="10">
        <v>0.32530295999999997</v>
      </c>
      <c r="CT58" s="10">
        <v>0.32530295999999997</v>
      </c>
      <c r="CU58" s="10">
        <v>0.32530295999999997</v>
      </c>
      <c r="CV58" s="10">
        <v>0.32530295999999997</v>
      </c>
      <c r="CW58" s="10">
        <v>0.32530295999999997</v>
      </c>
      <c r="CX58" s="10">
        <v>0.32530295999999997</v>
      </c>
      <c r="CY58" s="10">
        <v>0.32530295999999997</v>
      </c>
      <c r="CZ58" s="10">
        <v>0.32530295999999997</v>
      </c>
      <c r="DA58" s="10">
        <v>0.32530295999999997</v>
      </c>
      <c r="DB58" s="10">
        <v>0.32530295999999997</v>
      </c>
      <c r="DC58" s="10">
        <v>0.32530295999999997</v>
      </c>
      <c r="DD58" s="10">
        <v>0.32530295999999997</v>
      </c>
      <c r="DE58" s="10">
        <v>0.32530295999999997</v>
      </c>
      <c r="DF58" s="10">
        <v>0.32530295999999997</v>
      </c>
      <c r="DG58" s="10">
        <v>0.32530295999999997</v>
      </c>
      <c r="DH58" s="10">
        <v>0.32530295999999997</v>
      </c>
      <c r="DI58" s="10">
        <v>0.32530295999999997</v>
      </c>
      <c r="DJ58" s="10">
        <v>0.32530295999999997</v>
      </c>
      <c r="DL58" s="4">
        <v>44319</v>
      </c>
      <c r="DM58" s="1">
        <v>0.33574285999999998</v>
      </c>
      <c r="DN58" s="1">
        <v>0.33574285999999998</v>
      </c>
      <c r="DO58" s="1">
        <v>0.33574285999999998</v>
      </c>
      <c r="DP58" s="1">
        <v>0.33574285999999998</v>
      </c>
      <c r="DQ58" s="1">
        <v>0.33574285999999998</v>
      </c>
      <c r="DR58" s="1">
        <v>0.33574285999999998</v>
      </c>
      <c r="DS58" s="1">
        <v>0.33574285999999998</v>
      </c>
      <c r="DT58" s="1">
        <v>0.33574285999999998</v>
      </c>
      <c r="DU58" s="1">
        <v>0.33574285999999998</v>
      </c>
      <c r="DV58" s="1">
        <v>0.33574285999999998</v>
      </c>
      <c r="DW58" s="1">
        <v>0.33574285999999998</v>
      </c>
      <c r="DX58" s="1">
        <v>0.33574285999999998</v>
      </c>
      <c r="DY58" s="1">
        <v>0.33574285999999998</v>
      </c>
      <c r="DZ58" s="1">
        <v>0.33574285999999998</v>
      </c>
      <c r="EA58" s="1">
        <v>0.33574285999999998</v>
      </c>
      <c r="EB58" s="1">
        <v>0.33574285999999998</v>
      </c>
      <c r="EC58" s="1">
        <v>0.33574285999999998</v>
      </c>
      <c r="ED58" s="1">
        <v>0.33574285999999998</v>
      </c>
      <c r="EE58" s="1">
        <v>0.33574285999999998</v>
      </c>
      <c r="EF58" s="1">
        <v>0.33574285999999998</v>
      </c>
      <c r="EG58" s="1">
        <v>0.33574285999999998</v>
      </c>
    </row>
    <row r="59" spans="1:137" x14ac:dyDescent="0.35">
      <c r="A59" s="4">
        <v>44320</v>
      </c>
      <c r="B59" s="1">
        <v>0.28859083000000002</v>
      </c>
      <c r="C59" s="1">
        <v>0.28859083000000002</v>
      </c>
      <c r="D59" s="1">
        <v>0.28859083000000002</v>
      </c>
      <c r="E59" s="1">
        <v>0.28859083000000002</v>
      </c>
      <c r="F59" s="1">
        <v>0.28859083000000002</v>
      </c>
      <c r="G59" s="1">
        <v>0.28859083000000002</v>
      </c>
      <c r="H59" s="1">
        <v>0.28859083000000002</v>
      </c>
      <c r="I59" s="1">
        <v>0.28859083000000002</v>
      </c>
      <c r="J59" s="1">
        <v>0.28859083000000002</v>
      </c>
      <c r="K59" s="1">
        <v>0.28859083000000002</v>
      </c>
      <c r="L59" s="1">
        <v>0.28859083000000002</v>
      </c>
      <c r="M59" s="1">
        <v>0.28859083000000002</v>
      </c>
      <c r="N59" s="1">
        <v>0.28859083000000002</v>
      </c>
      <c r="O59" s="1">
        <v>0.28859083000000002</v>
      </c>
      <c r="P59" s="1">
        <v>0.28859083000000002</v>
      </c>
      <c r="Q59" s="1">
        <v>0.28859083000000002</v>
      </c>
      <c r="R59" s="1">
        <v>0.28859083000000002</v>
      </c>
      <c r="S59" s="1">
        <v>0.28859083000000002</v>
      </c>
      <c r="T59" s="1">
        <v>0.28859083000000002</v>
      </c>
      <c r="U59" s="1">
        <v>0.28859083000000002</v>
      </c>
      <c r="V59" s="1">
        <v>0.28859083000000002</v>
      </c>
      <c r="W59" s="1"/>
      <c r="X59" s="4">
        <v>44320</v>
      </c>
      <c r="Y59" s="10">
        <v>0.26026013999999997</v>
      </c>
      <c r="Z59" s="10">
        <v>0.26026013999999997</v>
      </c>
      <c r="AA59" s="10">
        <v>0.26026013999999997</v>
      </c>
      <c r="AB59" s="10">
        <v>0.26026013999999997</v>
      </c>
      <c r="AC59" s="10">
        <v>0.26026013999999997</v>
      </c>
      <c r="AD59" s="10">
        <v>0.26026013999999997</v>
      </c>
      <c r="AE59" s="10">
        <v>0.26026013999999997</v>
      </c>
      <c r="AF59" s="10">
        <v>0.26026013999999997</v>
      </c>
      <c r="AG59" s="10">
        <v>0.26026013999999997</v>
      </c>
      <c r="AH59" s="10">
        <v>0.26026013999999997</v>
      </c>
      <c r="AI59" s="10">
        <v>0.26026013999999997</v>
      </c>
      <c r="AJ59" s="10">
        <v>0.26026013999999997</v>
      </c>
      <c r="AK59" s="10">
        <v>0.26026013999999997</v>
      </c>
      <c r="AL59" s="10">
        <v>0.26026013999999997</v>
      </c>
      <c r="AM59" s="10">
        <v>0.26026013999999997</v>
      </c>
      <c r="AN59" s="10">
        <v>0.26026013999999997</v>
      </c>
      <c r="AO59" s="10">
        <v>0.26026013999999997</v>
      </c>
      <c r="AP59" s="10">
        <v>0.26026013999999997</v>
      </c>
      <c r="AQ59" s="10">
        <v>0.26026013999999997</v>
      </c>
      <c r="AR59" s="10">
        <v>0.26026013999999997</v>
      </c>
      <c r="AS59" s="10">
        <v>0.26026013999999997</v>
      </c>
      <c r="AT59" s="10"/>
      <c r="AU59" s="4">
        <v>44320</v>
      </c>
      <c r="AV59" s="10">
        <v>0.34971701999999999</v>
      </c>
      <c r="AW59" s="10">
        <v>0.34971701999999999</v>
      </c>
      <c r="AX59" s="10">
        <v>0.34971701999999999</v>
      </c>
      <c r="AY59" s="10">
        <v>0.34971701999999999</v>
      </c>
      <c r="AZ59" s="10">
        <v>0.34971701999999999</v>
      </c>
      <c r="BA59" s="10">
        <v>0.34971701999999999</v>
      </c>
      <c r="BB59" s="10">
        <v>0.34971701999999999</v>
      </c>
      <c r="BC59" s="10">
        <v>0.34971701999999999</v>
      </c>
      <c r="BD59" s="10">
        <v>0.34971701999999999</v>
      </c>
      <c r="BE59" s="10">
        <v>0.34971701999999999</v>
      </c>
      <c r="BF59" s="10">
        <v>0.34971701999999999</v>
      </c>
      <c r="BG59" s="10">
        <v>0.34971701999999999</v>
      </c>
      <c r="BH59" s="10">
        <v>0.34971701999999999</v>
      </c>
      <c r="BI59" s="10">
        <v>0.34971701999999999</v>
      </c>
      <c r="BJ59" s="10">
        <v>0.34971701999999999</v>
      </c>
      <c r="BK59" s="10">
        <v>0.34971701999999999</v>
      </c>
      <c r="BL59" s="10">
        <v>0.34971701999999999</v>
      </c>
      <c r="BM59" s="10">
        <v>0.34971701999999999</v>
      </c>
      <c r="BN59" s="10">
        <v>0.34971701999999999</v>
      </c>
      <c r="BO59" s="10">
        <v>0.34971701999999999</v>
      </c>
      <c r="BP59" s="10">
        <v>0.34971701999999999</v>
      </c>
      <c r="BQ59" s="10"/>
      <c r="BR59" s="4">
        <v>44320</v>
      </c>
      <c r="BS59" s="10">
        <v>0.24721986000000001</v>
      </c>
      <c r="BT59" s="10">
        <v>0.24721986000000001</v>
      </c>
      <c r="BU59" s="10">
        <v>0.24721986000000001</v>
      </c>
      <c r="BV59" s="10">
        <v>0.24721986000000001</v>
      </c>
      <c r="BW59" s="10">
        <v>0.24721986000000001</v>
      </c>
      <c r="BX59" s="10">
        <v>0.24721986000000001</v>
      </c>
      <c r="BY59" s="10">
        <v>0.24721986000000001</v>
      </c>
      <c r="BZ59" s="10">
        <v>0.24721986000000001</v>
      </c>
      <c r="CA59" s="10">
        <v>0.24721986000000001</v>
      </c>
      <c r="CB59" s="10">
        <v>0.24721986000000001</v>
      </c>
      <c r="CC59" s="10">
        <v>0.24721986000000001</v>
      </c>
      <c r="CD59" s="10">
        <v>0.24721986000000001</v>
      </c>
      <c r="CE59" s="10">
        <v>0.24721986000000001</v>
      </c>
      <c r="CF59" s="10">
        <v>0.24721986000000001</v>
      </c>
      <c r="CG59" s="10">
        <v>0.24721986000000001</v>
      </c>
      <c r="CH59" s="10">
        <v>0.24721986000000001</v>
      </c>
      <c r="CI59" s="10">
        <v>0.24721986000000001</v>
      </c>
      <c r="CJ59" s="10">
        <v>0.24721986000000001</v>
      </c>
      <c r="CK59" s="10">
        <v>0.24721986000000001</v>
      </c>
      <c r="CL59" s="10">
        <v>0.24721986000000001</v>
      </c>
      <c r="CM59" s="10">
        <v>0.24721986000000001</v>
      </c>
      <c r="CN59" s="10"/>
      <c r="CO59" s="4">
        <v>44320</v>
      </c>
      <c r="CP59" s="10">
        <v>0.32530295999999997</v>
      </c>
      <c r="CQ59" s="10">
        <v>0.32530295999999997</v>
      </c>
      <c r="CR59" s="10">
        <v>0.32530295999999997</v>
      </c>
      <c r="CS59" s="10">
        <v>0.32530295999999997</v>
      </c>
      <c r="CT59" s="10">
        <v>0.32530295999999997</v>
      </c>
      <c r="CU59" s="10">
        <v>0.32530295999999997</v>
      </c>
      <c r="CV59" s="10">
        <v>0.32530295999999997</v>
      </c>
      <c r="CW59" s="10">
        <v>0.32530295999999997</v>
      </c>
      <c r="CX59" s="10">
        <v>0.32530295999999997</v>
      </c>
      <c r="CY59" s="10">
        <v>0.32530295999999997</v>
      </c>
      <c r="CZ59" s="10">
        <v>0.32530295999999997</v>
      </c>
      <c r="DA59" s="10">
        <v>0.32530295999999997</v>
      </c>
      <c r="DB59" s="10">
        <v>0.32530295999999997</v>
      </c>
      <c r="DC59" s="10">
        <v>0.32530295999999997</v>
      </c>
      <c r="DD59" s="10">
        <v>0.32530295999999997</v>
      </c>
      <c r="DE59" s="10">
        <v>0.32530295999999997</v>
      </c>
      <c r="DF59" s="10">
        <v>0.32530295999999997</v>
      </c>
      <c r="DG59" s="10">
        <v>0.32530295999999997</v>
      </c>
      <c r="DH59" s="10">
        <v>0.32530295999999997</v>
      </c>
      <c r="DI59" s="10">
        <v>0.32530295999999997</v>
      </c>
      <c r="DJ59" s="10">
        <v>0.32530295999999997</v>
      </c>
      <c r="DL59" s="4">
        <v>44320</v>
      </c>
      <c r="DM59" s="1">
        <v>0.33574285999999998</v>
      </c>
      <c r="DN59" s="1">
        <v>0.33574285999999998</v>
      </c>
      <c r="DO59" s="1">
        <v>0.33574285999999998</v>
      </c>
      <c r="DP59" s="1">
        <v>0.33574285999999998</v>
      </c>
      <c r="DQ59" s="1">
        <v>0.33574285999999998</v>
      </c>
      <c r="DR59" s="1">
        <v>0.33574285999999998</v>
      </c>
      <c r="DS59" s="1">
        <v>0.33574285999999998</v>
      </c>
      <c r="DT59" s="1">
        <v>0.33574285999999998</v>
      </c>
      <c r="DU59" s="1">
        <v>0.33574285999999998</v>
      </c>
      <c r="DV59" s="1">
        <v>0.33574285999999998</v>
      </c>
      <c r="DW59" s="1">
        <v>0.33574285999999998</v>
      </c>
      <c r="DX59" s="1">
        <v>0.33574285999999998</v>
      </c>
      <c r="DY59" s="1">
        <v>0.33574285999999998</v>
      </c>
      <c r="DZ59" s="1">
        <v>0.33574285999999998</v>
      </c>
      <c r="EA59" s="1">
        <v>0.33574285999999998</v>
      </c>
      <c r="EB59" s="1">
        <v>0.33574285999999998</v>
      </c>
      <c r="EC59" s="1">
        <v>0.33574285999999998</v>
      </c>
      <c r="ED59" s="1">
        <v>0.33574285999999998</v>
      </c>
      <c r="EE59" s="1">
        <v>0.33574285999999998</v>
      </c>
      <c r="EF59" s="1">
        <v>0.33574285999999998</v>
      </c>
      <c r="EG59" s="1">
        <v>0.33574285999999998</v>
      </c>
    </row>
    <row r="60" spans="1:137" x14ac:dyDescent="0.35">
      <c r="A60" s="4">
        <v>44325</v>
      </c>
      <c r="B60" s="1">
        <v>0.28859083000000002</v>
      </c>
      <c r="C60" s="1">
        <v>0.28859083000000002</v>
      </c>
      <c r="D60" s="1">
        <v>0.28859083000000002</v>
      </c>
      <c r="E60" s="1">
        <v>0.28859083000000002</v>
      </c>
      <c r="F60" s="1">
        <v>0.28859083000000002</v>
      </c>
      <c r="G60" s="1">
        <v>0.28859083000000002</v>
      </c>
      <c r="H60" s="1">
        <v>0.28859083000000002</v>
      </c>
      <c r="I60" s="1">
        <v>0.28859083000000002</v>
      </c>
      <c r="J60" s="1">
        <v>0.28859083000000002</v>
      </c>
      <c r="K60" s="1">
        <v>0.28859083000000002</v>
      </c>
      <c r="L60" s="1">
        <v>0.28859083000000002</v>
      </c>
      <c r="M60" s="1">
        <v>0.28859083000000002</v>
      </c>
      <c r="N60" s="1">
        <v>0.28859083000000002</v>
      </c>
      <c r="O60" s="1">
        <v>0.28859083000000002</v>
      </c>
      <c r="P60" s="1">
        <v>0.28859083000000002</v>
      </c>
      <c r="Q60" s="1">
        <v>0.28859083000000002</v>
      </c>
      <c r="R60" s="1">
        <v>0.28859083000000002</v>
      </c>
      <c r="S60" s="1">
        <v>0.28859083000000002</v>
      </c>
      <c r="T60" s="1">
        <v>0.28859083000000002</v>
      </c>
      <c r="U60" s="1">
        <v>0.28859083000000002</v>
      </c>
      <c r="V60" s="1">
        <v>0.28859083000000002</v>
      </c>
      <c r="W60" s="1"/>
      <c r="X60" s="4">
        <v>44325</v>
      </c>
      <c r="Y60" s="10">
        <v>0.26026013999999997</v>
      </c>
      <c r="Z60" s="10">
        <v>0.26026013999999997</v>
      </c>
      <c r="AA60" s="10">
        <v>0.26026013999999997</v>
      </c>
      <c r="AB60" s="10">
        <v>0.26026013999999997</v>
      </c>
      <c r="AC60" s="10">
        <v>0.26026013999999997</v>
      </c>
      <c r="AD60" s="10">
        <v>0.26026013999999997</v>
      </c>
      <c r="AE60" s="10">
        <v>0.26026013999999997</v>
      </c>
      <c r="AF60" s="10">
        <v>0.26026013999999997</v>
      </c>
      <c r="AG60" s="10">
        <v>0.26026013999999997</v>
      </c>
      <c r="AH60" s="10">
        <v>0.26026013999999997</v>
      </c>
      <c r="AI60" s="10">
        <v>0.26026013999999997</v>
      </c>
      <c r="AJ60" s="10">
        <v>0.26026013999999997</v>
      </c>
      <c r="AK60" s="10">
        <v>0.26026013999999997</v>
      </c>
      <c r="AL60" s="10">
        <v>0.26026013999999997</v>
      </c>
      <c r="AM60" s="10">
        <v>0.26026013999999997</v>
      </c>
      <c r="AN60" s="10">
        <v>0.26026013999999997</v>
      </c>
      <c r="AO60" s="10">
        <v>0.26026013999999997</v>
      </c>
      <c r="AP60" s="10">
        <v>0.26026013999999997</v>
      </c>
      <c r="AQ60" s="10">
        <v>0.26026013999999997</v>
      </c>
      <c r="AR60" s="10">
        <v>0.26026013999999997</v>
      </c>
      <c r="AS60" s="10">
        <v>0.26026013999999997</v>
      </c>
      <c r="AT60" s="10"/>
      <c r="AU60" s="4">
        <v>44325</v>
      </c>
      <c r="AV60" s="10">
        <v>0.34971701999999999</v>
      </c>
      <c r="AW60" s="10">
        <v>0.34971701999999999</v>
      </c>
      <c r="AX60" s="10">
        <v>0.34971701999999999</v>
      </c>
      <c r="AY60" s="10">
        <v>0.34971701999999999</v>
      </c>
      <c r="AZ60" s="10">
        <v>0.34971701999999999</v>
      </c>
      <c r="BA60" s="10">
        <v>0.34971701999999999</v>
      </c>
      <c r="BB60" s="10">
        <v>0.34971701999999999</v>
      </c>
      <c r="BC60" s="10">
        <v>0.34971701999999999</v>
      </c>
      <c r="BD60" s="10">
        <v>0.34971701999999999</v>
      </c>
      <c r="BE60" s="10">
        <v>0.34971701999999999</v>
      </c>
      <c r="BF60" s="10">
        <v>0.34971701999999999</v>
      </c>
      <c r="BG60" s="10">
        <v>0.34971701999999999</v>
      </c>
      <c r="BH60" s="10">
        <v>0.34971701999999999</v>
      </c>
      <c r="BI60" s="10">
        <v>0.34971701999999999</v>
      </c>
      <c r="BJ60" s="10">
        <v>0.34971701999999999</v>
      </c>
      <c r="BK60" s="10">
        <v>0.34971701999999999</v>
      </c>
      <c r="BL60" s="10">
        <v>0.34971701999999999</v>
      </c>
      <c r="BM60" s="10">
        <v>0.34971701999999999</v>
      </c>
      <c r="BN60" s="10">
        <v>0.34971701999999999</v>
      </c>
      <c r="BO60" s="10">
        <v>0.34971701999999999</v>
      </c>
      <c r="BP60" s="10">
        <v>0.34971701999999999</v>
      </c>
      <c r="BQ60" s="10"/>
      <c r="BR60" s="4">
        <v>44325</v>
      </c>
      <c r="BS60" s="10">
        <v>0.24721986000000001</v>
      </c>
      <c r="BT60" s="10">
        <v>0.24721986000000001</v>
      </c>
      <c r="BU60" s="10">
        <v>0.24721986000000001</v>
      </c>
      <c r="BV60" s="10">
        <v>0.24721986000000001</v>
      </c>
      <c r="BW60" s="10">
        <v>0.24721986000000001</v>
      </c>
      <c r="BX60" s="10">
        <v>0.24721986000000001</v>
      </c>
      <c r="BY60" s="10">
        <v>0.24721986000000001</v>
      </c>
      <c r="BZ60" s="10">
        <v>0.24721986000000001</v>
      </c>
      <c r="CA60" s="10">
        <v>0.24721986000000001</v>
      </c>
      <c r="CB60" s="10">
        <v>0.24721986000000001</v>
      </c>
      <c r="CC60" s="10">
        <v>0.24721986000000001</v>
      </c>
      <c r="CD60" s="10">
        <v>0.24721986000000001</v>
      </c>
      <c r="CE60" s="10">
        <v>0.24721986000000001</v>
      </c>
      <c r="CF60" s="10">
        <v>0.24721986000000001</v>
      </c>
      <c r="CG60" s="10">
        <v>0.24721986000000001</v>
      </c>
      <c r="CH60" s="10">
        <v>0.24721986000000001</v>
      </c>
      <c r="CI60" s="10">
        <v>0.24721986000000001</v>
      </c>
      <c r="CJ60" s="10">
        <v>0.24721986000000001</v>
      </c>
      <c r="CK60" s="10">
        <v>0.24721986000000001</v>
      </c>
      <c r="CL60" s="10">
        <v>0.24721986000000001</v>
      </c>
      <c r="CM60" s="10">
        <v>0.24721986000000001</v>
      </c>
      <c r="CN60" s="10"/>
      <c r="CO60" s="4">
        <v>44325</v>
      </c>
      <c r="CP60" s="10">
        <v>0.32530295999999997</v>
      </c>
      <c r="CQ60" s="10">
        <v>0.32530295999999997</v>
      </c>
      <c r="CR60" s="10">
        <v>0.32530295999999997</v>
      </c>
      <c r="CS60" s="10">
        <v>0.32530295999999997</v>
      </c>
      <c r="CT60" s="10">
        <v>0.32530295999999997</v>
      </c>
      <c r="CU60" s="10">
        <v>0.32530295999999997</v>
      </c>
      <c r="CV60" s="10">
        <v>0.32530295999999997</v>
      </c>
      <c r="CW60" s="10">
        <v>0.32530295999999997</v>
      </c>
      <c r="CX60" s="10">
        <v>0.32530295999999997</v>
      </c>
      <c r="CY60" s="10">
        <v>0.32530295999999997</v>
      </c>
      <c r="CZ60" s="10">
        <v>0.32530295999999997</v>
      </c>
      <c r="DA60" s="10">
        <v>0.32530295999999997</v>
      </c>
      <c r="DB60" s="10">
        <v>0.32530295999999997</v>
      </c>
      <c r="DC60" s="10">
        <v>0.32530295999999997</v>
      </c>
      <c r="DD60" s="10">
        <v>0.32530295999999997</v>
      </c>
      <c r="DE60" s="10">
        <v>0.32530295999999997</v>
      </c>
      <c r="DF60" s="10">
        <v>0.32530295999999997</v>
      </c>
      <c r="DG60" s="10">
        <v>0.32530295999999997</v>
      </c>
      <c r="DH60" s="10">
        <v>0.32530295999999997</v>
      </c>
      <c r="DI60" s="10">
        <v>0.32530295999999997</v>
      </c>
      <c r="DJ60" s="10">
        <v>0.32530295999999997</v>
      </c>
      <c r="DL60" s="4">
        <v>44325</v>
      </c>
      <c r="DM60" s="1">
        <v>0.33574285999999998</v>
      </c>
      <c r="DN60" s="1">
        <v>0.33574285999999998</v>
      </c>
      <c r="DO60" s="1">
        <v>0.33574285999999998</v>
      </c>
      <c r="DP60" s="1">
        <v>0.33574285999999998</v>
      </c>
      <c r="DQ60" s="1">
        <v>0.33574285999999998</v>
      </c>
      <c r="DR60" s="1">
        <v>0.33574285999999998</v>
      </c>
      <c r="DS60" s="1">
        <v>0.33574285999999998</v>
      </c>
      <c r="DT60" s="1">
        <v>0.33574285999999998</v>
      </c>
      <c r="DU60" s="1">
        <v>0.33574285999999998</v>
      </c>
      <c r="DV60" s="1">
        <v>0.33574285999999998</v>
      </c>
      <c r="DW60" s="1">
        <v>0.33574285999999998</v>
      </c>
      <c r="DX60" s="1">
        <v>0.33574285999999998</v>
      </c>
      <c r="DY60" s="1">
        <v>0.33574285999999998</v>
      </c>
      <c r="DZ60" s="1">
        <v>0.33574285999999998</v>
      </c>
      <c r="EA60" s="1">
        <v>0.33574285999999998</v>
      </c>
      <c r="EB60" s="1">
        <v>0.33574285999999998</v>
      </c>
      <c r="EC60" s="1">
        <v>0.33574285999999998</v>
      </c>
      <c r="ED60" s="1">
        <v>0.33574285999999998</v>
      </c>
      <c r="EE60" s="1">
        <v>0.33574285999999998</v>
      </c>
      <c r="EF60" s="1">
        <v>0.33574285999999998</v>
      </c>
      <c r="EG60" s="1">
        <v>0.33574285999999998</v>
      </c>
    </row>
    <row r="61" spans="1:137" x14ac:dyDescent="0.35">
      <c r="A61" s="4">
        <v>44327</v>
      </c>
      <c r="B61" s="1">
        <v>0.28859083000000002</v>
      </c>
      <c r="C61" s="1">
        <v>0.28859083000000002</v>
      </c>
      <c r="D61" s="1">
        <v>0.28859083000000002</v>
      </c>
      <c r="E61" s="1">
        <v>0.28859083000000002</v>
      </c>
      <c r="F61" s="1">
        <v>0.28859083000000002</v>
      </c>
      <c r="G61" s="1">
        <v>0.28859083000000002</v>
      </c>
      <c r="H61" s="1">
        <v>0.28859083000000002</v>
      </c>
      <c r="I61" s="1">
        <v>0.28859083000000002</v>
      </c>
      <c r="J61" s="1">
        <v>0.28859083000000002</v>
      </c>
      <c r="K61" s="1">
        <v>0.28859083000000002</v>
      </c>
      <c r="L61" s="1">
        <v>0.28859083000000002</v>
      </c>
      <c r="M61" s="1">
        <v>0.28859083000000002</v>
      </c>
      <c r="N61" s="1">
        <v>0.28859083000000002</v>
      </c>
      <c r="O61" s="1">
        <v>0.28859083000000002</v>
      </c>
      <c r="P61" s="1">
        <v>0.28859083000000002</v>
      </c>
      <c r="Q61" s="1">
        <v>0.28859083000000002</v>
      </c>
      <c r="R61" s="1">
        <v>0.28859083000000002</v>
      </c>
      <c r="S61" s="1">
        <v>0.28859083000000002</v>
      </c>
      <c r="T61" s="1">
        <v>0.28859083000000002</v>
      </c>
      <c r="U61" s="1">
        <v>0.28859083000000002</v>
      </c>
      <c r="V61" s="1">
        <v>0.28859083000000002</v>
      </c>
      <c r="W61" s="1"/>
      <c r="X61" s="4">
        <v>44327</v>
      </c>
      <c r="Y61" s="10">
        <v>0.26026013999999997</v>
      </c>
      <c r="Z61" s="10">
        <v>0.26026013999999997</v>
      </c>
      <c r="AA61" s="10">
        <v>0.26026013999999997</v>
      </c>
      <c r="AB61" s="10">
        <v>0.26026013999999997</v>
      </c>
      <c r="AC61" s="10">
        <v>0.26026013999999997</v>
      </c>
      <c r="AD61" s="10">
        <v>0.26026013999999997</v>
      </c>
      <c r="AE61" s="10">
        <v>0.26026013999999997</v>
      </c>
      <c r="AF61" s="10">
        <v>0.26026013999999997</v>
      </c>
      <c r="AG61" s="10">
        <v>0.26026013999999997</v>
      </c>
      <c r="AH61" s="10">
        <v>0.26026013999999997</v>
      </c>
      <c r="AI61" s="10">
        <v>0.26026013999999997</v>
      </c>
      <c r="AJ61" s="10">
        <v>0.26026013999999997</v>
      </c>
      <c r="AK61" s="10">
        <v>0.26026013999999997</v>
      </c>
      <c r="AL61" s="10">
        <v>0.26026013999999997</v>
      </c>
      <c r="AM61" s="10">
        <v>0.26026013999999997</v>
      </c>
      <c r="AN61" s="10">
        <v>0.26026013999999997</v>
      </c>
      <c r="AO61" s="10">
        <v>0.26026013999999997</v>
      </c>
      <c r="AP61" s="10">
        <v>0.26026013999999997</v>
      </c>
      <c r="AQ61" s="10">
        <v>0.26026013999999997</v>
      </c>
      <c r="AR61" s="10">
        <v>0.26026013999999997</v>
      </c>
      <c r="AS61" s="10">
        <v>0.26026013999999997</v>
      </c>
      <c r="AT61" s="10"/>
      <c r="AU61" s="4">
        <v>44327</v>
      </c>
      <c r="AV61" s="10">
        <v>0.34971701999999999</v>
      </c>
      <c r="AW61" s="10">
        <v>0.34971701999999999</v>
      </c>
      <c r="AX61" s="10">
        <v>0.34971701999999999</v>
      </c>
      <c r="AY61" s="10">
        <v>0.34971701999999999</v>
      </c>
      <c r="AZ61" s="10">
        <v>0.34971701999999999</v>
      </c>
      <c r="BA61" s="10">
        <v>0.34971701999999999</v>
      </c>
      <c r="BB61" s="10">
        <v>0.34971701999999999</v>
      </c>
      <c r="BC61" s="10">
        <v>0.34971701999999999</v>
      </c>
      <c r="BD61" s="10">
        <v>0.34971701999999999</v>
      </c>
      <c r="BE61" s="10">
        <v>0.34971701999999999</v>
      </c>
      <c r="BF61" s="10">
        <v>0.34971701999999999</v>
      </c>
      <c r="BG61" s="10">
        <v>0.34971701999999999</v>
      </c>
      <c r="BH61" s="10">
        <v>0.34971701999999999</v>
      </c>
      <c r="BI61" s="10">
        <v>0.34971701999999999</v>
      </c>
      <c r="BJ61" s="10">
        <v>0.34971701999999999</v>
      </c>
      <c r="BK61" s="10">
        <v>0.34971701999999999</v>
      </c>
      <c r="BL61" s="10">
        <v>0.34971701999999999</v>
      </c>
      <c r="BM61" s="10">
        <v>0.34971701999999999</v>
      </c>
      <c r="BN61" s="10">
        <v>0.34971701999999999</v>
      </c>
      <c r="BO61" s="10">
        <v>0.34971701999999999</v>
      </c>
      <c r="BP61" s="10">
        <v>0.34971701999999999</v>
      </c>
      <c r="BQ61" s="10"/>
      <c r="BR61" s="4">
        <v>44327</v>
      </c>
      <c r="BS61" s="10">
        <v>0.24721986000000001</v>
      </c>
      <c r="BT61" s="10">
        <v>0.24721986000000001</v>
      </c>
      <c r="BU61" s="10">
        <v>0.24721986000000001</v>
      </c>
      <c r="BV61" s="10">
        <v>0.24721986000000001</v>
      </c>
      <c r="BW61" s="10">
        <v>0.24721986000000001</v>
      </c>
      <c r="BX61" s="10">
        <v>0.24721986000000001</v>
      </c>
      <c r="BY61" s="10">
        <v>0.24721986000000001</v>
      </c>
      <c r="BZ61" s="10">
        <v>0.24721986000000001</v>
      </c>
      <c r="CA61" s="10">
        <v>0.24721986000000001</v>
      </c>
      <c r="CB61" s="10">
        <v>0.24721986000000001</v>
      </c>
      <c r="CC61" s="10">
        <v>0.24721986000000001</v>
      </c>
      <c r="CD61" s="10">
        <v>0.24721986000000001</v>
      </c>
      <c r="CE61" s="10">
        <v>0.24721986000000001</v>
      </c>
      <c r="CF61" s="10">
        <v>0.24721986000000001</v>
      </c>
      <c r="CG61" s="10">
        <v>0.24721986000000001</v>
      </c>
      <c r="CH61" s="10">
        <v>0.24721986000000001</v>
      </c>
      <c r="CI61" s="10">
        <v>0.24721986000000001</v>
      </c>
      <c r="CJ61" s="10">
        <v>0.24721986000000001</v>
      </c>
      <c r="CK61" s="10">
        <v>0.24721986000000001</v>
      </c>
      <c r="CL61" s="10">
        <v>0.24721986000000001</v>
      </c>
      <c r="CM61" s="10">
        <v>0.24721986000000001</v>
      </c>
      <c r="CN61" s="10"/>
      <c r="CO61" s="4">
        <v>44327</v>
      </c>
      <c r="CP61" s="10">
        <v>0.32530295999999997</v>
      </c>
      <c r="CQ61" s="10">
        <v>0.32530295999999997</v>
      </c>
      <c r="CR61" s="10">
        <v>0.32530295999999997</v>
      </c>
      <c r="CS61" s="10">
        <v>0.32530295999999997</v>
      </c>
      <c r="CT61" s="10">
        <v>0.32530295999999997</v>
      </c>
      <c r="CU61" s="10">
        <v>0.32530295999999997</v>
      </c>
      <c r="CV61" s="10">
        <v>0.32530295999999997</v>
      </c>
      <c r="CW61" s="10">
        <v>0.32530295999999997</v>
      </c>
      <c r="CX61" s="10">
        <v>0.32530295999999997</v>
      </c>
      <c r="CY61" s="10">
        <v>0.32530295999999997</v>
      </c>
      <c r="CZ61" s="10">
        <v>0.32530295999999997</v>
      </c>
      <c r="DA61" s="10">
        <v>0.32530295999999997</v>
      </c>
      <c r="DB61" s="10">
        <v>0.32530295999999997</v>
      </c>
      <c r="DC61" s="10">
        <v>0.32530295999999997</v>
      </c>
      <c r="DD61" s="10">
        <v>0.32530295999999997</v>
      </c>
      <c r="DE61" s="10">
        <v>0.32530295999999997</v>
      </c>
      <c r="DF61" s="10">
        <v>0.32530295999999997</v>
      </c>
      <c r="DG61" s="10">
        <v>0.32530295999999997</v>
      </c>
      <c r="DH61" s="10">
        <v>0.32530295999999997</v>
      </c>
      <c r="DI61" s="10">
        <v>0.32530295999999997</v>
      </c>
      <c r="DJ61" s="10">
        <v>0.32530295999999997</v>
      </c>
      <c r="DL61" s="4">
        <v>44327</v>
      </c>
      <c r="DM61" s="1">
        <v>0.33574285999999998</v>
      </c>
      <c r="DN61" s="1">
        <v>0.33574285999999998</v>
      </c>
      <c r="DO61" s="1">
        <v>0.33574285999999998</v>
      </c>
      <c r="DP61" s="1">
        <v>0.33574285999999998</v>
      </c>
      <c r="DQ61" s="1">
        <v>0.33574285999999998</v>
      </c>
      <c r="DR61" s="1">
        <v>0.33574285999999998</v>
      </c>
      <c r="DS61" s="1">
        <v>0.33574285999999998</v>
      </c>
      <c r="DT61" s="1">
        <v>0.33574285999999998</v>
      </c>
      <c r="DU61" s="1">
        <v>0.33574285999999998</v>
      </c>
      <c r="DV61" s="1">
        <v>0.33574285999999998</v>
      </c>
      <c r="DW61" s="1">
        <v>0.33574285999999998</v>
      </c>
      <c r="DX61" s="1">
        <v>0.33574285999999998</v>
      </c>
      <c r="DY61" s="1">
        <v>0.33574285999999998</v>
      </c>
      <c r="DZ61" s="1">
        <v>0.33574285999999998</v>
      </c>
      <c r="EA61" s="1">
        <v>0.33574285999999998</v>
      </c>
      <c r="EB61" s="1">
        <v>0.33574285999999998</v>
      </c>
      <c r="EC61" s="1">
        <v>0.33574285999999998</v>
      </c>
      <c r="ED61" s="1">
        <v>0.33574285999999998</v>
      </c>
      <c r="EE61" s="1">
        <v>0.33574285999999998</v>
      </c>
      <c r="EF61" s="1">
        <v>0.33574285999999998</v>
      </c>
      <c r="EG61" s="1">
        <v>0.33574285999999998</v>
      </c>
    </row>
    <row r="62" spans="1:137" x14ac:dyDescent="0.35">
      <c r="A62" s="4">
        <v>44328</v>
      </c>
      <c r="B62" s="1">
        <v>0.28859083000000002</v>
      </c>
      <c r="C62" s="1">
        <v>0.28859083000000002</v>
      </c>
      <c r="D62" s="1">
        <v>0.28859083000000002</v>
      </c>
      <c r="E62" s="1">
        <v>0.28859083000000002</v>
      </c>
      <c r="F62" s="1">
        <v>0.28859083000000002</v>
      </c>
      <c r="G62" s="1">
        <v>0.28859083000000002</v>
      </c>
      <c r="H62" s="1">
        <v>0.28859083000000002</v>
      </c>
      <c r="I62" s="1">
        <v>0.28859083000000002</v>
      </c>
      <c r="J62" s="1">
        <v>0.28859083000000002</v>
      </c>
      <c r="K62" s="1">
        <v>0.28859083000000002</v>
      </c>
      <c r="L62" s="1">
        <v>0.28859083000000002</v>
      </c>
      <c r="M62" s="1">
        <v>0.28859083000000002</v>
      </c>
      <c r="N62" s="1">
        <v>0.28859083000000002</v>
      </c>
      <c r="O62" s="1">
        <v>0.28859083000000002</v>
      </c>
      <c r="P62" s="1">
        <v>0.28859083000000002</v>
      </c>
      <c r="Q62" s="1">
        <v>0.28859083000000002</v>
      </c>
      <c r="R62" s="1">
        <v>0.28859083000000002</v>
      </c>
      <c r="S62" s="1">
        <v>0.28859083000000002</v>
      </c>
      <c r="T62" s="1">
        <v>0.28859083000000002</v>
      </c>
      <c r="U62" s="1">
        <v>0.28859083000000002</v>
      </c>
      <c r="V62" s="1">
        <v>0.28859083000000002</v>
      </c>
      <c r="W62" s="1"/>
      <c r="X62" s="4">
        <v>44328</v>
      </c>
      <c r="Y62" s="10">
        <v>0.26026013999999997</v>
      </c>
      <c r="Z62" s="10">
        <v>0.26026013999999997</v>
      </c>
      <c r="AA62" s="10">
        <v>0.26026013999999997</v>
      </c>
      <c r="AB62" s="10">
        <v>0.26026013999999997</v>
      </c>
      <c r="AC62" s="10">
        <v>0.26026013999999997</v>
      </c>
      <c r="AD62" s="10">
        <v>0.26026013999999997</v>
      </c>
      <c r="AE62" s="10">
        <v>0.26026013999999997</v>
      </c>
      <c r="AF62" s="10">
        <v>0.26026013999999997</v>
      </c>
      <c r="AG62" s="10">
        <v>0.26026013999999997</v>
      </c>
      <c r="AH62" s="10">
        <v>0.26026013999999997</v>
      </c>
      <c r="AI62" s="10">
        <v>0.26026013999999997</v>
      </c>
      <c r="AJ62" s="10">
        <v>0.26026013999999997</v>
      </c>
      <c r="AK62" s="10">
        <v>0.26026013999999997</v>
      </c>
      <c r="AL62" s="10">
        <v>0.26026013999999997</v>
      </c>
      <c r="AM62" s="10">
        <v>0.26026013999999997</v>
      </c>
      <c r="AN62" s="10">
        <v>0.26026013999999997</v>
      </c>
      <c r="AO62" s="10">
        <v>0.26026013999999997</v>
      </c>
      <c r="AP62" s="10">
        <v>0.26026013999999997</v>
      </c>
      <c r="AQ62" s="10">
        <v>0.26026013999999997</v>
      </c>
      <c r="AR62" s="10">
        <v>0.26026013999999997</v>
      </c>
      <c r="AS62" s="10">
        <v>0.26026013999999997</v>
      </c>
      <c r="AT62" s="10"/>
      <c r="AU62" s="4">
        <v>44328</v>
      </c>
      <c r="AV62" s="10">
        <v>0.34971701999999999</v>
      </c>
      <c r="AW62" s="10">
        <v>0.34971701999999999</v>
      </c>
      <c r="AX62" s="10">
        <v>0.34971701999999999</v>
      </c>
      <c r="AY62" s="10">
        <v>0.34971701999999999</v>
      </c>
      <c r="AZ62" s="10">
        <v>0.34971701999999999</v>
      </c>
      <c r="BA62" s="10">
        <v>0.34971701999999999</v>
      </c>
      <c r="BB62" s="10">
        <v>0.34971701999999999</v>
      </c>
      <c r="BC62" s="10">
        <v>0.34971701999999999</v>
      </c>
      <c r="BD62" s="10">
        <v>0.34971701999999999</v>
      </c>
      <c r="BE62" s="10">
        <v>0.34971701999999999</v>
      </c>
      <c r="BF62" s="10">
        <v>0.34971701999999999</v>
      </c>
      <c r="BG62" s="10">
        <v>0.34971701999999999</v>
      </c>
      <c r="BH62" s="10">
        <v>0.34971701999999999</v>
      </c>
      <c r="BI62" s="10">
        <v>0.34971701999999999</v>
      </c>
      <c r="BJ62" s="10">
        <v>0.34971701999999999</v>
      </c>
      <c r="BK62" s="10">
        <v>0.34971701999999999</v>
      </c>
      <c r="BL62" s="10">
        <v>0.34971701999999999</v>
      </c>
      <c r="BM62" s="10">
        <v>0.34971701999999999</v>
      </c>
      <c r="BN62" s="10">
        <v>0.34971701999999999</v>
      </c>
      <c r="BO62" s="10">
        <v>0.34971701999999999</v>
      </c>
      <c r="BP62" s="10">
        <v>0.34971701999999999</v>
      </c>
      <c r="BQ62" s="10"/>
      <c r="BR62" s="4">
        <v>44328</v>
      </c>
      <c r="BS62" s="10">
        <v>0.24721986000000001</v>
      </c>
      <c r="BT62" s="10">
        <v>0.24721986000000001</v>
      </c>
      <c r="BU62" s="10">
        <v>0.24721986000000001</v>
      </c>
      <c r="BV62" s="10">
        <v>0.24721986000000001</v>
      </c>
      <c r="BW62" s="10">
        <v>0.24721986000000001</v>
      </c>
      <c r="BX62" s="10">
        <v>0.24721986000000001</v>
      </c>
      <c r="BY62" s="10">
        <v>0.24721986000000001</v>
      </c>
      <c r="BZ62" s="10">
        <v>0.24721986000000001</v>
      </c>
      <c r="CA62" s="10">
        <v>0.24721986000000001</v>
      </c>
      <c r="CB62" s="10">
        <v>0.24721986000000001</v>
      </c>
      <c r="CC62" s="10">
        <v>0.24721986000000001</v>
      </c>
      <c r="CD62" s="10">
        <v>0.24721986000000001</v>
      </c>
      <c r="CE62" s="10">
        <v>0.24721986000000001</v>
      </c>
      <c r="CF62" s="10">
        <v>0.24721986000000001</v>
      </c>
      <c r="CG62" s="10">
        <v>0.24721986000000001</v>
      </c>
      <c r="CH62" s="10">
        <v>0.24721986000000001</v>
      </c>
      <c r="CI62" s="10">
        <v>0.24721986000000001</v>
      </c>
      <c r="CJ62" s="10">
        <v>0.24721986000000001</v>
      </c>
      <c r="CK62" s="10">
        <v>0.24721986000000001</v>
      </c>
      <c r="CL62" s="10">
        <v>0.24721986000000001</v>
      </c>
      <c r="CM62" s="10">
        <v>0.24721986000000001</v>
      </c>
      <c r="CN62" s="10"/>
      <c r="CO62" s="4">
        <v>44328</v>
      </c>
      <c r="CP62" s="10">
        <v>0.32530295999999997</v>
      </c>
      <c r="CQ62" s="10">
        <v>0.32530295999999997</v>
      </c>
      <c r="CR62" s="10">
        <v>0.32530295999999997</v>
      </c>
      <c r="CS62" s="10">
        <v>0.32530295999999997</v>
      </c>
      <c r="CT62" s="10">
        <v>0.32530295999999997</v>
      </c>
      <c r="CU62" s="10">
        <v>0.32530295999999997</v>
      </c>
      <c r="CV62" s="10">
        <v>0.32530295999999997</v>
      </c>
      <c r="CW62" s="10">
        <v>0.32530295999999997</v>
      </c>
      <c r="CX62" s="10">
        <v>0.32530295999999997</v>
      </c>
      <c r="CY62" s="10">
        <v>0.32530295999999997</v>
      </c>
      <c r="CZ62" s="10">
        <v>0.32530295999999997</v>
      </c>
      <c r="DA62" s="10">
        <v>0.32530295999999997</v>
      </c>
      <c r="DB62" s="10">
        <v>0.32530295999999997</v>
      </c>
      <c r="DC62" s="10">
        <v>0.32530295999999997</v>
      </c>
      <c r="DD62" s="10">
        <v>0.32530295999999997</v>
      </c>
      <c r="DE62" s="10">
        <v>0.32530295999999997</v>
      </c>
      <c r="DF62" s="10">
        <v>0.32530295999999997</v>
      </c>
      <c r="DG62" s="10">
        <v>0.32530295999999997</v>
      </c>
      <c r="DH62" s="10">
        <v>0.32530295999999997</v>
      </c>
      <c r="DI62" s="10">
        <v>0.32530295999999997</v>
      </c>
      <c r="DJ62" s="10">
        <v>0.32530295999999997</v>
      </c>
      <c r="DL62" s="4">
        <v>44328</v>
      </c>
      <c r="DM62" s="1">
        <v>0.33574285999999998</v>
      </c>
      <c r="DN62" s="1">
        <v>0.33574285999999998</v>
      </c>
      <c r="DO62" s="1">
        <v>0.33574285999999998</v>
      </c>
      <c r="DP62" s="1">
        <v>0.33574285999999998</v>
      </c>
      <c r="DQ62" s="1">
        <v>0.33574285999999998</v>
      </c>
      <c r="DR62" s="1">
        <v>0.33574285999999998</v>
      </c>
      <c r="DS62" s="1">
        <v>0.33574285999999998</v>
      </c>
      <c r="DT62" s="1">
        <v>0.33574285999999998</v>
      </c>
      <c r="DU62" s="1">
        <v>0.33574285999999998</v>
      </c>
      <c r="DV62" s="1">
        <v>0.33574285999999998</v>
      </c>
      <c r="DW62" s="1">
        <v>0.33574285999999998</v>
      </c>
      <c r="DX62" s="1">
        <v>0.33574285999999998</v>
      </c>
      <c r="DY62" s="1">
        <v>0.33574285999999998</v>
      </c>
      <c r="DZ62" s="1">
        <v>0.33574285999999998</v>
      </c>
      <c r="EA62" s="1">
        <v>0.33574285999999998</v>
      </c>
      <c r="EB62" s="1">
        <v>0.33574285999999998</v>
      </c>
      <c r="EC62" s="1">
        <v>0.33574285999999998</v>
      </c>
      <c r="ED62" s="1">
        <v>0.33574285999999998</v>
      </c>
      <c r="EE62" s="1">
        <v>0.33574285999999998</v>
      </c>
      <c r="EF62" s="1">
        <v>0.33574285999999998</v>
      </c>
      <c r="EG62" s="1">
        <v>0.33574285999999998</v>
      </c>
    </row>
    <row r="63" spans="1:137" x14ac:dyDescent="0.35">
      <c r="A63" s="4">
        <v>44332</v>
      </c>
      <c r="B63" s="1">
        <v>0.28859083000000002</v>
      </c>
      <c r="C63" s="1">
        <v>0.28859083000000002</v>
      </c>
      <c r="D63" s="1">
        <v>0.28859083000000002</v>
      </c>
      <c r="E63" s="1">
        <v>0.28859083000000002</v>
      </c>
      <c r="F63" s="1">
        <v>0.28859083000000002</v>
      </c>
      <c r="G63" s="1">
        <v>0.28859083000000002</v>
      </c>
      <c r="H63" s="1">
        <v>0.28859083000000002</v>
      </c>
      <c r="I63" s="1">
        <v>0.28859083000000002</v>
      </c>
      <c r="J63" s="1">
        <v>0.28859083000000002</v>
      </c>
      <c r="K63" s="1">
        <v>0.28859083000000002</v>
      </c>
      <c r="L63" s="1">
        <v>0.28859083000000002</v>
      </c>
      <c r="M63" s="1">
        <v>0.28859083000000002</v>
      </c>
      <c r="N63" s="1">
        <v>0.28859083000000002</v>
      </c>
      <c r="O63" s="1">
        <v>0.28859083000000002</v>
      </c>
      <c r="P63" s="1">
        <v>0.28859083000000002</v>
      </c>
      <c r="Q63" s="1">
        <v>0.28859083000000002</v>
      </c>
      <c r="R63" s="1">
        <v>0.28859083000000002</v>
      </c>
      <c r="S63" s="1">
        <v>0.28859083000000002</v>
      </c>
      <c r="T63" s="1">
        <v>0.28859083000000002</v>
      </c>
      <c r="U63" s="1">
        <v>0.28859083000000002</v>
      </c>
      <c r="V63" s="1">
        <v>0.28859083000000002</v>
      </c>
      <c r="W63" s="1"/>
      <c r="X63" s="4">
        <v>44332</v>
      </c>
      <c r="Y63" s="10">
        <v>0.26026013999999997</v>
      </c>
      <c r="Z63" s="10">
        <v>0.26026013999999997</v>
      </c>
      <c r="AA63" s="10">
        <v>0.26026013999999997</v>
      </c>
      <c r="AB63" s="10">
        <v>0.26026013999999997</v>
      </c>
      <c r="AC63" s="10">
        <v>0.26026013999999997</v>
      </c>
      <c r="AD63" s="10">
        <v>0.26026013999999997</v>
      </c>
      <c r="AE63" s="10">
        <v>0.26026013999999997</v>
      </c>
      <c r="AF63" s="10">
        <v>0.26026013999999997</v>
      </c>
      <c r="AG63" s="10">
        <v>0.26026013999999997</v>
      </c>
      <c r="AH63" s="10">
        <v>0.26026013999999997</v>
      </c>
      <c r="AI63" s="10">
        <v>0.26026013999999997</v>
      </c>
      <c r="AJ63" s="10">
        <v>0.26026013999999997</v>
      </c>
      <c r="AK63" s="10">
        <v>0.26026013999999997</v>
      </c>
      <c r="AL63" s="10">
        <v>0.26026013999999997</v>
      </c>
      <c r="AM63" s="10">
        <v>0.26026013999999997</v>
      </c>
      <c r="AN63" s="10">
        <v>0.26026013999999997</v>
      </c>
      <c r="AO63" s="10">
        <v>0.26026013999999997</v>
      </c>
      <c r="AP63" s="10">
        <v>0.26026013999999997</v>
      </c>
      <c r="AQ63" s="10">
        <v>0.26026013999999997</v>
      </c>
      <c r="AR63" s="10">
        <v>0.26026013999999997</v>
      </c>
      <c r="AS63" s="10">
        <v>0.26026013999999997</v>
      </c>
      <c r="AT63" s="10"/>
      <c r="AU63" s="4">
        <v>44332</v>
      </c>
      <c r="AV63" s="10">
        <v>0.34971701999999999</v>
      </c>
      <c r="AW63" s="10">
        <v>0.34971701999999999</v>
      </c>
      <c r="AX63" s="10">
        <v>0.34971701999999999</v>
      </c>
      <c r="AY63" s="10">
        <v>0.34971701999999999</v>
      </c>
      <c r="AZ63" s="10">
        <v>0.34971701999999999</v>
      </c>
      <c r="BA63" s="10">
        <v>0.34971701999999999</v>
      </c>
      <c r="BB63" s="10">
        <v>0.34971701999999999</v>
      </c>
      <c r="BC63" s="10">
        <v>0.34971701999999999</v>
      </c>
      <c r="BD63" s="10">
        <v>0.34971701999999999</v>
      </c>
      <c r="BE63" s="10">
        <v>0.34971701999999999</v>
      </c>
      <c r="BF63" s="10">
        <v>0.34971701999999999</v>
      </c>
      <c r="BG63" s="10">
        <v>0.34971701999999999</v>
      </c>
      <c r="BH63" s="10">
        <v>0.34971701999999999</v>
      </c>
      <c r="BI63" s="10">
        <v>0.34971701999999999</v>
      </c>
      <c r="BJ63" s="10">
        <v>0.34971701999999999</v>
      </c>
      <c r="BK63" s="10">
        <v>0.34971701999999999</v>
      </c>
      <c r="BL63" s="10">
        <v>0.34971701999999999</v>
      </c>
      <c r="BM63" s="10">
        <v>0.34971701999999999</v>
      </c>
      <c r="BN63" s="10">
        <v>0.34971701999999999</v>
      </c>
      <c r="BO63" s="10">
        <v>0.34971701999999999</v>
      </c>
      <c r="BP63" s="10">
        <v>0.34971701999999999</v>
      </c>
      <c r="BQ63" s="10"/>
      <c r="BR63" s="4">
        <v>44332</v>
      </c>
      <c r="BS63" s="10">
        <v>0.24721986000000001</v>
      </c>
      <c r="BT63" s="10">
        <v>0.24721986000000001</v>
      </c>
      <c r="BU63" s="10">
        <v>0.24721986000000001</v>
      </c>
      <c r="BV63" s="10">
        <v>0.24721986000000001</v>
      </c>
      <c r="BW63" s="10">
        <v>0.24721986000000001</v>
      </c>
      <c r="BX63" s="10">
        <v>0.24721986000000001</v>
      </c>
      <c r="BY63" s="10">
        <v>0.24721986000000001</v>
      </c>
      <c r="BZ63" s="10">
        <v>0.24721986000000001</v>
      </c>
      <c r="CA63" s="10">
        <v>0.24721986000000001</v>
      </c>
      <c r="CB63" s="10">
        <v>0.24721986000000001</v>
      </c>
      <c r="CC63" s="10">
        <v>0.24721986000000001</v>
      </c>
      <c r="CD63" s="10">
        <v>0.24721986000000001</v>
      </c>
      <c r="CE63" s="10">
        <v>0.24721986000000001</v>
      </c>
      <c r="CF63" s="10">
        <v>0.24721986000000001</v>
      </c>
      <c r="CG63" s="10">
        <v>0.24721986000000001</v>
      </c>
      <c r="CH63" s="10">
        <v>0.24721986000000001</v>
      </c>
      <c r="CI63" s="10">
        <v>0.24721986000000001</v>
      </c>
      <c r="CJ63" s="10">
        <v>0.24721986000000001</v>
      </c>
      <c r="CK63" s="10">
        <v>0.24721986000000001</v>
      </c>
      <c r="CL63" s="10">
        <v>0.24721986000000001</v>
      </c>
      <c r="CM63" s="10">
        <v>0.24721986000000001</v>
      </c>
      <c r="CN63" s="10"/>
      <c r="CO63" s="4">
        <v>44332</v>
      </c>
      <c r="CP63" s="10">
        <v>0.32530295999999997</v>
      </c>
      <c r="CQ63" s="10">
        <v>0.32530295999999997</v>
      </c>
      <c r="CR63" s="10">
        <v>0.32530295999999997</v>
      </c>
      <c r="CS63" s="10">
        <v>0.32530295999999997</v>
      </c>
      <c r="CT63" s="10">
        <v>0.32530295999999997</v>
      </c>
      <c r="CU63" s="10">
        <v>0.32530295999999997</v>
      </c>
      <c r="CV63" s="10">
        <v>0.32530295999999997</v>
      </c>
      <c r="CW63" s="10">
        <v>0.32530295999999997</v>
      </c>
      <c r="CX63" s="10">
        <v>0.32530295999999997</v>
      </c>
      <c r="CY63" s="10">
        <v>0.32530295999999997</v>
      </c>
      <c r="CZ63" s="10">
        <v>0.32530295999999997</v>
      </c>
      <c r="DA63" s="10">
        <v>0.32530295999999997</v>
      </c>
      <c r="DB63" s="10">
        <v>0.32530295999999997</v>
      </c>
      <c r="DC63" s="10">
        <v>0.32530295999999997</v>
      </c>
      <c r="DD63" s="10">
        <v>0.32530295999999997</v>
      </c>
      <c r="DE63" s="10">
        <v>0.32530295999999997</v>
      </c>
      <c r="DF63" s="10">
        <v>0.32530295999999997</v>
      </c>
      <c r="DG63" s="10">
        <v>0.32530295999999997</v>
      </c>
      <c r="DH63" s="10">
        <v>0.32530295999999997</v>
      </c>
      <c r="DI63" s="10">
        <v>0.32530295999999997</v>
      </c>
      <c r="DJ63" s="10">
        <v>0.32530295999999997</v>
      </c>
      <c r="DL63" s="4">
        <v>44332</v>
      </c>
      <c r="DM63" s="1">
        <v>0.33574285999999998</v>
      </c>
      <c r="DN63" s="1">
        <v>0.33574285999999998</v>
      </c>
      <c r="DO63" s="1">
        <v>0.33574285999999998</v>
      </c>
      <c r="DP63" s="1">
        <v>0.33574285999999998</v>
      </c>
      <c r="DQ63" s="1">
        <v>0.33574285999999998</v>
      </c>
      <c r="DR63" s="1">
        <v>0.33574285999999998</v>
      </c>
      <c r="DS63" s="1">
        <v>0.33574285999999998</v>
      </c>
      <c r="DT63" s="1">
        <v>0.33574285999999998</v>
      </c>
      <c r="DU63" s="1">
        <v>0.33574285999999998</v>
      </c>
      <c r="DV63" s="1">
        <v>0.33574285999999998</v>
      </c>
      <c r="DW63" s="1">
        <v>0.33574285999999998</v>
      </c>
      <c r="DX63" s="1">
        <v>0.33574285999999998</v>
      </c>
      <c r="DY63" s="1">
        <v>0.33574285999999998</v>
      </c>
      <c r="DZ63" s="1">
        <v>0.33574285999999998</v>
      </c>
      <c r="EA63" s="1">
        <v>0.33574285999999998</v>
      </c>
      <c r="EB63" s="1">
        <v>0.33574285999999998</v>
      </c>
      <c r="EC63" s="1">
        <v>0.33574285999999998</v>
      </c>
      <c r="ED63" s="1">
        <v>0.33574285999999998</v>
      </c>
      <c r="EE63" s="1">
        <v>0.33574285999999998</v>
      </c>
      <c r="EF63" s="1">
        <v>0.33574285999999998</v>
      </c>
      <c r="EG63" s="1">
        <v>0.33574285999999998</v>
      </c>
    </row>
    <row r="64" spans="1:137" x14ac:dyDescent="0.35">
      <c r="A64" s="4">
        <v>44334</v>
      </c>
      <c r="B64" s="1">
        <v>0.28859083000000002</v>
      </c>
      <c r="C64" s="1">
        <v>0.28859083000000002</v>
      </c>
      <c r="D64" s="1">
        <v>0.28859083000000002</v>
      </c>
      <c r="E64" s="1">
        <v>0.28859083000000002</v>
      </c>
      <c r="F64" s="1">
        <v>0.28859083000000002</v>
      </c>
      <c r="G64" s="1">
        <v>0.28859083000000002</v>
      </c>
      <c r="H64" s="1">
        <v>0.28859083000000002</v>
      </c>
      <c r="I64" s="1">
        <v>0.28859083000000002</v>
      </c>
      <c r="J64" s="1">
        <v>0.28859083000000002</v>
      </c>
      <c r="K64" s="1">
        <v>0.28859083000000002</v>
      </c>
      <c r="L64" s="1">
        <v>0.28859083000000002</v>
      </c>
      <c r="M64" s="1">
        <v>0.28859083000000002</v>
      </c>
      <c r="N64" s="1">
        <v>0.28859083000000002</v>
      </c>
      <c r="O64" s="1">
        <v>0.28859083000000002</v>
      </c>
      <c r="P64" s="1">
        <v>0.28859083000000002</v>
      </c>
      <c r="Q64" s="1">
        <v>0.28859083000000002</v>
      </c>
      <c r="R64" s="1">
        <v>0.28859083000000002</v>
      </c>
      <c r="S64" s="1">
        <v>0.28859083000000002</v>
      </c>
      <c r="T64" s="1">
        <v>0.28859083000000002</v>
      </c>
      <c r="U64" s="1">
        <v>0.28859083000000002</v>
      </c>
      <c r="V64" s="1">
        <v>0.28859083000000002</v>
      </c>
      <c r="W64" s="1"/>
      <c r="X64" s="4">
        <v>44334</v>
      </c>
      <c r="Y64" s="10">
        <v>0.26026013999999997</v>
      </c>
      <c r="Z64" s="10">
        <v>0.26026013999999997</v>
      </c>
      <c r="AA64" s="10">
        <v>0.26026013999999997</v>
      </c>
      <c r="AB64" s="10">
        <v>0.26026013999999997</v>
      </c>
      <c r="AC64" s="10">
        <v>0.26026013999999997</v>
      </c>
      <c r="AD64" s="10">
        <v>0.26026013999999997</v>
      </c>
      <c r="AE64" s="10">
        <v>0.26026013999999997</v>
      </c>
      <c r="AF64" s="10">
        <v>0.26026013999999997</v>
      </c>
      <c r="AG64" s="10">
        <v>0.26026013999999997</v>
      </c>
      <c r="AH64" s="10">
        <v>0.26026013999999997</v>
      </c>
      <c r="AI64" s="10">
        <v>0.26026013999999997</v>
      </c>
      <c r="AJ64" s="10">
        <v>0.26026013999999997</v>
      </c>
      <c r="AK64" s="10">
        <v>0.26026013999999997</v>
      </c>
      <c r="AL64" s="10">
        <v>0.26026013999999997</v>
      </c>
      <c r="AM64" s="10">
        <v>0.26026013999999997</v>
      </c>
      <c r="AN64" s="10">
        <v>0.26026013999999997</v>
      </c>
      <c r="AO64" s="10">
        <v>0.26026013999999997</v>
      </c>
      <c r="AP64" s="10">
        <v>0.26026013999999997</v>
      </c>
      <c r="AQ64" s="10">
        <v>0.26026013999999997</v>
      </c>
      <c r="AR64" s="10">
        <v>0.26026013999999997</v>
      </c>
      <c r="AS64" s="10">
        <v>0.26026013999999997</v>
      </c>
      <c r="AT64" s="10"/>
      <c r="AU64" s="4">
        <v>44334</v>
      </c>
      <c r="AV64" s="10">
        <v>0.34971701999999999</v>
      </c>
      <c r="AW64" s="10">
        <v>0.34971701999999999</v>
      </c>
      <c r="AX64" s="10">
        <v>0.34971701999999999</v>
      </c>
      <c r="AY64" s="10">
        <v>0.34971701999999999</v>
      </c>
      <c r="AZ64" s="10">
        <v>0.34971701999999999</v>
      </c>
      <c r="BA64" s="10">
        <v>0.34971701999999999</v>
      </c>
      <c r="BB64" s="10">
        <v>0.34971701999999999</v>
      </c>
      <c r="BC64" s="10">
        <v>0.34971701999999999</v>
      </c>
      <c r="BD64" s="10">
        <v>0.34971701999999999</v>
      </c>
      <c r="BE64" s="10">
        <v>0.34971701999999999</v>
      </c>
      <c r="BF64" s="10">
        <v>0.34971701999999999</v>
      </c>
      <c r="BG64" s="10">
        <v>0.34971701999999999</v>
      </c>
      <c r="BH64" s="10">
        <v>0.34971701999999999</v>
      </c>
      <c r="BI64" s="10">
        <v>0.34971701999999999</v>
      </c>
      <c r="BJ64" s="10">
        <v>0.34971701999999999</v>
      </c>
      <c r="BK64" s="10">
        <v>0.34971701999999999</v>
      </c>
      <c r="BL64" s="10">
        <v>0.34971701999999999</v>
      </c>
      <c r="BM64" s="10">
        <v>0.34971701999999999</v>
      </c>
      <c r="BN64" s="10">
        <v>0.34971701999999999</v>
      </c>
      <c r="BO64" s="10">
        <v>0.34971701999999999</v>
      </c>
      <c r="BP64" s="10">
        <v>0.34971701999999999</v>
      </c>
      <c r="BQ64" s="10"/>
      <c r="BR64" s="4">
        <v>44334</v>
      </c>
      <c r="BS64" s="10">
        <v>0.24721986000000001</v>
      </c>
      <c r="BT64" s="10">
        <v>0.24721986000000001</v>
      </c>
      <c r="BU64" s="10">
        <v>0.24721986000000001</v>
      </c>
      <c r="BV64" s="10">
        <v>0.24721986000000001</v>
      </c>
      <c r="BW64" s="10">
        <v>0.24721986000000001</v>
      </c>
      <c r="BX64" s="10">
        <v>0.24721986000000001</v>
      </c>
      <c r="BY64" s="10">
        <v>0.24721986000000001</v>
      </c>
      <c r="BZ64" s="10">
        <v>0.24721986000000001</v>
      </c>
      <c r="CA64" s="10">
        <v>0.24721986000000001</v>
      </c>
      <c r="CB64" s="10">
        <v>0.24721986000000001</v>
      </c>
      <c r="CC64" s="10">
        <v>0.24721986000000001</v>
      </c>
      <c r="CD64" s="10">
        <v>0.24721986000000001</v>
      </c>
      <c r="CE64" s="10">
        <v>0.24721986000000001</v>
      </c>
      <c r="CF64" s="10">
        <v>0.24721986000000001</v>
      </c>
      <c r="CG64" s="10">
        <v>0.24721986000000001</v>
      </c>
      <c r="CH64" s="10">
        <v>0.24721986000000001</v>
      </c>
      <c r="CI64" s="10">
        <v>0.24721986000000001</v>
      </c>
      <c r="CJ64" s="10">
        <v>0.24721986000000001</v>
      </c>
      <c r="CK64" s="10">
        <v>0.24721986000000001</v>
      </c>
      <c r="CL64" s="10">
        <v>0.24721986000000001</v>
      </c>
      <c r="CM64" s="10">
        <v>0.24721986000000001</v>
      </c>
      <c r="CN64" s="10"/>
      <c r="CO64" s="4">
        <v>44334</v>
      </c>
      <c r="CP64" s="10">
        <v>0.32530295999999997</v>
      </c>
      <c r="CQ64" s="10">
        <v>0.32530295999999997</v>
      </c>
      <c r="CR64" s="10">
        <v>0.32530295999999997</v>
      </c>
      <c r="CS64" s="10">
        <v>0.32530295999999997</v>
      </c>
      <c r="CT64" s="10">
        <v>0.32530295999999997</v>
      </c>
      <c r="CU64" s="10">
        <v>0.32530295999999997</v>
      </c>
      <c r="CV64" s="10">
        <v>0.32530295999999997</v>
      </c>
      <c r="CW64" s="10">
        <v>0.32530295999999997</v>
      </c>
      <c r="CX64" s="10">
        <v>0.32530295999999997</v>
      </c>
      <c r="CY64" s="10">
        <v>0.32530295999999997</v>
      </c>
      <c r="CZ64" s="10">
        <v>0.32530295999999997</v>
      </c>
      <c r="DA64" s="10">
        <v>0.32530295999999997</v>
      </c>
      <c r="DB64" s="10">
        <v>0.32530295999999997</v>
      </c>
      <c r="DC64" s="10">
        <v>0.32530295999999997</v>
      </c>
      <c r="DD64" s="10">
        <v>0.32530295999999997</v>
      </c>
      <c r="DE64" s="10">
        <v>0.32530295999999997</v>
      </c>
      <c r="DF64" s="10">
        <v>0.32530295999999997</v>
      </c>
      <c r="DG64" s="10">
        <v>0.32530295999999997</v>
      </c>
      <c r="DH64" s="10">
        <v>0.32530295999999997</v>
      </c>
      <c r="DI64" s="10">
        <v>0.32530295999999997</v>
      </c>
      <c r="DJ64" s="10">
        <v>0.32530295999999997</v>
      </c>
      <c r="DL64" s="4">
        <v>44334</v>
      </c>
      <c r="DM64" s="1">
        <v>0.33574285999999998</v>
      </c>
      <c r="DN64" s="1">
        <v>0.33574285999999998</v>
      </c>
      <c r="DO64" s="1">
        <v>0.33574285999999998</v>
      </c>
      <c r="DP64" s="1">
        <v>0.33574285999999998</v>
      </c>
      <c r="DQ64" s="1">
        <v>0.33574285999999998</v>
      </c>
      <c r="DR64" s="1">
        <v>0.33574285999999998</v>
      </c>
      <c r="DS64" s="1">
        <v>0.33574285999999998</v>
      </c>
      <c r="DT64" s="1">
        <v>0.33574285999999998</v>
      </c>
      <c r="DU64" s="1">
        <v>0.33574285999999998</v>
      </c>
      <c r="DV64" s="1">
        <v>0.33574285999999998</v>
      </c>
      <c r="DW64" s="1">
        <v>0.33574285999999998</v>
      </c>
      <c r="DX64" s="1">
        <v>0.33574285999999998</v>
      </c>
      <c r="DY64" s="1">
        <v>0.33574285999999998</v>
      </c>
      <c r="DZ64" s="1">
        <v>0.33574285999999998</v>
      </c>
      <c r="EA64" s="1">
        <v>0.33574285999999998</v>
      </c>
      <c r="EB64" s="1">
        <v>0.33574285999999998</v>
      </c>
      <c r="EC64" s="1">
        <v>0.33574285999999998</v>
      </c>
      <c r="ED64" s="1">
        <v>0.33574285999999998</v>
      </c>
      <c r="EE64" s="1">
        <v>0.33574285999999998</v>
      </c>
      <c r="EF64" s="1">
        <v>0.33574285999999998</v>
      </c>
      <c r="EG64" s="1">
        <v>0.33574285999999998</v>
      </c>
    </row>
    <row r="65" spans="1:137" x14ac:dyDescent="0.35">
      <c r="A65" s="4">
        <v>44341</v>
      </c>
      <c r="B65" s="1">
        <v>0.28859083000000002</v>
      </c>
      <c r="C65" s="1">
        <v>0.28859083000000002</v>
      </c>
      <c r="D65" s="1">
        <v>0.28859083000000002</v>
      </c>
      <c r="E65" s="1">
        <v>0.28859083000000002</v>
      </c>
      <c r="F65" s="1">
        <v>0.28859083000000002</v>
      </c>
      <c r="G65" s="1">
        <v>0.28859083000000002</v>
      </c>
      <c r="H65" s="1">
        <v>0.28859083000000002</v>
      </c>
      <c r="I65" s="1">
        <v>0.28859083000000002</v>
      </c>
      <c r="J65" s="1">
        <v>0.28859083000000002</v>
      </c>
      <c r="K65" s="1">
        <v>0.28859083000000002</v>
      </c>
      <c r="L65" s="1">
        <v>0.28859083000000002</v>
      </c>
      <c r="M65" s="1">
        <v>0.28859083000000002</v>
      </c>
      <c r="N65" s="1">
        <v>0.28859083000000002</v>
      </c>
      <c r="O65" s="1">
        <v>0.28859083000000002</v>
      </c>
      <c r="P65" s="1">
        <v>0.28859083000000002</v>
      </c>
      <c r="Q65" s="1">
        <v>0.28859083000000002</v>
      </c>
      <c r="R65" s="1">
        <v>0.28859083000000002</v>
      </c>
      <c r="S65" s="1">
        <v>0.28859083000000002</v>
      </c>
      <c r="T65" s="1">
        <v>0.28859083000000002</v>
      </c>
      <c r="U65" s="1">
        <v>0.28859083000000002</v>
      </c>
      <c r="V65" s="1">
        <v>0.28859083000000002</v>
      </c>
      <c r="W65" s="1"/>
      <c r="X65" s="4">
        <v>44341</v>
      </c>
      <c r="Y65" s="10">
        <v>0.26026013999999997</v>
      </c>
      <c r="Z65" s="10">
        <v>0.26026013999999997</v>
      </c>
      <c r="AA65" s="10">
        <v>0.26026013999999997</v>
      </c>
      <c r="AB65" s="10">
        <v>0.26026013999999997</v>
      </c>
      <c r="AC65" s="10">
        <v>0.26026013999999997</v>
      </c>
      <c r="AD65" s="10">
        <v>0.26026013999999997</v>
      </c>
      <c r="AE65" s="10">
        <v>0.26026013999999997</v>
      </c>
      <c r="AF65" s="10">
        <v>0.26026013999999997</v>
      </c>
      <c r="AG65" s="10">
        <v>0.26026013999999997</v>
      </c>
      <c r="AH65" s="10">
        <v>0.26026013999999997</v>
      </c>
      <c r="AI65" s="10">
        <v>0.26026013999999997</v>
      </c>
      <c r="AJ65" s="10">
        <v>0.26026013999999997</v>
      </c>
      <c r="AK65" s="10">
        <v>0.26026013999999997</v>
      </c>
      <c r="AL65" s="10">
        <v>0.26026013999999997</v>
      </c>
      <c r="AM65" s="10">
        <v>0.26026013999999997</v>
      </c>
      <c r="AN65" s="10">
        <v>0.26026013999999997</v>
      </c>
      <c r="AO65" s="10">
        <v>0.26026013999999997</v>
      </c>
      <c r="AP65" s="10">
        <v>0.26026013999999997</v>
      </c>
      <c r="AQ65" s="10">
        <v>0.26026013999999997</v>
      </c>
      <c r="AR65" s="10">
        <v>0.26026013999999997</v>
      </c>
      <c r="AS65" s="10">
        <v>0.26026013999999997</v>
      </c>
      <c r="AT65" s="10"/>
      <c r="AU65" s="4">
        <v>44341</v>
      </c>
      <c r="AV65" s="10">
        <v>0.34971701999999999</v>
      </c>
      <c r="AW65" s="10">
        <v>0.34971701999999999</v>
      </c>
      <c r="AX65" s="10">
        <v>0.34971701999999999</v>
      </c>
      <c r="AY65" s="10">
        <v>0.34971701999999999</v>
      </c>
      <c r="AZ65" s="10">
        <v>0.34971701999999999</v>
      </c>
      <c r="BA65" s="10">
        <v>0.34971701999999999</v>
      </c>
      <c r="BB65" s="10">
        <v>0.34971701999999999</v>
      </c>
      <c r="BC65" s="10">
        <v>0.34971701999999999</v>
      </c>
      <c r="BD65" s="10">
        <v>0.34971701999999999</v>
      </c>
      <c r="BE65" s="10">
        <v>0.34971701999999999</v>
      </c>
      <c r="BF65" s="10">
        <v>0.34971701999999999</v>
      </c>
      <c r="BG65" s="10">
        <v>0.34971701999999999</v>
      </c>
      <c r="BH65" s="10">
        <v>0.34971701999999999</v>
      </c>
      <c r="BI65" s="10">
        <v>0.34971701999999999</v>
      </c>
      <c r="BJ65" s="10">
        <v>0.34971701999999999</v>
      </c>
      <c r="BK65" s="10">
        <v>0.34971701999999999</v>
      </c>
      <c r="BL65" s="10">
        <v>0.34971701999999999</v>
      </c>
      <c r="BM65" s="10">
        <v>0.34971701999999999</v>
      </c>
      <c r="BN65" s="10">
        <v>0.34971701999999999</v>
      </c>
      <c r="BO65" s="10">
        <v>0.34971701999999999</v>
      </c>
      <c r="BP65" s="10">
        <v>0.34971701999999999</v>
      </c>
      <c r="BQ65" s="10"/>
      <c r="BR65" s="4">
        <v>44341</v>
      </c>
      <c r="BS65" s="10">
        <v>0.24721986000000001</v>
      </c>
      <c r="BT65" s="10">
        <v>0.24721986000000001</v>
      </c>
      <c r="BU65" s="10">
        <v>0.24721986000000001</v>
      </c>
      <c r="BV65" s="10">
        <v>0.24721986000000001</v>
      </c>
      <c r="BW65" s="10">
        <v>0.24721986000000001</v>
      </c>
      <c r="BX65" s="10">
        <v>0.24721986000000001</v>
      </c>
      <c r="BY65" s="10">
        <v>0.24721986000000001</v>
      </c>
      <c r="BZ65" s="10">
        <v>0.24721986000000001</v>
      </c>
      <c r="CA65" s="10">
        <v>0.24721986000000001</v>
      </c>
      <c r="CB65" s="10">
        <v>0.24721986000000001</v>
      </c>
      <c r="CC65" s="10">
        <v>0.24721986000000001</v>
      </c>
      <c r="CD65" s="10">
        <v>0.24721986000000001</v>
      </c>
      <c r="CE65" s="10">
        <v>0.24721986000000001</v>
      </c>
      <c r="CF65" s="10">
        <v>0.24721986000000001</v>
      </c>
      <c r="CG65" s="10">
        <v>0.24721986000000001</v>
      </c>
      <c r="CH65" s="10">
        <v>0.24721986000000001</v>
      </c>
      <c r="CI65" s="10">
        <v>0.24721986000000001</v>
      </c>
      <c r="CJ65" s="10">
        <v>0.24721986000000001</v>
      </c>
      <c r="CK65" s="10">
        <v>0.24721986000000001</v>
      </c>
      <c r="CL65" s="10">
        <v>0.24721986000000001</v>
      </c>
      <c r="CM65" s="10">
        <v>0.24721986000000001</v>
      </c>
      <c r="CN65" s="10"/>
      <c r="CO65" s="4">
        <v>44341</v>
      </c>
      <c r="CP65" s="10">
        <v>0.32530295999999997</v>
      </c>
      <c r="CQ65" s="10">
        <v>0.32530295999999997</v>
      </c>
      <c r="CR65" s="10">
        <v>0.32530295999999997</v>
      </c>
      <c r="CS65" s="10">
        <v>0.32530295999999997</v>
      </c>
      <c r="CT65" s="10">
        <v>0.32530295999999997</v>
      </c>
      <c r="CU65" s="10">
        <v>0.32530295999999997</v>
      </c>
      <c r="CV65" s="10">
        <v>0.32530295999999997</v>
      </c>
      <c r="CW65" s="10">
        <v>0.32530295999999997</v>
      </c>
      <c r="CX65" s="10">
        <v>0.32530295999999997</v>
      </c>
      <c r="CY65" s="10">
        <v>0.32530295999999997</v>
      </c>
      <c r="CZ65" s="10">
        <v>0.32530295999999997</v>
      </c>
      <c r="DA65" s="10">
        <v>0.32530295999999997</v>
      </c>
      <c r="DB65" s="10">
        <v>0.32530295999999997</v>
      </c>
      <c r="DC65" s="10">
        <v>0.32530295999999997</v>
      </c>
      <c r="DD65" s="10">
        <v>0.32530295999999997</v>
      </c>
      <c r="DE65" s="10">
        <v>0.32530295999999997</v>
      </c>
      <c r="DF65" s="10">
        <v>0.32530295999999997</v>
      </c>
      <c r="DG65" s="10">
        <v>0.32530295999999997</v>
      </c>
      <c r="DH65" s="10">
        <v>0.32530295999999997</v>
      </c>
      <c r="DI65" s="10">
        <v>0.32530295999999997</v>
      </c>
      <c r="DJ65" s="10">
        <v>0.32530295999999997</v>
      </c>
      <c r="DL65" s="4">
        <v>44341</v>
      </c>
      <c r="DM65" s="1">
        <v>0.33574285999999998</v>
      </c>
      <c r="DN65" s="1">
        <v>0.33574285999999998</v>
      </c>
      <c r="DO65" s="1">
        <v>0.33574285999999998</v>
      </c>
      <c r="DP65" s="1">
        <v>0.33574285999999998</v>
      </c>
      <c r="DQ65" s="1">
        <v>0.33574285999999998</v>
      </c>
      <c r="DR65" s="1">
        <v>0.33574285999999998</v>
      </c>
      <c r="DS65" s="1">
        <v>0.33574285999999998</v>
      </c>
      <c r="DT65" s="1">
        <v>0.33574285999999998</v>
      </c>
      <c r="DU65" s="1">
        <v>0.33574285999999998</v>
      </c>
      <c r="DV65" s="1">
        <v>0.33574285999999998</v>
      </c>
      <c r="DW65" s="1">
        <v>0.33574285999999998</v>
      </c>
      <c r="DX65" s="1">
        <v>0.33574285999999998</v>
      </c>
      <c r="DY65" s="1">
        <v>0.33574285999999998</v>
      </c>
      <c r="DZ65" s="1">
        <v>0.33574285999999998</v>
      </c>
      <c r="EA65" s="1">
        <v>0.33574285999999998</v>
      </c>
      <c r="EB65" s="1">
        <v>0.33574285999999998</v>
      </c>
      <c r="EC65" s="1">
        <v>0.33574285999999998</v>
      </c>
      <c r="ED65" s="1">
        <v>0.33574285999999998</v>
      </c>
      <c r="EE65" s="1">
        <v>0.33574285999999998</v>
      </c>
      <c r="EF65" s="1">
        <v>0.33574285999999998</v>
      </c>
      <c r="EG65" s="1">
        <v>0.33574285999999998</v>
      </c>
    </row>
    <row r="66" spans="1:137" x14ac:dyDescent="0.35">
      <c r="A66" s="42">
        <v>44348</v>
      </c>
      <c r="B66" s="1">
        <v>0.16855882999999999</v>
      </c>
      <c r="C66" s="1">
        <v>0.16855882999999999</v>
      </c>
      <c r="D66" s="1">
        <v>0.16855882999999999</v>
      </c>
      <c r="E66" s="1">
        <v>0.16855882999999999</v>
      </c>
      <c r="F66" s="1">
        <v>0.16855882999999999</v>
      </c>
      <c r="G66" s="1">
        <v>0.16855882999999999</v>
      </c>
      <c r="H66" s="1">
        <v>0.16855882999999999</v>
      </c>
      <c r="I66" s="1">
        <v>0.16855882999999999</v>
      </c>
      <c r="J66" s="1">
        <v>0.16855882999999999</v>
      </c>
      <c r="K66" s="1">
        <v>0.16855882999999999</v>
      </c>
      <c r="L66" s="1">
        <v>0.16855882999999999</v>
      </c>
      <c r="M66" s="1">
        <v>0.16855882999999999</v>
      </c>
      <c r="N66" s="1">
        <v>0.16855882999999999</v>
      </c>
      <c r="O66" s="1">
        <v>0.16855882999999999</v>
      </c>
      <c r="P66" s="1">
        <v>0.16855882999999999</v>
      </c>
      <c r="Q66" s="1">
        <v>0.16855882999999999</v>
      </c>
      <c r="R66" s="1">
        <v>0.16855882999999999</v>
      </c>
      <c r="S66" s="1">
        <v>0.16855882999999999</v>
      </c>
      <c r="T66" s="1">
        <v>0.16855882999999999</v>
      </c>
      <c r="U66" s="1">
        <v>0.16855882999999999</v>
      </c>
      <c r="V66" s="1">
        <v>0.16855882999999999</v>
      </c>
      <c r="W66" s="1"/>
      <c r="X66" s="42">
        <v>44348</v>
      </c>
      <c r="Y66" s="10">
        <v>0.15581650999999999</v>
      </c>
      <c r="Z66" s="10">
        <v>0.15581650999999999</v>
      </c>
      <c r="AA66" s="10">
        <v>0.15581650999999999</v>
      </c>
      <c r="AB66" s="10">
        <v>0.15581650999999999</v>
      </c>
      <c r="AC66" s="10">
        <v>0.15581650999999999</v>
      </c>
      <c r="AD66" s="10">
        <v>0.15581650999999999</v>
      </c>
      <c r="AE66" s="10">
        <v>0.15581650999999999</v>
      </c>
      <c r="AF66" s="10">
        <v>0.15581650999999999</v>
      </c>
      <c r="AG66" s="10">
        <v>0.15581650999999999</v>
      </c>
      <c r="AH66" s="10">
        <v>0.15581650999999999</v>
      </c>
      <c r="AI66" s="10">
        <v>0.15581650999999999</v>
      </c>
      <c r="AJ66" s="10">
        <v>0.15581650999999999</v>
      </c>
      <c r="AK66" s="10">
        <v>0.15581650999999999</v>
      </c>
      <c r="AL66" s="10">
        <v>0.15581650999999999</v>
      </c>
      <c r="AM66" s="10">
        <v>0.15581650999999999</v>
      </c>
      <c r="AN66" s="10">
        <v>0.15581650999999999</v>
      </c>
      <c r="AO66" s="10">
        <v>0.15581650999999999</v>
      </c>
      <c r="AP66" s="10">
        <v>0.15581650999999999</v>
      </c>
      <c r="AQ66" s="10">
        <v>0.15581650999999999</v>
      </c>
      <c r="AR66" s="10">
        <v>0.15581650999999999</v>
      </c>
      <c r="AS66" s="10">
        <v>0.15581650999999999</v>
      </c>
      <c r="AT66" s="10"/>
      <c r="AU66" s="42">
        <v>44348</v>
      </c>
      <c r="AV66" s="10">
        <v>0.20686879999999999</v>
      </c>
      <c r="AW66" s="10">
        <v>0.20686879999999999</v>
      </c>
      <c r="AX66" s="10">
        <v>0.20686879999999999</v>
      </c>
      <c r="AY66" s="10">
        <v>0.20686879999999999</v>
      </c>
      <c r="AZ66" s="10">
        <v>0.20686879999999999</v>
      </c>
      <c r="BA66" s="10">
        <v>0.20686879999999999</v>
      </c>
      <c r="BB66" s="10">
        <v>0.20686879999999999</v>
      </c>
      <c r="BC66" s="10">
        <v>0.20686879999999999</v>
      </c>
      <c r="BD66" s="10">
        <v>0.20686879999999999</v>
      </c>
      <c r="BE66" s="10">
        <v>0.20686879999999999</v>
      </c>
      <c r="BF66" s="10">
        <v>0.20686879999999999</v>
      </c>
      <c r="BG66" s="10">
        <v>0.20686879999999999</v>
      </c>
      <c r="BH66" s="10">
        <v>0.20686879999999999</v>
      </c>
      <c r="BI66" s="10">
        <v>0.20686879999999999</v>
      </c>
      <c r="BJ66" s="10">
        <v>0.20686879999999999</v>
      </c>
      <c r="BK66" s="10">
        <v>0.20686879999999999</v>
      </c>
      <c r="BL66" s="10">
        <v>0.20686879999999999</v>
      </c>
      <c r="BM66" s="10">
        <v>0.20686879999999999</v>
      </c>
      <c r="BN66" s="10">
        <v>0.20686879999999999</v>
      </c>
      <c r="BO66" s="10">
        <v>0.20686879999999999</v>
      </c>
      <c r="BP66" s="10">
        <v>0.20686879999999999</v>
      </c>
      <c r="BQ66" s="10"/>
      <c r="BR66" s="42">
        <v>44348</v>
      </c>
      <c r="BS66" s="10">
        <v>0.1538553</v>
      </c>
      <c r="BT66" s="10">
        <v>0.1538553</v>
      </c>
      <c r="BU66" s="10">
        <v>0.1538553</v>
      </c>
      <c r="BV66" s="10">
        <v>0.1538553</v>
      </c>
      <c r="BW66" s="10">
        <v>0.1538553</v>
      </c>
      <c r="BX66" s="10">
        <v>0.1538553</v>
      </c>
      <c r="BY66" s="10">
        <v>0.1538553</v>
      </c>
      <c r="BZ66" s="10">
        <v>0.1538553</v>
      </c>
      <c r="CA66" s="10">
        <v>0.1538553</v>
      </c>
      <c r="CB66" s="10">
        <v>0.1538553</v>
      </c>
      <c r="CC66" s="10">
        <v>0.1538553</v>
      </c>
      <c r="CD66" s="10">
        <v>0.1538553</v>
      </c>
      <c r="CE66" s="10">
        <v>0.1538553</v>
      </c>
      <c r="CF66" s="10">
        <v>0.1538553</v>
      </c>
      <c r="CG66" s="10">
        <v>0.1538553</v>
      </c>
      <c r="CH66" s="10">
        <v>0.1538553</v>
      </c>
      <c r="CI66" s="10">
        <v>0.1538553</v>
      </c>
      <c r="CJ66" s="10">
        <v>0.1538553</v>
      </c>
      <c r="CK66" s="10">
        <v>0.1538553</v>
      </c>
      <c r="CL66" s="10">
        <v>0.1538553</v>
      </c>
      <c r="CM66" s="10">
        <v>0.1538553</v>
      </c>
      <c r="CN66" s="85"/>
      <c r="CO66" s="42">
        <v>44348</v>
      </c>
      <c r="CP66" s="10">
        <v>0.18858876999999999</v>
      </c>
      <c r="CQ66" s="10">
        <v>0.18858876999999999</v>
      </c>
      <c r="CR66" s="10">
        <v>0.18858876999999999</v>
      </c>
      <c r="CS66" s="10">
        <v>0.18858876999999999</v>
      </c>
      <c r="CT66" s="10">
        <v>0.18858876999999999</v>
      </c>
      <c r="CU66" s="10">
        <v>0.18858876999999999</v>
      </c>
      <c r="CV66" s="10">
        <v>0.18858876999999999</v>
      </c>
      <c r="CW66" s="10">
        <v>0.18858876999999999</v>
      </c>
      <c r="CX66" s="10">
        <v>0.18858876999999999</v>
      </c>
      <c r="CY66" s="10">
        <v>0.18858876999999999</v>
      </c>
      <c r="CZ66" s="10">
        <v>0.18858876999999999</v>
      </c>
      <c r="DA66" s="10">
        <v>0.18858876999999999</v>
      </c>
      <c r="DB66" s="10">
        <v>0.18858876999999999</v>
      </c>
      <c r="DC66" s="10">
        <v>0.18858876999999999</v>
      </c>
      <c r="DD66" s="10">
        <v>0.18858876999999999</v>
      </c>
      <c r="DE66" s="10">
        <v>0.18858876999999999</v>
      </c>
      <c r="DF66" s="10">
        <v>0.18858876999999999</v>
      </c>
      <c r="DG66" s="10">
        <v>0.18858876999999999</v>
      </c>
      <c r="DH66" s="10">
        <v>0.18858876999999999</v>
      </c>
      <c r="DI66" s="10">
        <v>0.18858876999999999</v>
      </c>
      <c r="DJ66" s="10">
        <v>0.18858876999999999</v>
      </c>
      <c r="DL66" s="42">
        <v>44348</v>
      </c>
      <c r="DM66" s="1">
        <v>0.20031388999999999</v>
      </c>
      <c r="DN66" s="1">
        <v>0.20031388999999999</v>
      </c>
      <c r="DO66" s="1">
        <v>0.20031388999999999</v>
      </c>
      <c r="DP66" s="1">
        <v>0.20031388999999999</v>
      </c>
      <c r="DQ66" s="1">
        <v>0.20031388999999999</v>
      </c>
      <c r="DR66" s="1">
        <v>0.20031388999999999</v>
      </c>
      <c r="DS66" s="1">
        <v>0.20031388999999999</v>
      </c>
      <c r="DT66" s="1">
        <v>0.20031388999999999</v>
      </c>
      <c r="DU66" s="1">
        <v>0.20031388999999999</v>
      </c>
      <c r="DV66" s="1">
        <v>0.20031388999999999</v>
      </c>
      <c r="DW66" s="1">
        <v>0.20031388999999999</v>
      </c>
      <c r="DX66" s="1">
        <v>0.20031388999999999</v>
      </c>
      <c r="DY66" s="1">
        <v>0.20031388999999999</v>
      </c>
      <c r="DZ66" s="1">
        <v>0.20031388999999999</v>
      </c>
      <c r="EA66" s="1">
        <v>0.20031388999999999</v>
      </c>
      <c r="EB66" s="1">
        <v>0.20031388999999999</v>
      </c>
      <c r="EC66" s="1">
        <v>0.20031388999999999</v>
      </c>
      <c r="ED66" s="1">
        <v>0.20031388999999999</v>
      </c>
      <c r="EE66" s="1">
        <v>0.20031388999999999</v>
      </c>
      <c r="EF66" s="1">
        <v>0.20031388999999999</v>
      </c>
      <c r="EG66" s="1">
        <v>0.20031388999999999</v>
      </c>
    </row>
    <row r="67" spans="1:137" x14ac:dyDescent="0.35">
      <c r="A67" s="42">
        <v>44355</v>
      </c>
      <c r="B67" s="1">
        <v>0.16855882999999999</v>
      </c>
      <c r="C67" s="1">
        <v>0.16855882999999999</v>
      </c>
      <c r="D67" s="1">
        <v>0.16855882999999999</v>
      </c>
      <c r="E67" s="1">
        <v>0.16855882999999999</v>
      </c>
      <c r="F67" s="1">
        <v>0.16855882999999999</v>
      </c>
      <c r="G67" s="1">
        <v>0.16855882999999999</v>
      </c>
      <c r="H67" s="1">
        <v>0.16855882999999999</v>
      </c>
      <c r="I67" s="1">
        <v>0.16855882999999999</v>
      </c>
      <c r="J67" s="1">
        <v>0.16855882999999999</v>
      </c>
      <c r="K67" s="1">
        <v>0.16855882999999999</v>
      </c>
      <c r="L67" s="1">
        <v>0.16855882999999999</v>
      </c>
      <c r="M67" s="1">
        <v>0.16855882999999999</v>
      </c>
      <c r="N67" s="1">
        <v>0.16855882999999999</v>
      </c>
      <c r="O67" s="1">
        <v>0.16855882999999999</v>
      </c>
      <c r="P67" s="1">
        <v>0.16855882999999999</v>
      </c>
      <c r="Q67" s="1">
        <v>0.16855882999999999</v>
      </c>
      <c r="R67" s="1">
        <v>0.16855882999999999</v>
      </c>
      <c r="S67" s="1">
        <v>0.16855882999999999</v>
      </c>
      <c r="T67" s="1">
        <v>0.16855882999999999</v>
      </c>
      <c r="U67" s="1">
        <v>0.16855882999999999</v>
      </c>
      <c r="V67" s="1">
        <v>0.16855882999999999</v>
      </c>
      <c r="W67" s="1"/>
      <c r="X67" s="42">
        <v>44355</v>
      </c>
      <c r="Y67" s="10">
        <v>0.15581650999999999</v>
      </c>
      <c r="Z67" s="10">
        <v>0.15581650999999999</v>
      </c>
      <c r="AA67" s="10">
        <v>0.15581650999999999</v>
      </c>
      <c r="AB67" s="10">
        <v>0.15581650999999999</v>
      </c>
      <c r="AC67" s="10">
        <v>0.15581650999999999</v>
      </c>
      <c r="AD67" s="10">
        <v>0.15581650999999999</v>
      </c>
      <c r="AE67" s="10">
        <v>0.15581650999999999</v>
      </c>
      <c r="AF67" s="10">
        <v>0.15581650999999999</v>
      </c>
      <c r="AG67" s="10">
        <v>0.15581650999999999</v>
      </c>
      <c r="AH67" s="10">
        <v>0.15581650999999999</v>
      </c>
      <c r="AI67" s="10">
        <v>0.15581650999999999</v>
      </c>
      <c r="AJ67" s="10">
        <v>0.15581650999999999</v>
      </c>
      <c r="AK67" s="10">
        <v>0.15581650999999999</v>
      </c>
      <c r="AL67" s="10">
        <v>0.15581650999999999</v>
      </c>
      <c r="AM67" s="10">
        <v>0.15581650999999999</v>
      </c>
      <c r="AN67" s="10">
        <v>0.15581650999999999</v>
      </c>
      <c r="AO67" s="10">
        <v>0.15581650999999999</v>
      </c>
      <c r="AP67" s="10">
        <v>0.15581650999999999</v>
      </c>
      <c r="AQ67" s="10">
        <v>0.15581650999999999</v>
      </c>
      <c r="AR67" s="10">
        <v>0.15581650999999999</v>
      </c>
      <c r="AS67" s="10">
        <v>0.15581650999999999</v>
      </c>
      <c r="AT67" s="10"/>
      <c r="AU67" s="42">
        <v>44355</v>
      </c>
      <c r="AV67" s="10">
        <v>0.20686879999999999</v>
      </c>
      <c r="AW67" s="10">
        <v>0.20686879999999999</v>
      </c>
      <c r="AX67" s="10">
        <v>0.20686879999999999</v>
      </c>
      <c r="AY67" s="10">
        <v>0.20686879999999999</v>
      </c>
      <c r="AZ67" s="10">
        <v>0.20686879999999999</v>
      </c>
      <c r="BA67" s="10">
        <v>0.20686879999999999</v>
      </c>
      <c r="BB67" s="10">
        <v>0.20686879999999999</v>
      </c>
      <c r="BC67" s="10">
        <v>0.20686879999999999</v>
      </c>
      <c r="BD67" s="10">
        <v>0.20686879999999999</v>
      </c>
      <c r="BE67" s="10">
        <v>0.20686879999999999</v>
      </c>
      <c r="BF67" s="10">
        <v>0.20686879999999999</v>
      </c>
      <c r="BG67" s="10">
        <v>0.20686879999999999</v>
      </c>
      <c r="BH67" s="10">
        <v>0.20686879999999999</v>
      </c>
      <c r="BI67" s="10">
        <v>0.20686879999999999</v>
      </c>
      <c r="BJ67" s="10">
        <v>0.20686879999999999</v>
      </c>
      <c r="BK67" s="10">
        <v>0.20686879999999999</v>
      </c>
      <c r="BL67" s="10">
        <v>0.20686879999999999</v>
      </c>
      <c r="BM67" s="10">
        <v>0.20686879999999999</v>
      </c>
      <c r="BN67" s="10">
        <v>0.20686879999999999</v>
      </c>
      <c r="BO67" s="10">
        <v>0.20686879999999999</v>
      </c>
      <c r="BP67" s="10">
        <v>0.20686879999999999</v>
      </c>
      <c r="BQ67" s="10"/>
      <c r="BR67" s="42">
        <v>44355</v>
      </c>
      <c r="BS67" s="10">
        <v>0.1538553</v>
      </c>
      <c r="BT67" s="10">
        <v>0.1538553</v>
      </c>
      <c r="BU67" s="10">
        <v>0.1538553</v>
      </c>
      <c r="BV67" s="10">
        <v>0.1538553</v>
      </c>
      <c r="BW67" s="10">
        <v>0.1538553</v>
      </c>
      <c r="BX67" s="10">
        <v>0.1538553</v>
      </c>
      <c r="BY67" s="10">
        <v>0.1538553</v>
      </c>
      <c r="BZ67" s="10">
        <v>0.1538553</v>
      </c>
      <c r="CA67" s="10">
        <v>0.1538553</v>
      </c>
      <c r="CB67" s="10">
        <v>0.1538553</v>
      </c>
      <c r="CC67" s="10">
        <v>0.1538553</v>
      </c>
      <c r="CD67" s="10">
        <v>0.1538553</v>
      </c>
      <c r="CE67" s="10">
        <v>0.1538553</v>
      </c>
      <c r="CF67" s="10">
        <v>0.1538553</v>
      </c>
      <c r="CG67" s="10">
        <v>0.1538553</v>
      </c>
      <c r="CH67" s="10">
        <v>0.1538553</v>
      </c>
      <c r="CI67" s="10">
        <v>0.1538553</v>
      </c>
      <c r="CJ67" s="10">
        <v>0.1538553</v>
      </c>
      <c r="CK67" s="10">
        <v>0.1538553</v>
      </c>
      <c r="CL67" s="10">
        <v>0.1538553</v>
      </c>
      <c r="CM67" s="10">
        <v>0.1538553</v>
      </c>
      <c r="CN67" s="85"/>
      <c r="CO67" s="42">
        <v>44355</v>
      </c>
      <c r="CP67" s="10">
        <v>0.18858876999999999</v>
      </c>
      <c r="CQ67" s="10">
        <v>0.18858876999999999</v>
      </c>
      <c r="CR67" s="10">
        <v>0.18858876999999999</v>
      </c>
      <c r="CS67" s="10">
        <v>0.18858876999999999</v>
      </c>
      <c r="CT67" s="10">
        <v>0.18858876999999999</v>
      </c>
      <c r="CU67" s="10">
        <v>0.18858876999999999</v>
      </c>
      <c r="CV67" s="10">
        <v>0.18858876999999999</v>
      </c>
      <c r="CW67" s="10">
        <v>0.18858876999999999</v>
      </c>
      <c r="CX67" s="10">
        <v>0.18858876999999999</v>
      </c>
      <c r="CY67" s="10">
        <v>0.18858876999999999</v>
      </c>
      <c r="CZ67" s="10">
        <v>0.18858876999999999</v>
      </c>
      <c r="DA67" s="10">
        <v>0.18858876999999999</v>
      </c>
      <c r="DB67" s="10">
        <v>0.18858876999999999</v>
      </c>
      <c r="DC67" s="10">
        <v>0.18858876999999999</v>
      </c>
      <c r="DD67" s="10">
        <v>0.18858876999999999</v>
      </c>
      <c r="DE67" s="10">
        <v>0.18858876999999999</v>
      </c>
      <c r="DF67" s="10">
        <v>0.18858876999999999</v>
      </c>
      <c r="DG67" s="10">
        <v>0.18858876999999999</v>
      </c>
      <c r="DH67" s="10">
        <v>0.18858876999999999</v>
      </c>
      <c r="DI67" s="10">
        <v>0.18858876999999999</v>
      </c>
      <c r="DJ67" s="10">
        <v>0.18858876999999999</v>
      </c>
      <c r="DL67" s="42">
        <v>44355</v>
      </c>
      <c r="DM67" s="1">
        <v>0.20031388999999999</v>
      </c>
      <c r="DN67" s="1">
        <v>0.20031388999999999</v>
      </c>
      <c r="DO67" s="1">
        <v>0.20031388999999999</v>
      </c>
      <c r="DP67" s="1">
        <v>0.20031388999999999</v>
      </c>
      <c r="DQ67" s="1">
        <v>0.20031388999999999</v>
      </c>
      <c r="DR67" s="1">
        <v>0.20031388999999999</v>
      </c>
      <c r="DS67" s="1">
        <v>0.20031388999999999</v>
      </c>
      <c r="DT67" s="1">
        <v>0.20031388999999999</v>
      </c>
      <c r="DU67" s="1">
        <v>0.20031388999999999</v>
      </c>
      <c r="DV67" s="1">
        <v>0.20031388999999999</v>
      </c>
      <c r="DW67" s="1">
        <v>0.20031388999999999</v>
      </c>
      <c r="DX67" s="1">
        <v>0.20031388999999999</v>
      </c>
      <c r="DY67" s="1">
        <v>0.20031388999999999</v>
      </c>
      <c r="DZ67" s="1">
        <v>0.20031388999999999</v>
      </c>
      <c r="EA67" s="1">
        <v>0.20031388999999999</v>
      </c>
      <c r="EB67" s="1">
        <v>0.20031388999999999</v>
      </c>
      <c r="EC67" s="1">
        <v>0.20031388999999999</v>
      </c>
      <c r="ED67" s="1">
        <v>0.20031388999999999</v>
      </c>
      <c r="EE67" s="1">
        <v>0.20031388999999999</v>
      </c>
      <c r="EF67" s="1">
        <v>0.20031388999999999</v>
      </c>
      <c r="EG67" s="1">
        <v>0.20031388999999999</v>
      </c>
    </row>
    <row r="68" spans="1:137" x14ac:dyDescent="0.35">
      <c r="A68" s="42">
        <v>44367</v>
      </c>
      <c r="B68" s="1">
        <v>0.16855882999999999</v>
      </c>
      <c r="C68" s="1">
        <v>0.16855882999999999</v>
      </c>
      <c r="D68" s="1">
        <v>0.16855882999999999</v>
      </c>
      <c r="E68" s="1">
        <v>0.16855882999999999</v>
      </c>
      <c r="F68" s="1">
        <v>0.16855882999999999</v>
      </c>
      <c r="G68" s="1">
        <v>0.16855882999999999</v>
      </c>
      <c r="H68" s="1">
        <v>0.16855882999999999</v>
      </c>
      <c r="I68" s="1">
        <v>0.16855882999999999</v>
      </c>
      <c r="J68" s="1">
        <v>0.16855882999999999</v>
      </c>
      <c r="K68" s="1">
        <v>0.16855882999999999</v>
      </c>
      <c r="L68" s="1">
        <v>0.16855882999999999</v>
      </c>
      <c r="M68" s="1">
        <v>0.16855882999999999</v>
      </c>
      <c r="N68" s="1">
        <v>0.16855882999999999</v>
      </c>
      <c r="O68" s="1">
        <v>0.16855882999999999</v>
      </c>
      <c r="P68" s="1">
        <v>0.16855882999999999</v>
      </c>
      <c r="Q68" s="1">
        <v>0.16855882999999999</v>
      </c>
      <c r="R68" s="1">
        <v>0.16855882999999999</v>
      </c>
      <c r="S68" s="1">
        <v>0.16855882999999999</v>
      </c>
      <c r="T68" s="1">
        <v>0.16855882999999999</v>
      </c>
      <c r="U68" s="1">
        <v>0.16855882999999999</v>
      </c>
      <c r="V68" s="1">
        <v>0.16855882999999999</v>
      </c>
      <c r="W68" s="1"/>
      <c r="X68" s="42">
        <v>44367</v>
      </c>
      <c r="Y68" s="10">
        <v>0.15581650999999999</v>
      </c>
      <c r="Z68" s="10">
        <v>0.15581650999999999</v>
      </c>
      <c r="AA68" s="10">
        <v>0.15581650999999999</v>
      </c>
      <c r="AB68" s="10">
        <v>0.15581650999999999</v>
      </c>
      <c r="AC68" s="10">
        <v>0.15581650999999999</v>
      </c>
      <c r="AD68" s="10">
        <v>0.15581650999999999</v>
      </c>
      <c r="AE68" s="10">
        <v>0.15581650999999999</v>
      </c>
      <c r="AF68" s="10">
        <v>0.15581650999999999</v>
      </c>
      <c r="AG68" s="10">
        <v>0.15581650999999999</v>
      </c>
      <c r="AH68" s="10">
        <v>0.15581650999999999</v>
      </c>
      <c r="AI68" s="10">
        <v>0.15581650999999999</v>
      </c>
      <c r="AJ68" s="10">
        <v>0.15581650999999999</v>
      </c>
      <c r="AK68" s="10">
        <v>0.15581650999999999</v>
      </c>
      <c r="AL68" s="10">
        <v>0.15581650999999999</v>
      </c>
      <c r="AM68" s="10">
        <v>0.15581650999999999</v>
      </c>
      <c r="AN68" s="10">
        <v>0.15581650999999999</v>
      </c>
      <c r="AO68" s="10">
        <v>0.15581650999999999</v>
      </c>
      <c r="AP68" s="10">
        <v>0.15581650999999999</v>
      </c>
      <c r="AQ68" s="10">
        <v>0.15581650999999999</v>
      </c>
      <c r="AR68" s="10">
        <v>0.15581650999999999</v>
      </c>
      <c r="AS68" s="10">
        <v>0.15581650999999999</v>
      </c>
      <c r="AT68" s="10"/>
      <c r="AU68" s="42">
        <v>44367</v>
      </c>
      <c r="AV68" s="10">
        <v>0.20686879999999999</v>
      </c>
      <c r="AW68" s="10">
        <v>0.20686879999999999</v>
      </c>
      <c r="AX68" s="10">
        <v>0.20686879999999999</v>
      </c>
      <c r="AY68" s="10">
        <v>0.20686879999999999</v>
      </c>
      <c r="AZ68" s="10">
        <v>0.20686879999999999</v>
      </c>
      <c r="BA68" s="10">
        <v>0.20686879999999999</v>
      </c>
      <c r="BB68" s="10">
        <v>0.20686879999999999</v>
      </c>
      <c r="BC68" s="10">
        <v>0.20686879999999999</v>
      </c>
      <c r="BD68" s="10">
        <v>0.20686879999999999</v>
      </c>
      <c r="BE68" s="10">
        <v>0.20686879999999999</v>
      </c>
      <c r="BF68" s="10">
        <v>0.20686879999999999</v>
      </c>
      <c r="BG68" s="10">
        <v>0.20686879999999999</v>
      </c>
      <c r="BH68" s="10">
        <v>0.20686879999999999</v>
      </c>
      <c r="BI68" s="10">
        <v>0.20686879999999999</v>
      </c>
      <c r="BJ68" s="10">
        <v>0.20686879999999999</v>
      </c>
      <c r="BK68" s="10">
        <v>0.20686879999999999</v>
      </c>
      <c r="BL68" s="10">
        <v>0.20686879999999999</v>
      </c>
      <c r="BM68" s="10">
        <v>0.20686879999999999</v>
      </c>
      <c r="BN68" s="10">
        <v>0.20686879999999999</v>
      </c>
      <c r="BO68" s="10">
        <v>0.20686879999999999</v>
      </c>
      <c r="BP68" s="10">
        <v>0.20686879999999999</v>
      </c>
      <c r="BQ68" s="10"/>
      <c r="BR68" s="42">
        <v>44367</v>
      </c>
      <c r="BS68" s="10">
        <v>0.1538553</v>
      </c>
      <c r="BT68" s="10">
        <v>0.1538553</v>
      </c>
      <c r="BU68" s="10">
        <v>0.1538553</v>
      </c>
      <c r="BV68" s="10">
        <v>0.1538553</v>
      </c>
      <c r="BW68" s="10">
        <v>0.1538553</v>
      </c>
      <c r="BX68" s="10">
        <v>0.1538553</v>
      </c>
      <c r="BY68" s="10">
        <v>0.1538553</v>
      </c>
      <c r="BZ68" s="10">
        <v>0.1538553</v>
      </c>
      <c r="CA68" s="10">
        <v>0.1538553</v>
      </c>
      <c r="CB68" s="10">
        <v>0.1538553</v>
      </c>
      <c r="CC68" s="10">
        <v>0.1538553</v>
      </c>
      <c r="CD68" s="10">
        <v>0.1538553</v>
      </c>
      <c r="CE68" s="10">
        <v>0.1538553</v>
      </c>
      <c r="CF68" s="10">
        <v>0.1538553</v>
      </c>
      <c r="CG68" s="10">
        <v>0.1538553</v>
      </c>
      <c r="CH68" s="10">
        <v>0.1538553</v>
      </c>
      <c r="CI68" s="10">
        <v>0.1538553</v>
      </c>
      <c r="CJ68" s="10">
        <v>0.1538553</v>
      </c>
      <c r="CK68" s="10">
        <v>0.1538553</v>
      </c>
      <c r="CL68" s="10">
        <v>0.1538553</v>
      </c>
      <c r="CM68" s="10">
        <v>0.1538553</v>
      </c>
      <c r="CN68" s="85"/>
      <c r="CO68" s="42">
        <v>44367</v>
      </c>
      <c r="CP68" s="10">
        <v>0.18858876999999999</v>
      </c>
      <c r="CQ68" s="10">
        <v>0.18858876999999999</v>
      </c>
      <c r="CR68" s="10">
        <v>0.18858876999999999</v>
      </c>
      <c r="CS68" s="10">
        <v>0.18858876999999999</v>
      </c>
      <c r="CT68" s="10">
        <v>0.18858876999999999</v>
      </c>
      <c r="CU68" s="10">
        <v>0.18858876999999999</v>
      </c>
      <c r="CV68" s="10">
        <v>0.18858876999999999</v>
      </c>
      <c r="CW68" s="10">
        <v>0.18858876999999999</v>
      </c>
      <c r="CX68" s="10">
        <v>0.18858876999999999</v>
      </c>
      <c r="CY68" s="10">
        <v>0.18858876999999999</v>
      </c>
      <c r="CZ68" s="10">
        <v>0.18858876999999999</v>
      </c>
      <c r="DA68" s="10">
        <v>0.18858876999999999</v>
      </c>
      <c r="DB68" s="10">
        <v>0.18858876999999999</v>
      </c>
      <c r="DC68" s="10">
        <v>0.18858876999999999</v>
      </c>
      <c r="DD68" s="10">
        <v>0.18858876999999999</v>
      </c>
      <c r="DE68" s="10">
        <v>0.18858876999999999</v>
      </c>
      <c r="DF68" s="10">
        <v>0.18858876999999999</v>
      </c>
      <c r="DG68" s="10">
        <v>0.18858876999999999</v>
      </c>
      <c r="DH68" s="10">
        <v>0.18858876999999999</v>
      </c>
      <c r="DI68" s="10">
        <v>0.18858876999999999</v>
      </c>
      <c r="DJ68" s="10">
        <v>0.18858876999999999</v>
      </c>
      <c r="DL68" s="42">
        <v>44367</v>
      </c>
      <c r="DM68" s="1">
        <v>0.20031388999999999</v>
      </c>
      <c r="DN68" s="1">
        <v>0.20031388999999999</v>
      </c>
      <c r="DO68" s="1">
        <v>0.20031388999999999</v>
      </c>
      <c r="DP68" s="1">
        <v>0.20031388999999999</v>
      </c>
      <c r="DQ68" s="1">
        <v>0.20031388999999999</v>
      </c>
      <c r="DR68" s="1">
        <v>0.20031388999999999</v>
      </c>
      <c r="DS68" s="1">
        <v>0.20031388999999999</v>
      </c>
      <c r="DT68" s="1">
        <v>0.20031388999999999</v>
      </c>
      <c r="DU68" s="1">
        <v>0.20031388999999999</v>
      </c>
      <c r="DV68" s="1">
        <v>0.20031388999999999</v>
      </c>
      <c r="DW68" s="1">
        <v>0.20031388999999999</v>
      </c>
      <c r="DX68" s="1">
        <v>0.20031388999999999</v>
      </c>
      <c r="DY68" s="1">
        <v>0.20031388999999999</v>
      </c>
      <c r="DZ68" s="1">
        <v>0.20031388999999999</v>
      </c>
      <c r="EA68" s="1">
        <v>0.20031388999999999</v>
      </c>
      <c r="EB68" s="1">
        <v>0.20031388999999999</v>
      </c>
      <c r="EC68" s="1">
        <v>0.20031388999999999</v>
      </c>
      <c r="ED68" s="1">
        <v>0.20031388999999999</v>
      </c>
      <c r="EE68" s="1">
        <v>0.20031388999999999</v>
      </c>
      <c r="EF68" s="1">
        <v>0.20031388999999999</v>
      </c>
      <c r="EG68" s="1">
        <v>0.20031388999999999</v>
      </c>
    </row>
    <row r="69" spans="1:137" x14ac:dyDescent="0.35">
      <c r="A69" s="42">
        <v>44377</v>
      </c>
      <c r="B69" s="1">
        <v>0.16855882999999999</v>
      </c>
      <c r="C69" s="1">
        <v>0.16855882999999999</v>
      </c>
      <c r="D69" s="1">
        <v>0.16855882999999999</v>
      </c>
      <c r="E69" s="1">
        <v>0.16855882999999999</v>
      </c>
      <c r="F69" s="1">
        <v>0.16855882999999999</v>
      </c>
      <c r="G69" s="1">
        <v>0.16855882999999999</v>
      </c>
      <c r="H69" s="1">
        <v>0.16855882999999999</v>
      </c>
      <c r="I69" s="1">
        <v>0.16855882999999999</v>
      </c>
      <c r="J69" s="1">
        <v>0.16855882999999999</v>
      </c>
      <c r="K69" s="1">
        <v>0.16855882999999999</v>
      </c>
      <c r="L69" s="1">
        <v>0.16855882999999999</v>
      </c>
      <c r="M69" s="1">
        <v>0.16855882999999999</v>
      </c>
      <c r="N69" s="1">
        <v>0.16855882999999999</v>
      </c>
      <c r="O69" s="1">
        <v>0.16855882999999999</v>
      </c>
      <c r="P69" s="1">
        <v>0.16855882999999999</v>
      </c>
      <c r="Q69" s="1">
        <v>0.16855882999999999</v>
      </c>
      <c r="R69" s="1">
        <v>0.16855882999999999</v>
      </c>
      <c r="S69" s="1">
        <v>0.16855882999999999</v>
      </c>
      <c r="T69" s="1">
        <v>0.16855882999999999</v>
      </c>
      <c r="U69" s="1">
        <v>0.16855882999999999</v>
      </c>
      <c r="V69" s="1">
        <v>0.16855882999999999</v>
      </c>
      <c r="W69" s="1"/>
      <c r="X69" s="42">
        <v>44377</v>
      </c>
      <c r="Y69" s="10">
        <v>0.15581650999999999</v>
      </c>
      <c r="Z69" s="10">
        <v>0.15581650999999999</v>
      </c>
      <c r="AA69" s="10">
        <v>0.15581650999999999</v>
      </c>
      <c r="AB69" s="10">
        <v>0.15581650999999999</v>
      </c>
      <c r="AC69" s="10">
        <v>0.15581650999999999</v>
      </c>
      <c r="AD69" s="10">
        <v>0.15581650999999999</v>
      </c>
      <c r="AE69" s="10">
        <v>0.15581650999999999</v>
      </c>
      <c r="AF69" s="10">
        <v>0.15581650999999999</v>
      </c>
      <c r="AG69" s="10">
        <v>0.15581650999999999</v>
      </c>
      <c r="AH69" s="10">
        <v>0.15581650999999999</v>
      </c>
      <c r="AI69" s="10">
        <v>0.15581650999999999</v>
      </c>
      <c r="AJ69" s="10">
        <v>0.15581650999999999</v>
      </c>
      <c r="AK69" s="10">
        <v>0.15581650999999999</v>
      </c>
      <c r="AL69" s="10">
        <v>0.15581650999999999</v>
      </c>
      <c r="AM69" s="10">
        <v>0.15581650999999999</v>
      </c>
      <c r="AN69" s="10">
        <v>0.15581650999999999</v>
      </c>
      <c r="AO69" s="10">
        <v>0.15581650999999999</v>
      </c>
      <c r="AP69" s="10">
        <v>0.15581650999999999</v>
      </c>
      <c r="AQ69" s="10">
        <v>0.15581650999999999</v>
      </c>
      <c r="AR69" s="10">
        <v>0.15581650999999999</v>
      </c>
      <c r="AS69" s="10">
        <v>0.15581650999999999</v>
      </c>
      <c r="AT69" s="10"/>
      <c r="AU69" s="42">
        <v>44377</v>
      </c>
      <c r="AV69" s="10">
        <v>0.20686879999999999</v>
      </c>
      <c r="AW69" s="10">
        <v>0.20686879999999999</v>
      </c>
      <c r="AX69" s="10">
        <v>0.20686879999999999</v>
      </c>
      <c r="AY69" s="10">
        <v>0.20686879999999999</v>
      </c>
      <c r="AZ69" s="10">
        <v>0.20686879999999999</v>
      </c>
      <c r="BA69" s="10">
        <v>0.20686879999999999</v>
      </c>
      <c r="BB69" s="10">
        <v>0.20686879999999999</v>
      </c>
      <c r="BC69" s="10">
        <v>0.20686879999999999</v>
      </c>
      <c r="BD69" s="10">
        <v>0.20686879999999999</v>
      </c>
      <c r="BE69" s="10">
        <v>0.20686879999999999</v>
      </c>
      <c r="BF69" s="10">
        <v>0.20686879999999999</v>
      </c>
      <c r="BG69" s="10">
        <v>0.20686879999999999</v>
      </c>
      <c r="BH69" s="10">
        <v>0.20686879999999999</v>
      </c>
      <c r="BI69" s="10">
        <v>0.20686879999999999</v>
      </c>
      <c r="BJ69" s="10">
        <v>0.20686879999999999</v>
      </c>
      <c r="BK69" s="10">
        <v>0.20686879999999999</v>
      </c>
      <c r="BL69" s="10">
        <v>0.20686879999999999</v>
      </c>
      <c r="BM69" s="10">
        <v>0.20686879999999999</v>
      </c>
      <c r="BN69" s="10">
        <v>0.20686879999999999</v>
      </c>
      <c r="BO69" s="10">
        <v>0.20686879999999999</v>
      </c>
      <c r="BP69" s="10">
        <v>0.20686879999999999</v>
      </c>
      <c r="BQ69" s="10"/>
      <c r="BR69" s="42">
        <v>44377</v>
      </c>
      <c r="BS69" s="10">
        <v>0.1538553</v>
      </c>
      <c r="BT69" s="10">
        <v>0.1538553</v>
      </c>
      <c r="BU69" s="10">
        <v>0.1538553</v>
      </c>
      <c r="BV69" s="10">
        <v>0.1538553</v>
      </c>
      <c r="BW69" s="10">
        <v>0.1538553</v>
      </c>
      <c r="BX69" s="10">
        <v>0.1538553</v>
      </c>
      <c r="BY69" s="10">
        <v>0.1538553</v>
      </c>
      <c r="BZ69" s="10">
        <v>0.1538553</v>
      </c>
      <c r="CA69" s="10">
        <v>0.1538553</v>
      </c>
      <c r="CB69" s="10">
        <v>0.1538553</v>
      </c>
      <c r="CC69" s="10">
        <v>0.1538553</v>
      </c>
      <c r="CD69" s="10">
        <v>0.1538553</v>
      </c>
      <c r="CE69" s="10">
        <v>0.1538553</v>
      </c>
      <c r="CF69" s="10">
        <v>0.1538553</v>
      </c>
      <c r="CG69" s="10">
        <v>0.1538553</v>
      </c>
      <c r="CH69" s="10">
        <v>0.1538553</v>
      </c>
      <c r="CI69" s="10">
        <v>0.1538553</v>
      </c>
      <c r="CJ69" s="10">
        <v>0.1538553</v>
      </c>
      <c r="CK69" s="10">
        <v>0.1538553</v>
      </c>
      <c r="CL69" s="10">
        <v>0.1538553</v>
      </c>
      <c r="CM69" s="10">
        <v>0.1538553</v>
      </c>
      <c r="CN69" s="85"/>
      <c r="CO69" s="42">
        <v>44377</v>
      </c>
      <c r="CP69" s="10">
        <v>0.18858876999999999</v>
      </c>
      <c r="CQ69" s="10">
        <v>0.18858876999999999</v>
      </c>
      <c r="CR69" s="10">
        <v>0.18858876999999999</v>
      </c>
      <c r="CS69" s="10">
        <v>0.18858876999999999</v>
      </c>
      <c r="CT69" s="10">
        <v>0.18858876999999999</v>
      </c>
      <c r="CU69" s="10">
        <v>0.18858876999999999</v>
      </c>
      <c r="CV69" s="10">
        <v>0.18858876999999999</v>
      </c>
      <c r="CW69" s="10">
        <v>0.18858876999999999</v>
      </c>
      <c r="CX69" s="10">
        <v>0.18858876999999999</v>
      </c>
      <c r="CY69" s="10">
        <v>0.18858876999999999</v>
      </c>
      <c r="CZ69" s="10">
        <v>0.18858876999999999</v>
      </c>
      <c r="DA69" s="10">
        <v>0.18858876999999999</v>
      </c>
      <c r="DB69" s="10">
        <v>0.18858876999999999</v>
      </c>
      <c r="DC69" s="10">
        <v>0.18858876999999999</v>
      </c>
      <c r="DD69" s="10">
        <v>0.18858876999999999</v>
      </c>
      <c r="DE69" s="10">
        <v>0.18858876999999999</v>
      </c>
      <c r="DF69" s="10">
        <v>0.18858876999999999</v>
      </c>
      <c r="DG69" s="10">
        <v>0.18858876999999999</v>
      </c>
      <c r="DH69" s="10">
        <v>0.18858876999999999</v>
      </c>
      <c r="DI69" s="10">
        <v>0.18858876999999999</v>
      </c>
      <c r="DJ69" s="10">
        <v>0.18858876999999999</v>
      </c>
      <c r="DL69" s="42">
        <v>44377</v>
      </c>
      <c r="DM69" s="1">
        <v>0.20031388999999999</v>
      </c>
      <c r="DN69" s="1">
        <v>0.20031388999999999</v>
      </c>
      <c r="DO69" s="1">
        <v>0.20031388999999999</v>
      </c>
      <c r="DP69" s="1">
        <v>0.20031388999999999</v>
      </c>
      <c r="DQ69" s="1">
        <v>0.20031388999999999</v>
      </c>
      <c r="DR69" s="1">
        <v>0.20031388999999999</v>
      </c>
      <c r="DS69" s="1">
        <v>0.20031388999999999</v>
      </c>
      <c r="DT69" s="1">
        <v>0.20031388999999999</v>
      </c>
      <c r="DU69" s="1">
        <v>0.20031388999999999</v>
      </c>
      <c r="DV69" s="1">
        <v>0.20031388999999999</v>
      </c>
      <c r="DW69" s="1">
        <v>0.20031388999999999</v>
      </c>
      <c r="DX69" s="1">
        <v>0.20031388999999999</v>
      </c>
      <c r="DY69" s="1">
        <v>0.20031388999999999</v>
      </c>
      <c r="DZ69" s="1">
        <v>0.20031388999999999</v>
      </c>
      <c r="EA69" s="1">
        <v>0.20031388999999999</v>
      </c>
      <c r="EB69" s="1">
        <v>0.20031388999999999</v>
      </c>
      <c r="EC69" s="1">
        <v>0.20031388999999999</v>
      </c>
      <c r="ED69" s="1">
        <v>0.20031388999999999</v>
      </c>
      <c r="EE69" s="1">
        <v>0.20031388999999999</v>
      </c>
      <c r="EF69" s="1">
        <v>0.20031388999999999</v>
      </c>
      <c r="EG69" s="1">
        <v>0.20031388999999999</v>
      </c>
    </row>
    <row r="70" spans="1:137" x14ac:dyDescent="0.35">
      <c r="A70" s="42">
        <v>44378</v>
      </c>
      <c r="B70" s="82">
        <f>$B$11</f>
        <v>0.45263107000000002</v>
      </c>
      <c r="C70" s="82">
        <f t="shared" ref="C70:V71" si="0">$B$11</f>
        <v>0.45263107000000002</v>
      </c>
      <c r="D70" s="82">
        <f t="shared" si="0"/>
        <v>0.45263107000000002</v>
      </c>
      <c r="E70" s="82">
        <f t="shared" si="0"/>
        <v>0.45263107000000002</v>
      </c>
      <c r="F70" s="82">
        <f t="shared" si="0"/>
        <v>0.45263107000000002</v>
      </c>
      <c r="G70" s="82">
        <f t="shared" si="0"/>
        <v>0.45263107000000002</v>
      </c>
      <c r="H70" s="82">
        <f t="shared" si="0"/>
        <v>0.45263107000000002</v>
      </c>
      <c r="I70" s="82">
        <f t="shared" si="0"/>
        <v>0.45263107000000002</v>
      </c>
      <c r="J70" s="82">
        <f t="shared" si="0"/>
        <v>0.45263107000000002</v>
      </c>
      <c r="K70" s="82">
        <f t="shared" si="0"/>
        <v>0.45263107000000002</v>
      </c>
      <c r="L70" s="82">
        <f t="shared" si="0"/>
        <v>0.45263107000000002</v>
      </c>
      <c r="M70" s="82">
        <f t="shared" si="0"/>
        <v>0.45263107000000002</v>
      </c>
      <c r="N70" s="82">
        <f t="shared" si="0"/>
        <v>0.45263107000000002</v>
      </c>
      <c r="O70" s="82">
        <f t="shared" si="0"/>
        <v>0.45263107000000002</v>
      </c>
      <c r="P70" s="82">
        <f t="shared" si="0"/>
        <v>0.45263107000000002</v>
      </c>
      <c r="Q70" s="82">
        <f t="shared" si="0"/>
        <v>0.45263107000000002</v>
      </c>
      <c r="R70" s="82">
        <f t="shared" si="0"/>
        <v>0.45263107000000002</v>
      </c>
      <c r="S70" s="82">
        <f t="shared" si="0"/>
        <v>0.45263107000000002</v>
      </c>
      <c r="T70" s="82">
        <f t="shared" si="0"/>
        <v>0.45263107000000002</v>
      </c>
      <c r="U70" s="82">
        <f t="shared" si="0"/>
        <v>0.45263107000000002</v>
      </c>
      <c r="V70" s="82">
        <f t="shared" si="0"/>
        <v>0.45263107000000002</v>
      </c>
      <c r="W70" s="1"/>
      <c r="X70" s="42">
        <v>44378</v>
      </c>
      <c r="Y70" s="82">
        <f>$Y$71</f>
        <v>0.46</v>
      </c>
      <c r="Z70" s="82">
        <f>$Y$71</f>
        <v>0.46</v>
      </c>
      <c r="AA70" s="82">
        <f t="shared" ref="AA70:AC71" si="1">$Y$71</f>
        <v>0.46</v>
      </c>
      <c r="AB70" s="82">
        <f t="shared" si="1"/>
        <v>0.46</v>
      </c>
      <c r="AC70" s="82">
        <f t="shared" si="1"/>
        <v>0.46</v>
      </c>
      <c r="AD70" s="82">
        <f>$Y$71</f>
        <v>0.46</v>
      </c>
      <c r="AE70" s="82">
        <f t="shared" ref="AE70:AS71" si="2">$Y$71</f>
        <v>0.46</v>
      </c>
      <c r="AF70" s="82">
        <f t="shared" si="2"/>
        <v>0.46</v>
      </c>
      <c r="AG70" s="82">
        <f t="shared" si="2"/>
        <v>0.46</v>
      </c>
      <c r="AH70" s="82">
        <f t="shared" si="2"/>
        <v>0.46</v>
      </c>
      <c r="AI70" s="82">
        <f t="shared" si="2"/>
        <v>0.46</v>
      </c>
      <c r="AJ70" s="82">
        <f t="shared" si="2"/>
        <v>0.46</v>
      </c>
      <c r="AK70" s="82">
        <f t="shared" si="2"/>
        <v>0.46</v>
      </c>
      <c r="AL70" s="82">
        <f t="shared" si="2"/>
        <v>0.46</v>
      </c>
      <c r="AM70" s="82">
        <f t="shared" si="2"/>
        <v>0.46</v>
      </c>
      <c r="AN70" s="82">
        <f t="shared" si="2"/>
        <v>0.46</v>
      </c>
      <c r="AO70" s="82">
        <f t="shared" si="2"/>
        <v>0.46</v>
      </c>
      <c r="AP70" s="82">
        <f t="shared" si="2"/>
        <v>0.46</v>
      </c>
      <c r="AQ70" s="82">
        <f t="shared" si="2"/>
        <v>0.46</v>
      </c>
      <c r="AR70" s="82">
        <f t="shared" si="2"/>
        <v>0.46</v>
      </c>
      <c r="AS70" s="82">
        <f t="shared" si="2"/>
        <v>0.46</v>
      </c>
      <c r="AT70" s="10"/>
      <c r="AU70" s="42">
        <v>44378</v>
      </c>
      <c r="AV70" s="82">
        <f t="shared" ref="AV70:BP71" si="3">$AV$11</f>
        <v>0.46098082000000001</v>
      </c>
      <c r="AW70" s="82">
        <f t="shared" si="3"/>
        <v>0.46098082000000001</v>
      </c>
      <c r="AX70" s="82">
        <f t="shared" si="3"/>
        <v>0.46098082000000001</v>
      </c>
      <c r="AY70" s="82">
        <f t="shared" si="3"/>
        <v>0.46098082000000001</v>
      </c>
      <c r="AZ70" s="82">
        <f t="shared" si="3"/>
        <v>0.46098082000000001</v>
      </c>
      <c r="BA70" s="82">
        <f t="shared" si="3"/>
        <v>0.46098082000000001</v>
      </c>
      <c r="BB70" s="82">
        <f t="shared" si="3"/>
        <v>0.46098082000000001</v>
      </c>
      <c r="BC70" s="82">
        <f t="shared" si="3"/>
        <v>0.46098082000000001</v>
      </c>
      <c r="BD70" s="82">
        <f t="shared" si="3"/>
        <v>0.46098082000000001</v>
      </c>
      <c r="BE70" s="82">
        <f t="shared" si="3"/>
        <v>0.46098082000000001</v>
      </c>
      <c r="BF70" s="82">
        <f t="shared" si="3"/>
        <v>0.46098082000000001</v>
      </c>
      <c r="BG70" s="82">
        <f t="shared" si="3"/>
        <v>0.46098082000000001</v>
      </c>
      <c r="BH70" s="82">
        <f t="shared" si="3"/>
        <v>0.46098082000000001</v>
      </c>
      <c r="BI70" s="82">
        <f t="shared" si="3"/>
        <v>0.46098082000000001</v>
      </c>
      <c r="BJ70" s="82">
        <f t="shared" si="3"/>
        <v>0.46098082000000001</v>
      </c>
      <c r="BK70" s="82">
        <f t="shared" si="3"/>
        <v>0.46098082000000001</v>
      </c>
      <c r="BL70" s="82">
        <f t="shared" si="3"/>
        <v>0.46098082000000001</v>
      </c>
      <c r="BM70" s="82">
        <f t="shared" si="3"/>
        <v>0.46098082000000001</v>
      </c>
      <c r="BN70" s="82">
        <f t="shared" si="3"/>
        <v>0.46098082000000001</v>
      </c>
      <c r="BO70" s="82">
        <f t="shared" si="3"/>
        <v>0.46098082000000001</v>
      </c>
      <c r="BP70" s="82">
        <f t="shared" si="3"/>
        <v>0.46098082000000001</v>
      </c>
      <c r="BQ70" s="10"/>
      <c r="BR70" s="42">
        <v>44378</v>
      </c>
      <c r="BS70" s="82">
        <v>0.42299999999999999</v>
      </c>
      <c r="BT70" s="82">
        <f>$BS$71</f>
        <v>0.42299999999999999</v>
      </c>
      <c r="BU70" s="82">
        <f t="shared" ref="BU70:CM71" si="4">$BS$71</f>
        <v>0.42299999999999999</v>
      </c>
      <c r="BV70" s="82">
        <f t="shared" si="4"/>
        <v>0.42299999999999999</v>
      </c>
      <c r="BW70" s="82">
        <f t="shared" si="4"/>
        <v>0.42299999999999999</v>
      </c>
      <c r="BX70" s="82">
        <f t="shared" si="4"/>
        <v>0.42299999999999999</v>
      </c>
      <c r="BY70" s="82">
        <f t="shared" si="4"/>
        <v>0.42299999999999999</v>
      </c>
      <c r="BZ70" s="82">
        <f t="shared" si="4"/>
        <v>0.42299999999999999</v>
      </c>
      <c r="CA70" s="82">
        <f t="shared" si="4"/>
        <v>0.42299999999999999</v>
      </c>
      <c r="CB70" s="82">
        <f t="shared" si="4"/>
        <v>0.42299999999999999</v>
      </c>
      <c r="CC70" s="82">
        <f t="shared" si="4"/>
        <v>0.42299999999999999</v>
      </c>
      <c r="CD70" s="82">
        <f t="shared" si="4"/>
        <v>0.42299999999999999</v>
      </c>
      <c r="CE70" s="82">
        <f t="shared" si="4"/>
        <v>0.42299999999999999</v>
      </c>
      <c r="CF70" s="82">
        <f t="shared" si="4"/>
        <v>0.42299999999999999</v>
      </c>
      <c r="CG70" s="82">
        <f t="shared" si="4"/>
        <v>0.42299999999999999</v>
      </c>
      <c r="CH70" s="82">
        <f t="shared" si="4"/>
        <v>0.42299999999999999</v>
      </c>
      <c r="CI70" s="82">
        <f t="shared" si="4"/>
        <v>0.42299999999999999</v>
      </c>
      <c r="CJ70" s="82">
        <f t="shared" si="4"/>
        <v>0.42299999999999999</v>
      </c>
      <c r="CK70" s="82">
        <f t="shared" si="4"/>
        <v>0.42299999999999999</v>
      </c>
      <c r="CL70" s="82">
        <f t="shared" si="4"/>
        <v>0.42299999999999999</v>
      </c>
      <c r="CM70" s="82">
        <f t="shared" si="4"/>
        <v>0.42299999999999999</v>
      </c>
      <c r="CN70" s="85"/>
      <c r="CO70" s="81">
        <v>44378</v>
      </c>
      <c r="CP70" s="82">
        <f xml:space="preserve"> $CP$11</f>
        <v>0.45812673999999998</v>
      </c>
      <c r="CQ70" s="82">
        <f t="shared" ref="CQ70:DJ71" si="5" xml:space="preserve"> $CP$11</f>
        <v>0.45812673999999998</v>
      </c>
      <c r="CR70" s="82">
        <f t="shared" si="5"/>
        <v>0.45812673999999998</v>
      </c>
      <c r="CS70" s="82">
        <f t="shared" si="5"/>
        <v>0.45812673999999998</v>
      </c>
      <c r="CT70" s="82">
        <f t="shared" si="5"/>
        <v>0.45812673999999998</v>
      </c>
      <c r="CU70" s="82">
        <f t="shared" si="5"/>
        <v>0.45812673999999998</v>
      </c>
      <c r="CV70" s="82">
        <f t="shared" si="5"/>
        <v>0.45812673999999998</v>
      </c>
      <c r="CW70" s="82">
        <f t="shared" si="5"/>
        <v>0.45812673999999998</v>
      </c>
      <c r="CX70" s="82">
        <f t="shared" si="5"/>
        <v>0.45812673999999998</v>
      </c>
      <c r="CY70" s="82">
        <f t="shared" si="5"/>
        <v>0.45812673999999998</v>
      </c>
      <c r="CZ70" s="82">
        <f t="shared" si="5"/>
        <v>0.45812673999999998</v>
      </c>
      <c r="DA70" s="82">
        <f t="shared" si="5"/>
        <v>0.45812673999999998</v>
      </c>
      <c r="DB70" s="82">
        <f t="shared" si="5"/>
        <v>0.45812673999999998</v>
      </c>
      <c r="DC70" s="82">
        <f t="shared" si="5"/>
        <v>0.45812673999999998</v>
      </c>
      <c r="DD70" s="82">
        <f t="shared" si="5"/>
        <v>0.45812673999999998</v>
      </c>
      <c r="DE70" s="82">
        <f t="shared" si="5"/>
        <v>0.45812673999999998</v>
      </c>
      <c r="DF70" s="82">
        <f t="shared" si="5"/>
        <v>0.45812673999999998</v>
      </c>
      <c r="DG70" s="82">
        <f t="shared" si="5"/>
        <v>0.45812673999999998</v>
      </c>
      <c r="DH70" s="82">
        <f t="shared" si="5"/>
        <v>0.45812673999999998</v>
      </c>
      <c r="DI70" s="82">
        <f t="shared" si="5"/>
        <v>0.45812673999999998</v>
      </c>
      <c r="DJ70" s="82">
        <f t="shared" si="5"/>
        <v>0.45812673999999998</v>
      </c>
      <c r="DL70" s="81">
        <v>44378</v>
      </c>
      <c r="DM70" s="89">
        <f>$DM$13</f>
        <v>0.45962973000000001</v>
      </c>
      <c r="DN70" s="89">
        <f t="shared" ref="DN70:EE71" si="6">$DM$13</f>
        <v>0.45962973000000001</v>
      </c>
      <c r="DO70" s="89">
        <f t="shared" si="6"/>
        <v>0.45962973000000001</v>
      </c>
      <c r="DP70" s="89">
        <f t="shared" si="6"/>
        <v>0.45962973000000001</v>
      </c>
      <c r="DQ70" s="89">
        <f t="shared" si="6"/>
        <v>0.45962973000000001</v>
      </c>
      <c r="DR70" s="89">
        <f t="shared" si="6"/>
        <v>0.45962973000000001</v>
      </c>
      <c r="DS70" s="89">
        <f t="shared" si="6"/>
        <v>0.45962973000000001</v>
      </c>
      <c r="DT70" s="89">
        <f t="shared" si="6"/>
        <v>0.45962973000000001</v>
      </c>
      <c r="DU70" s="89">
        <f t="shared" si="6"/>
        <v>0.45962973000000001</v>
      </c>
      <c r="DV70" s="89">
        <f t="shared" si="6"/>
        <v>0.45962973000000001</v>
      </c>
      <c r="DW70" s="89">
        <f t="shared" si="6"/>
        <v>0.45962973000000001</v>
      </c>
      <c r="DX70" s="89">
        <f t="shared" si="6"/>
        <v>0.45962973000000001</v>
      </c>
      <c r="DY70" s="89">
        <f t="shared" si="6"/>
        <v>0.45962973000000001</v>
      </c>
      <c r="DZ70" s="89">
        <f t="shared" si="6"/>
        <v>0.45962973000000001</v>
      </c>
      <c r="EA70" s="89">
        <f t="shared" si="6"/>
        <v>0.45962973000000001</v>
      </c>
      <c r="EB70" s="89">
        <f t="shared" si="6"/>
        <v>0.45962973000000001</v>
      </c>
      <c r="EC70" s="89">
        <f t="shared" si="6"/>
        <v>0.45962973000000001</v>
      </c>
      <c r="ED70" s="89">
        <f>$DM$13</f>
        <v>0.45962973000000001</v>
      </c>
      <c r="EE70" s="89">
        <f t="shared" si="6"/>
        <v>0.45962973000000001</v>
      </c>
      <c r="EF70" s="89">
        <f t="shared" ref="EE70:EG71" si="7">$DM$13</f>
        <v>0.45962973000000001</v>
      </c>
      <c r="EG70" s="89">
        <f t="shared" si="7"/>
        <v>0.45962973000000001</v>
      </c>
    </row>
    <row r="71" spans="1:137" x14ac:dyDescent="0.35">
      <c r="A71" s="81">
        <v>44383</v>
      </c>
      <c r="B71" s="82">
        <f>$B$11</f>
        <v>0.45263107000000002</v>
      </c>
      <c r="C71" s="82">
        <f t="shared" si="0"/>
        <v>0.45263107000000002</v>
      </c>
      <c r="D71" s="82">
        <f t="shared" si="0"/>
        <v>0.45263107000000002</v>
      </c>
      <c r="E71" s="82">
        <f t="shared" si="0"/>
        <v>0.45263107000000002</v>
      </c>
      <c r="F71" s="82">
        <f t="shared" si="0"/>
        <v>0.45263107000000002</v>
      </c>
      <c r="G71" s="82">
        <f t="shared" si="0"/>
        <v>0.45263107000000002</v>
      </c>
      <c r="H71" s="82">
        <f t="shared" si="0"/>
        <v>0.45263107000000002</v>
      </c>
      <c r="I71" s="82">
        <f t="shared" si="0"/>
        <v>0.45263107000000002</v>
      </c>
      <c r="J71" s="82">
        <f t="shared" si="0"/>
        <v>0.45263107000000002</v>
      </c>
      <c r="K71" s="82">
        <f t="shared" si="0"/>
        <v>0.45263107000000002</v>
      </c>
      <c r="L71" s="82">
        <f t="shared" si="0"/>
        <v>0.45263107000000002</v>
      </c>
      <c r="M71" s="82">
        <f t="shared" si="0"/>
        <v>0.45263107000000002</v>
      </c>
      <c r="N71" s="82">
        <f t="shared" si="0"/>
        <v>0.45263107000000002</v>
      </c>
      <c r="O71" s="82">
        <f t="shared" si="0"/>
        <v>0.45263107000000002</v>
      </c>
      <c r="P71" s="82">
        <f t="shared" si="0"/>
        <v>0.45263107000000002</v>
      </c>
      <c r="Q71" s="82">
        <f t="shared" si="0"/>
        <v>0.45263107000000002</v>
      </c>
      <c r="R71" s="82">
        <f t="shared" si="0"/>
        <v>0.45263107000000002</v>
      </c>
      <c r="S71" s="82">
        <f t="shared" si="0"/>
        <v>0.45263107000000002</v>
      </c>
      <c r="T71" s="82">
        <f t="shared" si="0"/>
        <v>0.45263107000000002</v>
      </c>
      <c r="U71" s="82">
        <f t="shared" si="0"/>
        <v>0.45263107000000002</v>
      </c>
      <c r="V71" s="82">
        <f t="shared" si="0"/>
        <v>0.45263107000000002</v>
      </c>
      <c r="W71" s="1"/>
      <c r="X71" s="81">
        <v>44383</v>
      </c>
      <c r="Y71" s="82">
        <v>0.46</v>
      </c>
      <c r="Z71" s="82">
        <f>$Y$71</f>
        <v>0.46</v>
      </c>
      <c r="AA71" s="82">
        <f t="shared" si="1"/>
        <v>0.46</v>
      </c>
      <c r="AB71" s="82">
        <f t="shared" si="1"/>
        <v>0.46</v>
      </c>
      <c r="AC71" s="82">
        <f t="shared" si="1"/>
        <v>0.46</v>
      </c>
      <c r="AD71" s="82">
        <f>$Y$71</f>
        <v>0.46</v>
      </c>
      <c r="AE71" s="82">
        <f t="shared" si="2"/>
        <v>0.46</v>
      </c>
      <c r="AF71" s="82">
        <f t="shared" si="2"/>
        <v>0.46</v>
      </c>
      <c r="AG71" s="82">
        <f t="shared" si="2"/>
        <v>0.46</v>
      </c>
      <c r="AH71" s="82">
        <f t="shared" si="2"/>
        <v>0.46</v>
      </c>
      <c r="AI71" s="82">
        <f t="shared" si="2"/>
        <v>0.46</v>
      </c>
      <c r="AJ71" s="82">
        <f t="shared" si="2"/>
        <v>0.46</v>
      </c>
      <c r="AK71" s="82">
        <f t="shared" si="2"/>
        <v>0.46</v>
      </c>
      <c r="AL71" s="82">
        <f t="shared" si="2"/>
        <v>0.46</v>
      </c>
      <c r="AM71" s="82">
        <f t="shared" si="2"/>
        <v>0.46</v>
      </c>
      <c r="AN71" s="82">
        <f t="shared" si="2"/>
        <v>0.46</v>
      </c>
      <c r="AO71" s="82">
        <f t="shared" si="2"/>
        <v>0.46</v>
      </c>
      <c r="AP71" s="82">
        <f t="shared" si="2"/>
        <v>0.46</v>
      </c>
      <c r="AQ71" s="82">
        <f t="shared" si="2"/>
        <v>0.46</v>
      </c>
      <c r="AR71" s="82">
        <f t="shared" si="2"/>
        <v>0.46</v>
      </c>
      <c r="AS71" s="82">
        <f t="shared" si="2"/>
        <v>0.46</v>
      </c>
      <c r="AT71" s="10"/>
      <c r="AU71" s="81">
        <v>44383</v>
      </c>
      <c r="AV71" s="82">
        <f t="shared" si="3"/>
        <v>0.46098082000000001</v>
      </c>
      <c r="AW71" s="82">
        <f t="shared" si="3"/>
        <v>0.46098082000000001</v>
      </c>
      <c r="AX71" s="82">
        <f t="shared" si="3"/>
        <v>0.46098082000000001</v>
      </c>
      <c r="AY71" s="82">
        <f t="shared" si="3"/>
        <v>0.46098082000000001</v>
      </c>
      <c r="AZ71" s="82">
        <f t="shared" si="3"/>
        <v>0.46098082000000001</v>
      </c>
      <c r="BA71" s="82">
        <f t="shared" si="3"/>
        <v>0.46098082000000001</v>
      </c>
      <c r="BB71" s="82">
        <f t="shared" si="3"/>
        <v>0.46098082000000001</v>
      </c>
      <c r="BC71" s="82">
        <f t="shared" si="3"/>
        <v>0.46098082000000001</v>
      </c>
      <c r="BD71" s="82">
        <f t="shared" si="3"/>
        <v>0.46098082000000001</v>
      </c>
      <c r="BE71" s="82">
        <f t="shared" si="3"/>
        <v>0.46098082000000001</v>
      </c>
      <c r="BF71" s="82">
        <f t="shared" si="3"/>
        <v>0.46098082000000001</v>
      </c>
      <c r="BG71" s="82">
        <f t="shared" si="3"/>
        <v>0.46098082000000001</v>
      </c>
      <c r="BH71" s="82">
        <f t="shared" si="3"/>
        <v>0.46098082000000001</v>
      </c>
      <c r="BI71" s="82">
        <f t="shared" si="3"/>
        <v>0.46098082000000001</v>
      </c>
      <c r="BJ71" s="82">
        <f t="shared" si="3"/>
        <v>0.46098082000000001</v>
      </c>
      <c r="BK71" s="82">
        <f t="shared" si="3"/>
        <v>0.46098082000000001</v>
      </c>
      <c r="BL71" s="82">
        <f t="shared" si="3"/>
        <v>0.46098082000000001</v>
      </c>
      <c r="BM71" s="82">
        <f t="shared" si="3"/>
        <v>0.46098082000000001</v>
      </c>
      <c r="BN71" s="82">
        <f t="shared" si="3"/>
        <v>0.46098082000000001</v>
      </c>
      <c r="BO71" s="82">
        <f t="shared" si="3"/>
        <v>0.46098082000000001</v>
      </c>
      <c r="BP71" s="82">
        <f t="shared" si="3"/>
        <v>0.46098082000000001</v>
      </c>
      <c r="BQ71" s="10"/>
      <c r="BR71" s="81">
        <v>44383</v>
      </c>
      <c r="BS71" s="82">
        <v>0.42299999999999999</v>
      </c>
      <c r="BT71" s="82">
        <f>$BS$71</f>
        <v>0.42299999999999999</v>
      </c>
      <c r="BU71" s="82">
        <f t="shared" si="4"/>
        <v>0.42299999999999999</v>
      </c>
      <c r="BV71" s="82">
        <f t="shared" si="4"/>
        <v>0.42299999999999999</v>
      </c>
      <c r="BW71" s="82">
        <f t="shared" si="4"/>
        <v>0.42299999999999999</v>
      </c>
      <c r="BX71" s="82">
        <f t="shared" si="4"/>
        <v>0.42299999999999999</v>
      </c>
      <c r="BY71" s="82">
        <f t="shared" si="4"/>
        <v>0.42299999999999999</v>
      </c>
      <c r="BZ71" s="82">
        <f t="shared" si="4"/>
        <v>0.42299999999999999</v>
      </c>
      <c r="CA71" s="82">
        <f t="shared" si="4"/>
        <v>0.42299999999999999</v>
      </c>
      <c r="CB71" s="82">
        <f t="shared" si="4"/>
        <v>0.42299999999999999</v>
      </c>
      <c r="CC71" s="82">
        <f t="shared" si="4"/>
        <v>0.42299999999999999</v>
      </c>
      <c r="CD71" s="82">
        <f t="shared" si="4"/>
        <v>0.42299999999999999</v>
      </c>
      <c r="CE71" s="82">
        <f t="shared" si="4"/>
        <v>0.42299999999999999</v>
      </c>
      <c r="CF71" s="82">
        <f t="shared" si="4"/>
        <v>0.42299999999999999</v>
      </c>
      <c r="CG71" s="82">
        <f t="shared" si="4"/>
        <v>0.42299999999999999</v>
      </c>
      <c r="CH71" s="82">
        <f t="shared" si="4"/>
        <v>0.42299999999999999</v>
      </c>
      <c r="CI71" s="82">
        <f t="shared" si="4"/>
        <v>0.42299999999999999</v>
      </c>
      <c r="CJ71" s="82">
        <f t="shared" si="4"/>
        <v>0.42299999999999999</v>
      </c>
      <c r="CK71" s="82">
        <f t="shared" si="4"/>
        <v>0.42299999999999999</v>
      </c>
      <c r="CL71" s="82">
        <f t="shared" si="4"/>
        <v>0.42299999999999999</v>
      </c>
      <c r="CM71" s="82">
        <f t="shared" si="4"/>
        <v>0.42299999999999999</v>
      </c>
      <c r="CN71" s="85"/>
      <c r="CO71" s="81">
        <v>44383</v>
      </c>
      <c r="CP71" s="82">
        <f xml:space="preserve"> $CP$11</f>
        <v>0.45812673999999998</v>
      </c>
      <c r="CQ71" s="82">
        <f t="shared" si="5"/>
        <v>0.45812673999999998</v>
      </c>
      <c r="CR71" s="82">
        <f t="shared" si="5"/>
        <v>0.45812673999999998</v>
      </c>
      <c r="CS71" s="82">
        <f t="shared" si="5"/>
        <v>0.45812673999999998</v>
      </c>
      <c r="CT71" s="82">
        <f t="shared" si="5"/>
        <v>0.45812673999999998</v>
      </c>
      <c r="CU71" s="82">
        <f t="shared" si="5"/>
        <v>0.45812673999999998</v>
      </c>
      <c r="CV71" s="82">
        <f t="shared" si="5"/>
        <v>0.45812673999999998</v>
      </c>
      <c r="CW71" s="82">
        <f t="shared" si="5"/>
        <v>0.45812673999999998</v>
      </c>
      <c r="CX71" s="82">
        <f t="shared" si="5"/>
        <v>0.45812673999999998</v>
      </c>
      <c r="CY71" s="82">
        <f t="shared" si="5"/>
        <v>0.45812673999999998</v>
      </c>
      <c r="CZ71" s="82">
        <f t="shared" si="5"/>
        <v>0.45812673999999998</v>
      </c>
      <c r="DA71" s="82">
        <f t="shared" si="5"/>
        <v>0.45812673999999998</v>
      </c>
      <c r="DB71" s="82">
        <f t="shared" si="5"/>
        <v>0.45812673999999998</v>
      </c>
      <c r="DC71" s="82">
        <f t="shared" si="5"/>
        <v>0.45812673999999998</v>
      </c>
      <c r="DD71" s="82">
        <f t="shared" si="5"/>
        <v>0.45812673999999998</v>
      </c>
      <c r="DE71" s="82">
        <f t="shared" si="5"/>
        <v>0.45812673999999998</v>
      </c>
      <c r="DF71" s="82">
        <f t="shared" si="5"/>
        <v>0.45812673999999998</v>
      </c>
      <c r="DG71" s="82">
        <f t="shared" si="5"/>
        <v>0.45812673999999998</v>
      </c>
      <c r="DH71" s="82">
        <f t="shared" si="5"/>
        <v>0.45812673999999998</v>
      </c>
      <c r="DI71" s="82">
        <f t="shared" si="5"/>
        <v>0.45812673999999998</v>
      </c>
      <c r="DJ71" s="82">
        <f t="shared" si="5"/>
        <v>0.45812673999999998</v>
      </c>
      <c r="DL71" s="81">
        <v>44383</v>
      </c>
      <c r="DM71" s="89">
        <f>$DM$13</f>
        <v>0.45962973000000001</v>
      </c>
      <c r="DN71" s="89">
        <f t="shared" si="6"/>
        <v>0.45962973000000001</v>
      </c>
      <c r="DO71" s="89">
        <f t="shared" si="6"/>
        <v>0.45962973000000001</v>
      </c>
      <c r="DP71" s="89">
        <f t="shared" si="6"/>
        <v>0.45962973000000001</v>
      </c>
      <c r="DQ71" s="89">
        <f t="shared" si="6"/>
        <v>0.45962973000000001</v>
      </c>
      <c r="DR71" s="89">
        <f t="shared" si="6"/>
        <v>0.45962973000000001</v>
      </c>
      <c r="DS71" s="89">
        <f t="shared" si="6"/>
        <v>0.45962973000000001</v>
      </c>
      <c r="DT71" s="89">
        <f t="shared" si="6"/>
        <v>0.45962973000000001</v>
      </c>
      <c r="DU71" s="89">
        <f t="shared" si="6"/>
        <v>0.45962973000000001</v>
      </c>
      <c r="DV71" s="89">
        <f t="shared" si="6"/>
        <v>0.45962973000000001</v>
      </c>
      <c r="DW71" s="89">
        <f t="shared" si="6"/>
        <v>0.45962973000000001</v>
      </c>
      <c r="DX71" s="89">
        <f t="shared" si="6"/>
        <v>0.45962973000000001</v>
      </c>
      <c r="DY71" s="89">
        <f t="shared" si="6"/>
        <v>0.45962973000000001</v>
      </c>
      <c r="DZ71" s="89">
        <f t="shared" si="6"/>
        <v>0.45962973000000001</v>
      </c>
      <c r="EA71" s="89">
        <f t="shared" si="6"/>
        <v>0.45962973000000001</v>
      </c>
      <c r="EB71" s="89">
        <f t="shared" si="6"/>
        <v>0.45962973000000001</v>
      </c>
      <c r="EC71" s="89">
        <f t="shared" si="6"/>
        <v>0.45962973000000001</v>
      </c>
      <c r="ED71" s="89">
        <f>$DM$13</f>
        <v>0.45962973000000001</v>
      </c>
      <c r="EE71" s="89">
        <f t="shared" si="7"/>
        <v>0.45962973000000001</v>
      </c>
      <c r="EF71" s="89">
        <f t="shared" si="7"/>
        <v>0.45962973000000001</v>
      </c>
      <c r="EG71" s="89">
        <f t="shared" si="7"/>
        <v>0.45962973000000001</v>
      </c>
    </row>
    <row r="72" spans="1:137" x14ac:dyDescent="0.35">
      <c r="A72" s="81">
        <v>44409</v>
      </c>
      <c r="B72" s="82">
        <f>$B$14</f>
        <v>0.54018794999999997</v>
      </c>
      <c r="C72" s="82">
        <v>0.7</v>
      </c>
      <c r="D72" s="82">
        <v>0.8</v>
      </c>
      <c r="E72" s="82">
        <v>0.9</v>
      </c>
      <c r="F72" s="82">
        <v>1</v>
      </c>
      <c r="G72" s="82">
        <f>$B$72</f>
        <v>0.54018794999999997</v>
      </c>
      <c r="H72" s="82">
        <f t="shared" ref="H72:V72" si="8">$B$72</f>
        <v>0.54018794999999997</v>
      </c>
      <c r="I72" s="82">
        <f t="shared" si="8"/>
        <v>0.54018794999999997</v>
      </c>
      <c r="J72" s="82">
        <f t="shared" si="8"/>
        <v>0.54018794999999997</v>
      </c>
      <c r="K72" s="82">
        <f t="shared" si="8"/>
        <v>0.54018794999999997</v>
      </c>
      <c r="L72" s="82">
        <f t="shared" si="8"/>
        <v>0.54018794999999997</v>
      </c>
      <c r="M72" s="82">
        <f t="shared" si="8"/>
        <v>0.54018794999999997</v>
      </c>
      <c r="N72" s="82">
        <f t="shared" si="8"/>
        <v>0.54018794999999997</v>
      </c>
      <c r="O72" s="82">
        <f t="shared" si="8"/>
        <v>0.54018794999999997</v>
      </c>
      <c r="P72" s="82">
        <f t="shared" si="8"/>
        <v>0.54018794999999997</v>
      </c>
      <c r="Q72" s="82">
        <f t="shared" si="8"/>
        <v>0.54018794999999997</v>
      </c>
      <c r="R72" s="82">
        <f t="shared" si="8"/>
        <v>0.54018794999999997</v>
      </c>
      <c r="S72" s="82">
        <f t="shared" si="8"/>
        <v>0.54018794999999997</v>
      </c>
      <c r="T72" s="82">
        <f t="shared" si="8"/>
        <v>0.54018794999999997</v>
      </c>
      <c r="U72" s="82">
        <f t="shared" si="8"/>
        <v>0.54018794999999997</v>
      </c>
      <c r="V72" s="82">
        <f t="shared" si="8"/>
        <v>0.54018794999999997</v>
      </c>
      <c r="W72" s="1"/>
      <c r="X72" s="81">
        <v>44409</v>
      </c>
      <c r="Y72" s="82">
        <v>0.54</v>
      </c>
      <c r="Z72" s="82">
        <v>0.7</v>
      </c>
      <c r="AA72" s="82">
        <v>0.8</v>
      </c>
      <c r="AB72" s="82">
        <v>0.9</v>
      </c>
      <c r="AC72" s="82">
        <v>1</v>
      </c>
      <c r="AD72" s="82">
        <f>$Y$72</f>
        <v>0.54</v>
      </c>
      <c r="AE72" s="82">
        <f t="shared" ref="AE72:AS72" si="9">$Y$72</f>
        <v>0.54</v>
      </c>
      <c r="AF72" s="82">
        <f t="shared" si="9"/>
        <v>0.54</v>
      </c>
      <c r="AG72" s="82">
        <f t="shared" si="9"/>
        <v>0.54</v>
      </c>
      <c r="AH72" s="82">
        <f t="shared" si="9"/>
        <v>0.54</v>
      </c>
      <c r="AI72" s="82">
        <f t="shared" si="9"/>
        <v>0.54</v>
      </c>
      <c r="AJ72" s="82">
        <f t="shared" si="9"/>
        <v>0.54</v>
      </c>
      <c r="AK72" s="82">
        <f t="shared" si="9"/>
        <v>0.54</v>
      </c>
      <c r="AL72" s="82">
        <f t="shared" si="9"/>
        <v>0.54</v>
      </c>
      <c r="AM72" s="82">
        <f t="shared" si="9"/>
        <v>0.54</v>
      </c>
      <c r="AN72" s="82">
        <f t="shared" si="9"/>
        <v>0.54</v>
      </c>
      <c r="AO72" s="82">
        <f t="shared" si="9"/>
        <v>0.54</v>
      </c>
      <c r="AP72" s="82">
        <f t="shared" si="9"/>
        <v>0.54</v>
      </c>
      <c r="AQ72" s="82">
        <f t="shared" si="9"/>
        <v>0.54</v>
      </c>
      <c r="AR72" s="82">
        <f t="shared" si="9"/>
        <v>0.54</v>
      </c>
      <c r="AS72" s="82">
        <f t="shared" si="9"/>
        <v>0.54</v>
      </c>
      <c r="AT72" s="10"/>
      <c r="AU72" s="81">
        <v>44409</v>
      </c>
      <c r="AV72" s="82">
        <f>$AV$14</f>
        <v>0.59306049999999999</v>
      </c>
      <c r="AW72" s="82">
        <v>0.7</v>
      </c>
      <c r="AX72" s="82">
        <v>0.8</v>
      </c>
      <c r="AY72" s="82">
        <v>0.9</v>
      </c>
      <c r="AZ72" s="82">
        <v>1</v>
      </c>
      <c r="BA72" s="82">
        <f>$AV$72</f>
        <v>0.59306049999999999</v>
      </c>
      <c r="BB72" s="82">
        <f t="shared" ref="BB72:BP72" si="10">$AV$72</f>
        <v>0.59306049999999999</v>
      </c>
      <c r="BC72" s="82">
        <f t="shared" si="10"/>
        <v>0.59306049999999999</v>
      </c>
      <c r="BD72" s="82">
        <f t="shared" si="10"/>
        <v>0.59306049999999999</v>
      </c>
      <c r="BE72" s="82">
        <f t="shared" si="10"/>
        <v>0.59306049999999999</v>
      </c>
      <c r="BF72" s="82">
        <f t="shared" si="10"/>
        <v>0.59306049999999999</v>
      </c>
      <c r="BG72" s="82">
        <f t="shared" si="10"/>
        <v>0.59306049999999999</v>
      </c>
      <c r="BH72" s="82">
        <f t="shared" si="10"/>
        <v>0.59306049999999999</v>
      </c>
      <c r="BI72" s="82">
        <f t="shared" si="10"/>
        <v>0.59306049999999999</v>
      </c>
      <c r="BJ72" s="82">
        <f t="shared" si="10"/>
        <v>0.59306049999999999</v>
      </c>
      <c r="BK72" s="82">
        <f t="shared" si="10"/>
        <v>0.59306049999999999</v>
      </c>
      <c r="BL72" s="82">
        <f t="shared" si="10"/>
        <v>0.59306049999999999</v>
      </c>
      <c r="BM72" s="82">
        <f t="shared" si="10"/>
        <v>0.59306049999999999</v>
      </c>
      <c r="BN72" s="82">
        <f t="shared" si="10"/>
        <v>0.59306049999999999</v>
      </c>
      <c r="BO72" s="82">
        <f t="shared" si="10"/>
        <v>0.59306049999999999</v>
      </c>
      <c r="BP72" s="82">
        <f t="shared" si="10"/>
        <v>0.59306049999999999</v>
      </c>
      <c r="BQ72" s="10"/>
      <c r="BR72" s="81">
        <v>44409</v>
      </c>
      <c r="BS72" s="82">
        <v>0.52</v>
      </c>
      <c r="BT72" s="82">
        <v>0.7</v>
      </c>
      <c r="BU72" s="82">
        <v>0.8</v>
      </c>
      <c r="BV72" s="82">
        <v>0.9</v>
      </c>
      <c r="BW72" s="82">
        <v>1</v>
      </c>
      <c r="BX72" s="82">
        <f>$BS$72</f>
        <v>0.52</v>
      </c>
      <c r="BY72" s="82">
        <f t="shared" ref="BY72:CM77" si="11">$BS$72</f>
        <v>0.52</v>
      </c>
      <c r="BZ72" s="82">
        <f t="shared" si="11"/>
        <v>0.52</v>
      </c>
      <c r="CA72" s="82">
        <f t="shared" si="11"/>
        <v>0.52</v>
      </c>
      <c r="CB72" s="82">
        <f t="shared" si="11"/>
        <v>0.52</v>
      </c>
      <c r="CC72" s="82">
        <f t="shared" si="11"/>
        <v>0.52</v>
      </c>
      <c r="CD72" s="82">
        <f t="shared" si="11"/>
        <v>0.52</v>
      </c>
      <c r="CE72" s="82">
        <f t="shared" si="11"/>
        <v>0.52</v>
      </c>
      <c r="CF72" s="82">
        <f t="shared" si="11"/>
        <v>0.52</v>
      </c>
      <c r="CG72" s="82">
        <f t="shared" si="11"/>
        <v>0.52</v>
      </c>
      <c r="CH72" s="82">
        <f t="shared" si="11"/>
        <v>0.52</v>
      </c>
      <c r="CI72" s="82">
        <f t="shared" si="11"/>
        <v>0.52</v>
      </c>
      <c r="CJ72" s="82">
        <f t="shared" si="11"/>
        <v>0.52</v>
      </c>
      <c r="CK72" s="82">
        <f t="shared" si="11"/>
        <v>0.52</v>
      </c>
      <c r="CL72" s="82">
        <f t="shared" si="11"/>
        <v>0.52</v>
      </c>
      <c r="CM72" s="82">
        <f t="shared" si="11"/>
        <v>0.52</v>
      </c>
      <c r="CN72" s="85"/>
      <c r="CO72" s="81">
        <v>44409</v>
      </c>
      <c r="CP72" s="82">
        <f>$CP$14</f>
        <v>0.57603168999999999</v>
      </c>
      <c r="CQ72" s="82">
        <v>0.7</v>
      </c>
      <c r="CR72" s="82">
        <v>0.8</v>
      </c>
      <c r="CS72" s="82">
        <v>0.9</v>
      </c>
      <c r="CT72" s="82">
        <v>1</v>
      </c>
      <c r="CU72" s="82">
        <f t="shared" ref="CU72:DJ77" si="12">$CP$14</f>
        <v>0.57603168999999999</v>
      </c>
      <c r="CV72" s="82">
        <f t="shared" si="12"/>
        <v>0.57603168999999999</v>
      </c>
      <c r="CW72" s="82">
        <f t="shared" si="12"/>
        <v>0.57603168999999999</v>
      </c>
      <c r="CX72" s="82">
        <f t="shared" si="12"/>
        <v>0.57603168999999999</v>
      </c>
      <c r="CY72" s="82">
        <f t="shared" si="12"/>
        <v>0.57603168999999999</v>
      </c>
      <c r="CZ72" s="82">
        <f t="shared" si="12"/>
        <v>0.57603168999999999</v>
      </c>
      <c r="DA72" s="82">
        <f t="shared" si="12"/>
        <v>0.57603168999999999</v>
      </c>
      <c r="DB72" s="82">
        <f t="shared" si="12"/>
        <v>0.57603168999999999</v>
      </c>
      <c r="DC72" s="82">
        <f t="shared" si="12"/>
        <v>0.57603168999999999</v>
      </c>
      <c r="DD72" s="82">
        <f t="shared" si="12"/>
        <v>0.57603168999999999</v>
      </c>
      <c r="DE72" s="82">
        <f t="shared" si="12"/>
        <v>0.57603168999999999</v>
      </c>
      <c r="DF72" s="82">
        <f t="shared" si="12"/>
        <v>0.57603168999999999</v>
      </c>
      <c r="DG72" s="82">
        <f t="shared" si="12"/>
        <v>0.57603168999999999</v>
      </c>
      <c r="DH72" s="82">
        <f t="shared" si="12"/>
        <v>0.57603168999999999</v>
      </c>
      <c r="DI72" s="82">
        <f t="shared" si="12"/>
        <v>0.57603168999999999</v>
      </c>
      <c r="DJ72" s="82">
        <f t="shared" si="12"/>
        <v>0.57603168999999999</v>
      </c>
      <c r="DL72" s="81">
        <v>44409</v>
      </c>
      <c r="DM72" s="89">
        <f>$DM$14</f>
        <v>0.58478642000000003</v>
      </c>
      <c r="DN72" s="89">
        <v>0.7</v>
      </c>
      <c r="DO72" s="89">
        <v>0.8</v>
      </c>
      <c r="DP72" s="89">
        <v>0.9</v>
      </c>
      <c r="DQ72" s="89">
        <v>1</v>
      </c>
      <c r="DR72" s="89">
        <f t="shared" ref="DR72:EE75" si="13">$DM$14</f>
        <v>0.58478642000000003</v>
      </c>
      <c r="DS72" s="89">
        <f t="shared" si="13"/>
        <v>0.58478642000000003</v>
      </c>
      <c r="DT72" s="89">
        <f t="shared" si="13"/>
        <v>0.58478642000000003</v>
      </c>
      <c r="DU72" s="89">
        <f t="shared" si="13"/>
        <v>0.58478642000000003</v>
      </c>
      <c r="DV72" s="89">
        <f t="shared" si="13"/>
        <v>0.58478642000000003</v>
      </c>
      <c r="DW72" s="89">
        <f t="shared" si="13"/>
        <v>0.58478642000000003</v>
      </c>
      <c r="DX72" s="89">
        <f t="shared" si="13"/>
        <v>0.58478642000000003</v>
      </c>
      <c r="DY72" s="89">
        <f t="shared" si="13"/>
        <v>0.58478642000000003</v>
      </c>
      <c r="DZ72" s="89">
        <f t="shared" si="13"/>
        <v>0.58478642000000003</v>
      </c>
      <c r="EA72" s="89">
        <f t="shared" si="13"/>
        <v>0.58478642000000003</v>
      </c>
      <c r="EB72" s="89">
        <f t="shared" si="13"/>
        <v>0.58478642000000003</v>
      </c>
      <c r="EC72" s="89">
        <f t="shared" si="13"/>
        <v>0.58478642000000003</v>
      </c>
      <c r="ED72" s="89">
        <f>$DM$14</f>
        <v>0.58478642000000003</v>
      </c>
      <c r="EE72" s="89">
        <f t="shared" si="13"/>
        <v>0.58478642000000003</v>
      </c>
      <c r="EF72" s="89">
        <f t="shared" ref="ED72:EG77" si="14">$DM$14</f>
        <v>0.58478642000000003</v>
      </c>
      <c r="EG72" s="89">
        <f t="shared" si="14"/>
        <v>0.58478642000000003</v>
      </c>
    </row>
    <row r="73" spans="1:137" x14ac:dyDescent="0.35">
      <c r="A73" s="81">
        <v>44440</v>
      </c>
      <c r="B73" s="82">
        <f t="shared" ref="B73:B88" si="15">$B$14</f>
        <v>0.54018794999999997</v>
      </c>
      <c r="C73" s="82">
        <v>0.7</v>
      </c>
      <c r="D73" s="82">
        <v>0.8</v>
      </c>
      <c r="E73" s="82">
        <v>0.9</v>
      </c>
      <c r="F73" s="82">
        <v>1</v>
      </c>
      <c r="G73" s="82">
        <v>0.7</v>
      </c>
      <c r="H73" s="82">
        <v>0.8</v>
      </c>
      <c r="I73" s="82">
        <v>0.9</v>
      </c>
      <c r="J73" s="82">
        <v>1</v>
      </c>
      <c r="K73" s="82">
        <f>$B$73</f>
        <v>0.54018794999999997</v>
      </c>
      <c r="L73" s="82">
        <f t="shared" ref="L73:V73" si="16">$B$73</f>
        <v>0.54018794999999997</v>
      </c>
      <c r="M73" s="82">
        <f t="shared" si="16"/>
        <v>0.54018794999999997</v>
      </c>
      <c r="N73" s="82">
        <f t="shared" si="16"/>
        <v>0.54018794999999997</v>
      </c>
      <c r="O73" s="82">
        <f t="shared" si="16"/>
        <v>0.54018794999999997</v>
      </c>
      <c r="P73" s="82">
        <f t="shared" si="16"/>
        <v>0.54018794999999997</v>
      </c>
      <c r="Q73" s="82">
        <f t="shared" si="16"/>
        <v>0.54018794999999997</v>
      </c>
      <c r="R73" s="82">
        <f t="shared" si="16"/>
        <v>0.54018794999999997</v>
      </c>
      <c r="S73" s="82">
        <f t="shared" si="16"/>
        <v>0.54018794999999997</v>
      </c>
      <c r="T73" s="82">
        <f t="shared" si="16"/>
        <v>0.54018794999999997</v>
      </c>
      <c r="U73" s="82">
        <f t="shared" si="16"/>
        <v>0.54018794999999997</v>
      </c>
      <c r="V73" s="82">
        <f t="shared" si="16"/>
        <v>0.54018794999999997</v>
      </c>
      <c r="W73" s="1"/>
      <c r="X73" s="81">
        <v>44440</v>
      </c>
      <c r="Y73" s="82">
        <v>0.54</v>
      </c>
      <c r="Z73" s="82">
        <v>0.7</v>
      </c>
      <c r="AA73" s="82">
        <v>0.8</v>
      </c>
      <c r="AB73" s="82">
        <v>0.9</v>
      </c>
      <c r="AC73" s="82">
        <v>1</v>
      </c>
      <c r="AD73" s="82">
        <v>0.7</v>
      </c>
      <c r="AE73" s="82">
        <v>0.8</v>
      </c>
      <c r="AF73" s="82">
        <v>0.9</v>
      </c>
      <c r="AG73" s="82">
        <v>1</v>
      </c>
      <c r="AH73" s="82">
        <f>$Y$73</f>
        <v>0.54</v>
      </c>
      <c r="AI73" s="82">
        <f t="shared" ref="AI73:AS73" si="17">$Y$73</f>
        <v>0.54</v>
      </c>
      <c r="AJ73" s="82">
        <f t="shared" si="17"/>
        <v>0.54</v>
      </c>
      <c r="AK73" s="82">
        <f t="shared" si="17"/>
        <v>0.54</v>
      </c>
      <c r="AL73" s="82">
        <f t="shared" si="17"/>
        <v>0.54</v>
      </c>
      <c r="AM73" s="82">
        <f t="shared" si="17"/>
        <v>0.54</v>
      </c>
      <c r="AN73" s="82">
        <f t="shared" si="17"/>
        <v>0.54</v>
      </c>
      <c r="AO73" s="82">
        <f t="shared" si="17"/>
        <v>0.54</v>
      </c>
      <c r="AP73" s="82">
        <f t="shared" si="17"/>
        <v>0.54</v>
      </c>
      <c r="AQ73" s="82">
        <f t="shared" si="17"/>
        <v>0.54</v>
      </c>
      <c r="AR73" s="82">
        <f t="shared" si="17"/>
        <v>0.54</v>
      </c>
      <c r="AS73" s="82">
        <f t="shared" si="17"/>
        <v>0.54</v>
      </c>
      <c r="AT73" s="10"/>
      <c r="AU73" s="81">
        <v>44440</v>
      </c>
      <c r="AV73" s="82">
        <f t="shared" ref="AV73:AV88" si="18">$AV$14</f>
        <v>0.59306049999999999</v>
      </c>
      <c r="AW73" s="82">
        <v>0.7</v>
      </c>
      <c r="AX73" s="82">
        <v>0.8</v>
      </c>
      <c r="AY73" s="82">
        <v>0.9</v>
      </c>
      <c r="AZ73" s="82">
        <v>1</v>
      </c>
      <c r="BA73" s="82">
        <v>0.7</v>
      </c>
      <c r="BB73" s="82">
        <v>0.8</v>
      </c>
      <c r="BC73" s="82">
        <v>0.9</v>
      </c>
      <c r="BD73" s="82">
        <v>1</v>
      </c>
      <c r="BE73" s="82">
        <f>$AV$73</f>
        <v>0.59306049999999999</v>
      </c>
      <c r="BF73" s="82">
        <f t="shared" ref="BF73:BP77" si="19">$AV$73</f>
        <v>0.59306049999999999</v>
      </c>
      <c r="BG73" s="82">
        <f t="shared" si="19"/>
        <v>0.59306049999999999</v>
      </c>
      <c r="BH73" s="82">
        <f t="shared" si="19"/>
        <v>0.59306049999999999</v>
      </c>
      <c r="BI73" s="82">
        <f t="shared" si="19"/>
        <v>0.59306049999999999</v>
      </c>
      <c r="BJ73" s="82">
        <f t="shared" si="19"/>
        <v>0.59306049999999999</v>
      </c>
      <c r="BK73" s="82">
        <f t="shared" si="19"/>
        <v>0.59306049999999999</v>
      </c>
      <c r="BL73" s="82">
        <f t="shared" si="19"/>
        <v>0.59306049999999999</v>
      </c>
      <c r="BM73" s="82">
        <f t="shared" si="19"/>
        <v>0.59306049999999999</v>
      </c>
      <c r="BN73" s="82">
        <f t="shared" si="19"/>
        <v>0.59306049999999999</v>
      </c>
      <c r="BO73" s="82">
        <f t="shared" si="19"/>
        <v>0.59306049999999999</v>
      </c>
      <c r="BP73" s="82">
        <f t="shared" si="19"/>
        <v>0.59306049999999999</v>
      </c>
      <c r="BQ73" s="10"/>
      <c r="BR73" s="81">
        <v>44440</v>
      </c>
      <c r="BS73" s="82">
        <v>0.52</v>
      </c>
      <c r="BT73" s="82">
        <v>0.7</v>
      </c>
      <c r="BU73" s="82">
        <v>0.8</v>
      </c>
      <c r="BV73" s="82">
        <v>0.9</v>
      </c>
      <c r="BW73" s="82">
        <v>1</v>
      </c>
      <c r="BX73" s="82">
        <v>0.7</v>
      </c>
      <c r="BY73" s="82">
        <v>0.8</v>
      </c>
      <c r="BZ73" s="82">
        <v>0.9</v>
      </c>
      <c r="CA73" s="82">
        <v>1</v>
      </c>
      <c r="CB73" s="82">
        <f t="shared" si="11"/>
        <v>0.52</v>
      </c>
      <c r="CC73" s="82">
        <f t="shared" si="11"/>
        <v>0.52</v>
      </c>
      <c r="CD73" s="82">
        <f t="shared" si="11"/>
        <v>0.52</v>
      </c>
      <c r="CE73" s="82">
        <f t="shared" si="11"/>
        <v>0.52</v>
      </c>
      <c r="CF73" s="82">
        <f t="shared" si="11"/>
        <v>0.52</v>
      </c>
      <c r="CG73" s="82">
        <f t="shared" si="11"/>
        <v>0.52</v>
      </c>
      <c r="CH73" s="82">
        <f t="shared" si="11"/>
        <v>0.52</v>
      </c>
      <c r="CI73" s="82">
        <f t="shared" si="11"/>
        <v>0.52</v>
      </c>
      <c r="CJ73" s="82">
        <f t="shared" si="11"/>
        <v>0.52</v>
      </c>
      <c r="CK73" s="82">
        <f t="shared" si="11"/>
        <v>0.52</v>
      </c>
      <c r="CL73" s="82">
        <f t="shared" si="11"/>
        <v>0.52</v>
      </c>
      <c r="CM73" s="82">
        <f t="shared" si="11"/>
        <v>0.52</v>
      </c>
      <c r="CN73" s="10"/>
      <c r="CO73" s="81">
        <v>44440</v>
      </c>
      <c r="CP73" s="82">
        <f t="shared" ref="CP73:DE88" si="20">$CP$14</f>
        <v>0.57603168999999999</v>
      </c>
      <c r="CQ73" s="82">
        <v>0.7</v>
      </c>
      <c r="CR73" s="82">
        <v>0.8</v>
      </c>
      <c r="CS73" s="82">
        <v>0.9</v>
      </c>
      <c r="CT73" s="82">
        <v>1</v>
      </c>
      <c r="CU73" s="82">
        <v>0.7</v>
      </c>
      <c r="CV73" s="82">
        <v>0.8</v>
      </c>
      <c r="CW73" s="82">
        <v>0.9</v>
      </c>
      <c r="CX73" s="82">
        <v>1</v>
      </c>
      <c r="CY73" s="82">
        <f t="shared" si="20"/>
        <v>0.57603168999999999</v>
      </c>
      <c r="CZ73" s="82">
        <f t="shared" si="20"/>
        <v>0.57603168999999999</v>
      </c>
      <c r="DA73" s="82">
        <f t="shared" si="20"/>
        <v>0.57603168999999999</v>
      </c>
      <c r="DB73" s="82">
        <f t="shared" si="20"/>
        <v>0.57603168999999999</v>
      </c>
      <c r="DC73" s="82">
        <f t="shared" si="20"/>
        <v>0.57603168999999999</v>
      </c>
      <c r="DD73" s="82">
        <f t="shared" si="20"/>
        <v>0.57603168999999999</v>
      </c>
      <c r="DE73" s="82">
        <f t="shared" si="20"/>
        <v>0.57603168999999999</v>
      </c>
      <c r="DF73" s="82">
        <f t="shared" si="12"/>
        <v>0.57603168999999999</v>
      </c>
      <c r="DG73" s="82">
        <f t="shared" si="12"/>
        <v>0.57603168999999999</v>
      </c>
      <c r="DH73" s="82">
        <f t="shared" si="12"/>
        <v>0.57603168999999999</v>
      </c>
      <c r="DI73" s="82">
        <f t="shared" si="12"/>
        <v>0.57603168999999999</v>
      </c>
      <c r="DJ73" s="82">
        <f t="shared" ref="DJ73:DJ77" si="21">$CP$14</f>
        <v>0.57603168999999999</v>
      </c>
      <c r="DL73" s="81">
        <v>44440</v>
      </c>
      <c r="DM73" s="89">
        <f t="shared" ref="DM73:ED88" si="22">$DM$14</f>
        <v>0.58478642000000003</v>
      </c>
      <c r="DN73" s="89">
        <v>0.7</v>
      </c>
      <c r="DO73" s="89">
        <v>0.8</v>
      </c>
      <c r="DP73" s="89">
        <v>0.9</v>
      </c>
      <c r="DQ73" s="89">
        <v>1</v>
      </c>
      <c r="DR73" s="89">
        <v>0.7</v>
      </c>
      <c r="DS73" s="89">
        <v>0.8</v>
      </c>
      <c r="DT73" s="89">
        <v>0.9</v>
      </c>
      <c r="DU73" s="89">
        <v>1</v>
      </c>
      <c r="DV73" s="89">
        <f t="shared" si="22"/>
        <v>0.58478642000000003</v>
      </c>
      <c r="DW73" s="89">
        <f t="shared" si="22"/>
        <v>0.58478642000000003</v>
      </c>
      <c r="DX73" s="89">
        <f t="shared" si="22"/>
        <v>0.58478642000000003</v>
      </c>
      <c r="DY73" s="89">
        <f t="shared" si="22"/>
        <v>0.58478642000000003</v>
      </c>
      <c r="DZ73" s="89">
        <f t="shared" si="22"/>
        <v>0.58478642000000003</v>
      </c>
      <c r="EA73" s="89">
        <f t="shared" si="22"/>
        <v>0.58478642000000003</v>
      </c>
      <c r="EB73" s="89">
        <f t="shared" si="22"/>
        <v>0.58478642000000003</v>
      </c>
      <c r="EC73" s="89">
        <f t="shared" si="13"/>
        <v>0.58478642000000003</v>
      </c>
      <c r="ED73" s="89">
        <f t="shared" si="22"/>
        <v>0.58478642000000003</v>
      </c>
      <c r="EE73" s="89">
        <f t="shared" si="13"/>
        <v>0.58478642000000003</v>
      </c>
      <c r="EF73" s="89">
        <f t="shared" si="14"/>
        <v>0.58478642000000003</v>
      </c>
      <c r="EG73" s="89">
        <f t="shared" si="14"/>
        <v>0.58478642000000003</v>
      </c>
    </row>
    <row r="74" spans="1:137" x14ac:dyDescent="0.35">
      <c r="A74" s="81">
        <v>44470</v>
      </c>
      <c r="B74" s="82">
        <f t="shared" si="15"/>
        <v>0.54018794999999997</v>
      </c>
      <c r="C74" s="82">
        <v>0.7</v>
      </c>
      <c r="D74" s="82">
        <v>0.8</v>
      </c>
      <c r="E74" s="82">
        <v>0.9</v>
      </c>
      <c r="F74" s="82">
        <v>1</v>
      </c>
      <c r="G74" s="82">
        <v>0.7</v>
      </c>
      <c r="H74" s="82">
        <v>0.8</v>
      </c>
      <c r="I74" s="82">
        <v>0.9</v>
      </c>
      <c r="J74" s="82">
        <v>1</v>
      </c>
      <c r="K74" s="82">
        <v>0.7</v>
      </c>
      <c r="L74" s="82">
        <v>0.8</v>
      </c>
      <c r="M74" s="82">
        <v>0.9</v>
      </c>
      <c r="N74" s="82">
        <v>1</v>
      </c>
      <c r="O74" s="82">
        <f>$B$74</f>
        <v>0.54018794999999997</v>
      </c>
      <c r="P74" s="82">
        <f t="shared" ref="P74:V75" si="23">$B$74</f>
        <v>0.54018794999999997</v>
      </c>
      <c r="Q74" s="82">
        <f t="shared" si="23"/>
        <v>0.54018794999999997</v>
      </c>
      <c r="R74" s="82">
        <f t="shared" si="23"/>
        <v>0.54018794999999997</v>
      </c>
      <c r="S74" s="82">
        <f t="shared" si="23"/>
        <v>0.54018794999999997</v>
      </c>
      <c r="T74" s="82">
        <f t="shared" si="23"/>
        <v>0.54018794999999997</v>
      </c>
      <c r="U74" s="82">
        <f t="shared" si="23"/>
        <v>0.54018794999999997</v>
      </c>
      <c r="V74" s="82">
        <f t="shared" si="23"/>
        <v>0.54018794999999997</v>
      </c>
      <c r="W74" s="1"/>
      <c r="X74" s="81">
        <v>44470</v>
      </c>
      <c r="Y74" s="82">
        <v>0.54</v>
      </c>
      <c r="Z74" s="82">
        <v>0.7</v>
      </c>
      <c r="AA74" s="82">
        <v>0.8</v>
      </c>
      <c r="AB74" s="82">
        <v>0.9</v>
      </c>
      <c r="AC74" s="82">
        <v>1</v>
      </c>
      <c r="AD74" s="82">
        <v>0.7</v>
      </c>
      <c r="AE74" s="82">
        <v>0.8</v>
      </c>
      <c r="AF74" s="82">
        <v>0.9</v>
      </c>
      <c r="AG74" s="82">
        <v>1</v>
      </c>
      <c r="AH74" s="82">
        <v>0.7</v>
      </c>
      <c r="AI74" s="82">
        <v>0.8</v>
      </c>
      <c r="AJ74" s="82">
        <v>0.9</v>
      </c>
      <c r="AK74" s="82">
        <v>1</v>
      </c>
      <c r="AL74" s="82">
        <f>$Y$74</f>
        <v>0.54</v>
      </c>
      <c r="AM74" s="82">
        <f t="shared" ref="AM74:AS75" si="24">$Y$74</f>
        <v>0.54</v>
      </c>
      <c r="AN74" s="82">
        <f t="shared" si="24"/>
        <v>0.54</v>
      </c>
      <c r="AO74" s="82">
        <f t="shared" si="24"/>
        <v>0.54</v>
      </c>
      <c r="AP74" s="82">
        <f t="shared" si="24"/>
        <v>0.54</v>
      </c>
      <c r="AQ74" s="82">
        <f t="shared" si="24"/>
        <v>0.54</v>
      </c>
      <c r="AR74" s="82">
        <f t="shared" si="24"/>
        <v>0.54</v>
      </c>
      <c r="AS74" s="82">
        <f t="shared" si="24"/>
        <v>0.54</v>
      </c>
      <c r="AT74" s="10"/>
      <c r="AU74" s="81">
        <v>44470</v>
      </c>
      <c r="AV74" s="82">
        <f t="shared" si="18"/>
        <v>0.59306049999999999</v>
      </c>
      <c r="AW74" s="82">
        <v>0.7</v>
      </c>
      <c r="AX74" s="82">
        <v>0.8</v>
      </c>
      <c r="AY74" s="82">
        <v>0.9</v>
      </c>
      <c r="AZ74" s="82">
        <v>1</v>
      </c>
      <c r="BA74" s="82">
        <v>0.7</v>
      </c>
      <c r="BB74" s="82">
        <v>0.8</v>
      </c>
      <c r="BC74" s="82">
        <v>0.9</v>
      </c>
      <c r="BD74" s="82">
        <v>1</v>
      </c>
      <c r="BE74" s="82">
        <v>0.7</v>
      </c>
      <c r="BF74" s="82">
        <v>0.8</v>
      </c>
      <c r="BG74" s="82">
        <v>0.9</v>
      </c>
      <c r="BH74" s="82">
        <v>1</v>
      </c>
      <c r="BI74" s="82">
        <f t="shared" si="19"/>
        <v>0.59306049999999999</v>
      </c>
      <c r="BJ74" s="82">
        <f t="shared" si="19"/>
        <v>0.59306049999999999</v>
      </c>
      <c r="BK74" s="82">
        <f t="shared" si="19"/>
        <v>0.59306049999999999</v>
      </c>
      <c r="BL74" s="82">
        <f t="shared" si="19"/>
        <v>0.59306049999999999</v>
      </c>
      <c r="BM74" s="82">
        <f t="shared" si="19"/>
        <v>0.59306049999999999</v>
      </c>
      <c r="BN74" s="82">
        <f t="shared" si="19"/>
        <v>0.59306049999999999</v>
      </c>
      <c r="BO74" s="82">
        <f t="shared" si="19"/>
        <v>0.59306049999999999</v>
      </c>
      <c r="BP74" s="82">
        <f t="shared" si="19"/>
        <v>0.59306049999999999</v>
      </c>
      <c r="BQ74" s="10"/>
      <c r="BR74" s="81">
        <v>44470</v>
      </c>
      <c r="BS74" s="82">
        <v>0.52</v>
      </c>
      <c r="BT74" s="82">
        <v>0.7</v>
      </c>
      <c r="BU74" s="82">
        <v>0.8</v>
      </c>
      <c r="BV74" s="82">
        <v>0.9</v>
      </c>
      <c r="BW74" s="82">
        <v>1</v>
      </c>
      <c r="BX74" s="82">
        <v>0.7</v>
      </c>
      <c r="BY74" s="82">
        <v>0.8</v>
      </c>
      <c r="BZ74" s="82">
        <v>0.9</v>
      </c>
      <c r="CA74" s="82">
        <v>1</v>
      </c>
      <c r="CB74" s="82">
        <v>0.7</v>
      </c>
      <c r="CC74" s="82">
        <v>0.8</v>
      </c>
      <c r="CD74" s="82">
        <v>0.9</v>
      </c>
      <c r="CE74" s="82">
        <v>1</v>
      </c>
      <c r="CF74" s="82">
        <f t="shared" si="11"/>
        <v>0.52</v>
      </c>
      <c r="CG74" s="82">
        <f t="shared" si="11"/>
        <v>0.52</v>
      </c>
      <c r="CH74" s="82">
        <f t="shared" si="11"/>
        <v>0.52</v>
      </c>
      <c r="CI74" s="82">
        <f t="shared" si="11"/>
        <v>0.52</v>
      </c>
      <c r="CJ74" s="82">
        <f t="shared" si="11"/>
        <v>0.52</v>
      </c>
      <c r="CK74" s="82">
        <f t="shared" si="11"/>
        <v>0.52</v>
      </c>
      <c r="CL74" s="82">
        <f t="shared" si="11"/>
        <v>0.52</v>
      </c>
      <c r="CM74" s="82">
        <f t="shared" si="11"/>
        <v>0.52</v>
      </c>
      <c r="CN74" s="10"/>
      <c r="CO74" s="81">
        <v>44470</v>
      </c>
      <c r="CP74" s="82">
        <f t="shared" si="20"/>
        <v>0.57603168999999999</v>
      </c>
      <c r="CQ74" s="82">
        <v>0.7</v>
      </c>
      <c r="CR74" s="82">
        <v>0.8</v>
      </c>
      <c r="CS74" s="82">
        <v>0.9</v>
      </c>
      <c r="CT74" s="82">
        <v>1</v>
      </c>
      <c r="CU74" s="82">
        <v>0.7</v>
      </c>
      <c r="CV74" s="82">
        <v>0.8</v>
      </c>
      <c r="CW74" s="82">
        <v>0.9</v>
      </c>
      <c r="CX74" s="82">
        <v>1</v>
      </c>
      <c r="CY74" s="82">
        <v>0.7</v>
      </c>
      <c r="CZ74" s="82">
        <v>0.8</v>
      </c>
      <c r="DA74" s="82">
        <v>0.9</v>
      </c>
      <c r="DB74" s="82">
        <v>1</v>
      </c>
      <c r="DC74" s="82">
        <f t="shared" si="12"/>
        <v>0.57603168999999999</v>
      </c>
      <c r="DD74" s="82">
        <f t="shared" si="12"/>
        <v>0.57603168999999999</v>
      </c>
      <c r="DE74" s="82">
        <f t="shared" si="12"/>
        <v>0.57603168999999999</v>
      </c>
      <c r="DF74" s="82">
        <f t="shared" si="12"/>
        <v>0.57603168999999999</v>
      </c>
      <c r="DG74" s="82">
        <f t="shared" si="12"/>
        <v>0.57603168999999999</v>
      </c>
      <c r="DH74" s="82">
        <f t="shared" si="12"/>
        <v>0.57603168999999999</v>
      </c>
      <c r="DI74" s="82">
        <f t="shared" si="12"/>
        <v>0.57603168999999999</v>
      </c>
      <c r="DJ74" s="82">
        <f t="shared" si="21"/>
        <v>0.57603168999999999</v>
      </c>
      <c r="DL74" s="81">
        <v>44470</v>
      </c>
      <c r="DM74" s="89">
        <f t="shared" si="22"/>
        <v>0.58478642000000003</v>
      </c>
      <c r="DN74" s="89">
        <v>0.7</v>
      </c>
      <c r="DO74" s="89">
        <v>0.8</v>
      </c>
      <c r="DP74" s="89">
        <v>0.9</v>
      </c>
      <c r="DQ74" s="89">
        <v>1</v>
      </c>
      <c r="DR74" s="89">
        <v>0.7</v>
      </c>
      <c r="DS74" s="89">
        <v>0.8</v>
      </c>
      <c r="DT74" s="89">
        <v>0.9</v>
      </c>
      <c r="DU74" s="89">
        <v>1</v>
      </c>
      <c r="DV74" s="89">
        <v>0.7</v>
      </c>
      <c r="DW74" s="89">
        <v>0.8</v>
      </c>
      <c r="DX74" s="89">
        <v>0.9</v>
      </c>
      <c r="DY74" s="89">
        <v>1</v>
      </c>
      <c r="DZ74" s="89">
        <f t="shared" si="13"/>
        <v>0.58478642000000003</v>
      </c>
      <c r="EA74" s="89">
        <f t="shared" si="13"/>
        <v>0.58478642000000003</v>
      </c>
      <c r="EB74" s="89">
        <f t="shared" si="13"/>
        <v>0.58478642000000003</v>
      </c>
      <c r="EC74" s="89">
        <f t="shared" si="13"/>
        <v>0.58478642000000003</v>
      </c>
      <c r="ED74" s="89">
        <f t="shared" si="14"/>
        <v>0.58478642000000003</v>
      </c>
      <c r="EE74" s="89">
        <f t="shared" si="14"/>
        <v>0.58478642000000003</v>
      </c>
      <c r="EF74" s="89">
        <f t="shared" si="14"/>
        <v>0.58478642000000003</v>
      </c>
      <c r="EG74" s="89">
        <f t="shared" si="14"/>
        <v>0.58478642000000003</v>
      </c>
    </row>
    <row r="75" spans="1:137" x14ac:dyDescent="0.35">
      <c r="A75" s="81">
        <v>44492</v>
      </c>
      <c r="B75" s="82">
        <f t="shared" si="15"/>
        <v>0.54018794999999997</v>
      </c>
      <c r="C75" s="82">
        <v>0.7</v>
      </c>
      <c r="D75" s="82">
        <v>0.8</v>
      </c>
      <c r="E75" s="82">
        <v>0.9</v>
      </c>
      <c r="F75" s="82">
        <v>1</v>
      </c>
      <c r="G75" s="82">
        <v>0.7</v>
      </c>
      <c r="H75" s="82">
        <v>0.8</v>
      </c>
      <c r="I75" s="82">
        <v>0.9</v>
      </c>
      <c r="J75" s="82">
        <v>1</v>
      </c>
      <c r="K75" s="82">
        <v>0.7</v>
      </c>
      <c r="L75" s="82">
        <v>0.8</v>
      </c>
      <c r="M75" s="82">
        <v>0.9</v>
      </c>
      <c r="N75" s="82">
        <v>1</v>
      </c>
      <c r="O75" s="82">
        <f>$B$74</f>
        <v>0.54018794999999997</v>
      </c>
      <c r="P75" s="82">
        <f t="shared" si="23"/>
        <v>0.54018794999999997</v>
      </c>
      <c r="Q75" s="82">
        <f t="shared" si="23"/>
        <v>0.54018794999999997</v>
      </c>
      <c r="R75" s="82">
        <f t="shared" si="23"/>
        <v>0.54018794999999997</v>
      </c>
      <c r="S75" s="82">
        <f t="shared" si="23"/>
        <v>0.54018794999999997</v>
      </c>
      <c r="T75" s="82">
        <f t="shared" si="23"/>
        <v>0.54018794999999997</v>
      </c>
      <c r="U75" s="82">
        <f t="shared" si="23"/>
        <v>0.54018794999999997</v>
      </c>
      <c r="V75" s="82">
        <f t="shared" si="23"/>
        <v>0.54018794999999997</v>
      </c>
      <c r="W75" s="1"/>
      <c r="X75" s="81">
        <v>44492</v>
      </c>
      <c r="Y75" s="82">
        <v>0.54</v>
      </c>
      <c r="Z75" s="82">
        <v>0.7</v>
      </c>
      <c r="AA75" s="82">
        <v>0.8</v>
      </c>
      <c r="AB75" s="82">
        <v>0.9</v>
      </c>
      <c r="AC75" s="82">
        <v>1</v>
      </c>
      <c r="AD75" s="82">
        <v>0.7</v>
      </c>
      <c r="AE75" s="82">
        <v>0.8</v>
      </c>
      <c r="AF75" s="82">
        <v>0.9</v>
      </c>
      <c r="AG75" s="82">
        <v>1</v>
      </c>
      <c r="AH75" s="82">
        <v>0.7</v>
      </c>
      <c r="AI75" s="82">
        <v>0.8</v>
      </c>
      <c r="AJ75" s="82">
        <v>0.9</v>
      </c>
      <c r="AK75" s="82">
        <v>1</v>
      </c>
      <c r="AL75" s="82">
        <f>$Y$74</f>
        <v>0.54</v>
      </c>
      <c r="AM75" s="82">
        <f t="shared" si="24"/>
        <v>0.54</v>
      </c>
      <c r="AN75" s="82">
        <f t="shared" si="24"/>
        <v>0.54</v>
      </c>
      <c r="AO75" s="82">
        <f t="shared" si="24"/>
        <v>0.54</v>
      </c>
      <c r="AP75" s="82">
        <f t="shared" si="24"/>
        <v>0.54</v>
      </c>
      <c r="AQ75" s="82">
        <f t="shared" si="24"/>
        <v>0.54</v>
      </c>
      <c r="AR75" s="82">
        <f t="shared" si="24"/>
        <v>0.54</v>
      </c>
      <c r="AS75" s="82">
        <f t="shared" si="24"/>
        <v>0.54</v>
      </c>
      <c r="AT75" s="10"/>
      <c r="AU75" s="81">
        <v>44492</v>
      </c>
      <c r="AV75" s="82">
        <f t="shared" si="18"/>
        <v>0.59306049999999999</v>
      </c>
      <c r="AW75" s="82">
        <v>0.7</v>
      </c>
      <c r="AX75" s="82">
        <v>0.8</v>
      </c>
      <c r="AY75" s="82">
        <v>0.9</v>
      </c>
      <c r="AZ75" s="82">
        <v>1</v>
      </c>
      <c r="BA75" s="82">
        <v>0.7</v>
      </c>
      <c r="BB75" s="82">
        <v>0.8</v>
      </c>
      <c r="BC75" s="82">
        <v>0.9</v>
      </c>
      <c r="BD75" s="82">
        <v>1</v>
      </c>
      <c r="BE75" s="82">
        <v>0.7</v>
      </c>
      <c r="BF75" s="82">
        <v>0.8</v>
      </c>
      <c r="BG75" s="82">
        <v>0.9</v>
      </c>
      <c r="BH75" s="82">
        <v>1</v>
      </c>
      <c r="BI75" s="82">
        <f t="shared" si="19"/>
        <v>0.59306049999999999</v>
      </c>
      <c r="BJ75" s="82">
        <f t="shared" si="19"/>
        <v>0.59306049999999999</v>
      </c>
      <c r="BK75" s="82">
        <f t="shared" si="19"/>
        <v>0.59306049999999999</v>
      </c>
      <c r="BL75" s="82">
        <f t="shared" si="19"/>
        <v>0.59306049999999999</v>
      </c>
      <c r="BM75" s="82">
        <f t="shared" si="19"/>
        <v>0.59306049999999999</v>
      </c>
      <c r="BN75" s="82">
        <f t="shared" si="19"/>
        <v>0.59306049999999999</v>
      </c>
      <c r="BO75" s="82">
        <f t="shared" si="19"/>
        <v>0.59306049999999999</v>
      </c>
      <c r="BP75" s="82">
        <f t="shared" si="19"/>
        <v>0.59306049999999999</v>
      </c>
      <c r="BQ75" s="10"/>
      <c r="BR75" s="81">
        <v>44492</v>
      </c>
      <c r="BS75" s="82">
        <v>0.52</v>
      </c>
      <c r="BT75" s="82">
        <v>0.7</v>
      </c>
      <c r="BU75" s="82">
        <v>0.8</v>
      </c>
      <c r="BV75" s="82">
        <v>0.9</v>
      </c>
      <c r="BW75" s="82">
        <v>1</v>
      </c>
      <c r="BX75" s="82">
        <v>0.7</v>
      </c>
      <c r="BY75" s="82">
        <v>0.8</v>
      </c>
      <c r="BZ75" s="82">
        <v>0.9</v>
      </c>
      <c r="CA75" s="82">
        <v>1</v>
      </c>
      <c r="CB75" s="82">
        <v>0.7</v>
      </c>
      <c r="CC75" s="82">
        <v>0.8</v>
      </c>
      <c r="CD75" s="82">
        <v>0.9</v>
      </c>
      <c r="CE75" s="82">
        <v>1</v>
      </c>
      <c r="CF75" s="82">
        <f t="shared" si="11"/>
        <v>0.52</v>
      </c>
      <c r="CG75" s="82">
        <f t="shared" si="11"/>
        <v>0.52</v>
      </c>
      <c r="CH75" s="82">
        <f t="shared" si="11"/>
        <v>0.52</v>
      </c>
      <c r="CI75" s="82">
        <f t="shared" si="11"/>
        <v>0.52</v>
      </c>
      <c r="CJ75" s="82">
        <f t="shared" si="11"/>
        <v>0.52</v>
      </c>
      <c r="CK75" s="82">
        <f t="shared" si="11"/>
        <v>0.52</v>
      </c>
      <c r="CL75" s="82">
        <f t="shared" si="11"/>
        <v>0.52</v>
      </c>
      <c r="CM75" s="82">
        <f t="shared" si="11"/>
        <v>0.52</v>
      </c>
      <c r="CN75" s="10"/>
      <c r="CO75" s="81">
        <v>44492</v>
      </c>
      <c r="CP75" s="82">
        <f t="shared" si="20"/>
        <v>0.57603168999999999</v>
      </c>
      <c r="CQ75" s="82">
        <v>0.7</v>
      </c>
      <c r="CR75" s="82">
        <v>0.8</v>
      </c>
      <c r="CS75" s="82">
        <v>0.9</v>
      </c>
      <c r="CT75" s="82">
        <v>1</v>
      </c>
      <c r="CU75" s="82">
        <v>0.7</v>
      </c>
      <c r="CV75" s="82">
        <v>0.8</v>
      </c>
      <c r="CW75" s="82">
        <v>0.9</v>
      </c>
      <c r="CX75" s="82">
        <v>1</v>
      </c>
      <c r="CY75" s="82">
        <v>0.7</v>
      </c>
      <c r="CZ75" s="82">
        <v>0.8</v>
      </c>
      <c r="DA75" s="82">
        <v>0.9</v>
      </c>
      <c r="DB75" s="82">
        <v>1</v>
      </c>
      <c r="DC75" s="82">
        <f t="shared" si="12"/>
        <v>0.57603168999999999</v>
      </c>
      <c r="DD75" s="82">
        <f t="shared" si="12"/>
        <v>0.57603168999999999</v>
      </c>
      <c r="DE75" s="82">
        <f t="shared" si="12"/>
        <v>0.57603168999999999</v>
      </c>
      <c r="DF75" s="82">
        <f t="shared" si="12"/>
        <v>0.57603168999999999</v>
      </c>
      <c r="DG75" s="82">
        <f t="shared" si="12"/>
        <v>0.57603168999999999</v>
      </c>
      <c r="DH75" s="82">
        <f t="shared" si="12"/>
        <v>0.57603168999999999</v>
      </c>
      <c r="DI75" s="82">
        <f t="shared" si="12"/>
        <v>0.57603168999999999</v>
      </c>
      <c r="DJ75" s="82">
        <f t="shared" si="21"/>
        <v>0.57603168999999999</v>
      </c>
      <c r="DL75" s="81">
        <v>44492</v>
      </c>
      <c r="DM75" s="89">
        <f t="shared" si="22"/>
        <v>0.58478642000000003</v>
      </c>
      <c r="DN75" s="89">
        <v>0.7</v>
      </c>
      <c r="DO75" s="89">
        <v>0.8</v>
      </c>
      <c r="DP75" s="89">
        <v>0.9</v>
      </c>
      <c r="DQ75" s="89">
        <v>1</v>
      </c>
      <c r="DR75" s="89">
        <v>0.7</v>
      </c>
      <c r="DS75" s="89">
        <v>0.8</v>
      </c>
      <c r="DT75" s="89">
        <v>0.9</v>
      </c>
      <c r="DU75" s="89">
        <v>1</v>
      </c>
      <c r="DV75" s="89">
        <v>0.7</v>
      </c>
      <c r="DW75" s="89">
        <v>0.8</v>
      </c>
      <c r="DX75" s="89">
        <v>0.9</v>
      </c>
      <c r="DY75" s="89">
        <v>1</v>
      </c>
      <c r="DZ75" s="89">
        <f t="shared" si="13"/>
        <v>0.58478642000000003</v>
      </c>
      <c r="EA75" s="89">
        <f t="shared" si="13"/>
        <v>0.58478642000000003</v>
      </c>
      <c r="EB75" s="89">
        <f t="shared" si="13"/>
        <v>0.58478642000000003</v>
      </c>
      <c r="EC75" s="89">
        <f t="shared" si="13"/>
        <v>0.58478642000000003</v>
      </c>
      <c r="ED75" s="89">
        <f t="shared" si="14"/>
        <v>0.58478642000000003</v>
      </c>
      <c r="EE75" s="89">
        <f t="shared" si="14"/>
        <v>0.58478642000000003</v>
      </c>
      <c r="EF75" s="89">
        <f t="shared" si="14"/>
        <v>0.58478642000000003</v>
      </c>
      <c r="EG75" s="89">
        <f t="shared" si="14"/>
        <v>0.58478642000000003</v>
      </c>
    </row>
    <row r="76" spans="1:137" x14ac:dyDescent="0.35">
      <c r="A76" s="81">
        <v>44501</v>
      </c>
      <c r="B76" s="82">
        <f t="shared" si="15"/>
        <v>0.54018794999999997</v>
      </c>
      <c r="C76" s="82">
        <v>0.7</v>
      </c>
      <c r="D76" s="82">
        <v>0.8</v>
      </c>
      <c r="E76" s="82">
        <v>0.9</v>
      </c>
      <c r="F76" s="82">
        <v>1</v>
      </c>
      <c r="G76" s="82">
        <v>0.7</v>
      </c>
      <c r="H76" s="82">
        <v>0.8</v>
      </c>
      <c r="I76" s="82">
        <v>0.9</v>
      </c>
      <c r="J76" s="82">
        <v>1</v>
      </c>
      <c r="K76" s="82">
        <v>0.7</v>
      </c>
      <c r="L76" s="82">
        <v>0.8</v>
      </c>
      <c r="M76" s="82">
        <v>0.9</v>
      </c>
      <c r="N76" s="82">
        <v>1</v>
      </c>
      <c r="O76" s="82">
        <v>0.7</v>
      </c>
      <c r="P76" s="82">
        <v>0.8</v>
      </c>
      <c r="Q76" s="82">
        <v>0.9</v>
      </c>
      <c r="R76" s="82">
        <v>1</v>
      </c>
      <c r="S76" s="82">
        <f>$B$76</f>
        <v>0.54018794999999997</v>
      </c>
      <c r="T76" s="82">
        <f t="shared" ref="T76:V77" si="25">$B$76</f>
        <v>0.54018794999999997</v>
      </c>
      <c r="U76" s="82">
        <f t="shared" si="25"/>
        <v>0.54018794999999997</v>
      </c>
      <c r="V76" s="82">
        <f t="shared" si="25"/>
        <v>0.54018794999999997</v>
      </c>
      <c r="W76" s="1"/>
      <c r="X76" s="81">
        <v>44501</v>
      </c>
      <c r="Y76" s="82">
        <v>0.54</v>
      </c>
      <c r="Z76" s="82">
        <v>0.7</v>
      </c>
      <c r="AA76" s="82">
        <v>0.8</v>
      </c>
      <c r="AB76" s="82">
        <v>0.9</v>
      </c>
      <c r="AC76" s="82">
        <v>1</v>
      </c>
      <c r="AD76" s="82">
        <v>0.7</v>
      </c>
      <c r="AE76" s="82">
        <v>0.8</v>
      </c>
      <c r="AF76" s="82">
        <v>0.9</v>
      </c>
      <c r="AG76" s="82">
        <v>1</v>
      </c>
      <c r="AH76" s="82">
        <v>0.7</v>
      </c>
      <c r="AI76" s="82">
        <v>0.8</v>
      </c>
      <c r="AJ76" s="82">
        <v>0.9</v>
      </c>
      <c r="AK76" s="82">
        <v>1</v>
      </c>
      <c r="AL76" s="82">
        <v>0.7</v>
      </c>
      <c r="AM76" s="82">
        <v>0.8</v>
      </c>
      <c r="AN76" s="82">
        <v>0.9</v>
      </c>
      <c r="AO76" s="82">
        <v>1</v>
      </c>
      <c r="AP76" s="82">
        <f t="shared" ref="AP76:AS77" si="26">$Y$76</f>
        <v>0.54</v>
      </c>
      <c r="AQ76" s="82">
        <f t="shared" si="26"/>
        <v>0.54</v>
      </c>
      <c r="AR76" s="82">
        <f t="shared" si="26"/>
        <v>0.54</v>
      </c>
      <c r="AS76" s="82">
        <f t="shared" si="26"/>
        <v>0.54</v>
      </c>
      <c r="AT76" s="10"/>
      <c r="AU76" s="81">
        <v>44501</v>
      </c>
      <c r="AV76" s="82">
        <f t="shared" si="18"/>
        <v>0.59306049999999999</v>
      </c>
      <c r="AW76" s="82">
        <v>0.7</v>
      </c>
      <c r="AX76" s="82">
        <v>0.8</v>
      </c>
      <c r="AY76" s="82">
        <v>0.9</v>
      </c>
      <c r="AZ76" s="82">
        <v>1</v>
      </c>
      <c r="BA76" s="82">
        <v>0.7</v>
      </c>
      <c r="BB76" s="82">
        <v>0.8</v>
      </c>
      <c r="BC76" s="82">
        <v>0.9</v>
      </c>
      <c r="BD76" s="82">
        <v>1</v>
      </c>
      <c r="BE76" s="82">
        <v>0.7</v>
      </c>
      <c r="BF76" s="82">
        <v>0.8</v>
      </c>
      <c r="BG76" s="82">
        <v>0.9</v>
      </c>
      <c r="BH76" s="82">
        <v>1</v>
      </c>
      <c r="BI76" s="82">
        <v>0.7</v>
      </c>
      <c r="BJ76" s="82">
        <v>0.8</v>
      </c>
      <c r="BK76" s="82">
        <v>0.9</v>
      </c>
      <c r="BL76" s="82">
        <v>1</v>
      </c>
      <c r="BM76" s="82">
        <f t="shared" si="19"/>
        <v>0.59306049999999999</v>
      </c>
      <c r="BN76" s="82">
        <f t="shared" si="19"/>
        <v>0.59306049999999999</v>
      </c>
      <c r="BO76" s="82">
        <f t="shared" si="19"/>
        <v>0.59306049999999999</v>
      </c>
      <c r="BP76" s="82">
        <f t="shared" si="19"/>
        <v>0.59306049999999999</v>
      </c>
      <c r="BQ76" s="10"/>
      <c r="BR76" s="81">
        <v>44501</v>
      </c>
      <c r="BS76" s="82">
        <v>0.52</v>
      </c>
      <c r="BT76" s="82">
        <v>0.7</v>
      </c>
      <c r="BU76" s="82">
        <v>0.8</v>
      </c>
      <c r="BV76" s="82">
        <v>0.9</v>
      </c>
      <c r="BW76" s="82">
        <v>1</v>
      </c>
      <c r="BX76" s="82">
        <v>0.7</v>
      </c>
      <c r="BY76" s="82">
        <v>0.8</v>
      </c>
      <c r="BZ76" s="82">
        <v>0.9</v>
      </c>
      <c r="CA76" s="82">
        <v>1</v>
      </c>
      <c r="CB76" s="82">
        <v>0.7</v>
      </c>
      <c r="CC76" s="82">
        <v>0.8</v>
      </c>
      <c r="CD76" s="82">
        <v>0.9</v>
      </c>
      <c r="CE76" s="82">
        <v>1</v>
      </c>
      <c r="CF76" s="82">
        <v>0.7</v>
      </c>
      <c r="CG76" s="82">
        <v>0.8</v>
      </c>
      <c r="CH76" s="82">
        <v>0.9</v>
      </c>
      <c r="CI76" s="82">
        <v>1</v>
      </c>
      <c r="CJ76" s="82">
        <f t="shared" si="11"/>
        <v>0.52</v>
      </c>
      <c r="CK76" s="82">
        <f t="shared" si="11"/>
        <v>0.52</v>
      </c>
      <c r="CL76" s="82">
        <f t="shared" si="11"/>
        <v>0.52</v>
      </c>
      <c r="CM76" s="82">
        <f t="shared" si="11"/>
        <v>0.52</v>
      </c>
      <c r="CN76" s="10"/>
      <c r="CO76" s="81">
        <v>44501</v>
      </c>
      <c r="CP76" s="82">
        <f t="shared" si="20"/>
        <v>0.57603168999999999</v>
      </c>
      <c r="CQ76" s="82">
        <v>0.7</v>
      </c>
      <c r="CR76" s="82">
        <v>0.8</v>
      </c>
      <c r="CS76" s="82">
        <v>0.9</v>
      </c>
      <c r="CT76" s="82">
        <v>1</v>
      </c>
      <c r="CU76" s="82">
        <v>0.7</v>
      </c>
      <c r="CV76" s="82">
        <v>0.8</v>
      </c>
      <c r="CW76" s="82">
        <v>0.9</v>
      </c>
      <c r="CX76" s="82">
        <v>1</v>
      </c>
      <c r="CY76" s="82">
        <v>0.7</v>
      </c>
      <c r="CZ76" s="82">
        <v>0.8</v>
      </c>
      <c r="DA76" s="82">
        <v>0.9</v>
      </c>
      <c r="DB76" s="82">
        <v>1</v>
      </c>
      <c r="DC76" s="82">
        <v>0.7</v>
      </c>
      <c r="DD76" s="82">
        <v>0.8</v>
      </c>
      <c r="DE76" s="82">
        <v>0.9</v>
      </c>
      <c r="DF76" s="82">
        <v>1</v>
      </c>
      <c r="DG76" s="82">
        <f t="shared" si="12"/>
        <v>0.57603168999999999</v>
      </c>
      <c r="DH76" s="82">
        <f t="shared" si="12"/>
        <v>0.57603168999999999</v>
      </c>
      <c r="DI76" s="82">
        <f t="shared" si="12"/>
        <v>0.57603168999999999</v>
      </c>
      <c r="DJ76" s="82">
        <f t="shared" si="21"/>
        <v>0.57603168999999999</v>
      </c>
      <c r="DL76" s="81">
        <v>44501</v>
      </c>
      <c r="DM76" s="89">
        <f t="shared" si="22"/>
        <v>0.58478642000000003</v>
      </c>
      <c r="DN76" s="89">
        <v>0.7</v>
      </c>
      <c r="DO76" s="89">
        <v>0.8</v>
      </c>
      <c r="DP76" s="89">
        <v>0.9</v>
      </c>
      <c r="DQ76" s="89">
        <v>1</v>
      </c>
      <c r="DR76" s="89">
        <v>0.7</v>
      </c>
      <c r="DS76" s="89">
        <v>0.8</v>
      </c>
      <c r="DT76" s="89">
        <v>0.9</v>
      </c>
      <c r="DU76" s="89">
        <v>1</v>
      </c>
      <c r="DV76" s="89">
        <v>0.7</v>
      </c>
      <c r="DW76" s="89">
        <v>0.8</v>
      </c>
      <c r="DX76" s="89">
        <v>0.9</v>
      </c>
      <c r="DY76" s="89">
        <v>1</v>
      </c>
      <c r="DZ76" s="89">
        <v>0.7</v>
      </c>
      <c r="EA76" s="89">
        <v>0.8</v>
      </c>
      <c r="EB76" s="89">
        <v>0.9</v>
      </c>
      <c r="EC76" s="89">
        <v>1</v>
      </c>
      <c r="ED76" s="89">
        <f t="shared" si="14"/>
        <v>0.58478642000000003</v>
      </c>
      <c r="EE76" s="89">
        <f t="shared" si="14"/>
        <v>0.58478642000000003</v>
      </c>
      <c r="EF76" s="89">
        <f t="shared" si="14"/>
        <v>0.58478642000000003</v>
      </c>
      <c r="EG76" s="89">
        <f t="shared" si="14"/>
        <v>0.58478642000000003</v>
      </c>
    </row>
    <row r="77" spans="1:137" x14ac:dyDescent="0.35">
      <c r="A77" s="81">
        <v>44508</v>
      </c>
      <c r="B77" s="82">
        <f t="shared" si="15"/>
        <v>0.54018794999999997</v>
      </c>
      <c r="C77" s="82">
        <v>0.7</v>
      </c>
      <c r="D77" s="82">
        <v>0.8</v>
      </c>
      <c r="E77" s="82">
        <v>0.9</v>
      </c>
      <c r="F77" s="82">
        <v>1</v>
      </c>
      <c r="G77" s="82">
        <v>0.7</v>
      </c>
      <c r="H77" s="82">
        <v>0.8</v>
      </c>
      <c r="I77" s="82">
        <v>0.9</v>
      </c>
      <c r="J77" s="82">
        <v>1</v>
      </c>
      <c r="K77" s="82">
        <v>0.7</v>
      </c>
      <c r="L77" s="82">
        <v>0.8</v>
      </c>
      <c r="M77" s="82">
        <v>0.9</v>
      </c>
      <c r="N77" s="82">
        <v>1</v>
      </c>
      <c r="O77" s="82">
        <v>0.7</v>
      </c>
      <c r="P77" s="82">
        <v>0.8</v>
      </c>
      <c r="Q77" s="82">
        <v>0.9</v>
      </c>
      <c r="R77" s="82">
        <v>1</v>
      </c>
      <c r="S77" s="82">
        <f t="shared" ref="S77" si="27">$B$76</f>
        <v>0.54018794999999997</v>
      </c>
      <c r="T77" s="82">
        <f t="shared" si="25"/>
        <v>0.54018794999999997</v>
      </c>
      <c r="U77" s="82">
        <f t="shared" si="25"/>
        <v>0.54018794999999997</v>
      </c>
      <c r="V77" s="82">
        <f t="shared" si="25"/>
        <v>0.54018794999999997</v>
      </c>
      <c r="W77" s="1"/>
      <c r="X77" s="81">
        <v>44508</v>
      </c>
      <c r="Y77" s="82">
        <v>0.54</v>
      </c>
      <c r="Z77" s="82">
        <v>0.7</v>
      </c>
      <c r="AA77" s="82">
        <v>0.8</v>
      </c>
      <c r="AB77" s="82">
        <v>0.9</v>
      </c>
      <c r="AC77" s="82">
        <v>1</v>
      </c>
      <c r="AD77" s="82">
        <v>0.7</v>
      </c>
      <c r="AE77" s="82">
        <v>0.8</v>
      </c>
      <c r="AF77" s="82">
        <v>0.9</v>
      </c>
      <c r="AG77" s="82">
        <v>1</v>
      </c>
      <c r="AH77" s="82">
        <v>0.7</v>
      </c>
      <c r="AI77" s="82">
        <v>0.8</v>
      </c>
      <c r="AJ77" s="82">
        <v>0.9</v>
      </c>
      <c r="AK77" s="82">
        <v>1</v>
      </c>
      <c r="AL77" s="82">
        <v>0.7</v>
      </c>
      <c r="AM77" s="82">
        <v>0.8</v>
      </c>
      <c r="AN77" s="82">
        <v>0.9</v>
      </c>
      <c r="AO77" s="82">
        <v>1</v>
      </c>
      <c r="AP77" s="82">
        <f t="shared" si="26"/>
        <v>0.54</v>
      </c>
      <c r="AQ77" s="82">
        <f t="shared" si="26"/>
        <v>0.54</v>
      </c>
      <c r="AR77" s="82">
        <f t="shared" si="26"/>
        <v>0.54</v>
      </c>
      <c r="AS77" s="82">
        <f t="shared" si="26"/>
        <v>0.54</v>
      </c>
      <c r="AT77" s="10"/>
      <c r="AU77" s="81">
        <v>44508</v>
      </c>
      <c r="AV77" s="82">
        <f t="shared" si="18"/>
        <v>0.59306049999999999</v>
      </c>
      <c r="AW77" s="82">
        <v>0.7</v>
      </c>
      <c r="AX77" s="82">
        <v>0.8</v>
      </c>
      <c r="AY77" s="82">
        <v>0.9</v>
      </c>
      <c r="AZ77" s="82">
        <v>1</v>
      </c>
      <c r="BA77" s="82">
        <v>0.7</v>
      </c>
      <c r="BB77" s="82">
        <v>0.8</v>
      </c>
      <c r="BC77" s="82">
        <v>0.9</v>
      </c>
      <c r="BD77" s="82">
        <v>1</v>
      </c>
      <c r="BE77" s="82">
        <v>0.7</v>
      </c>
      <c r="BF77" s="82">
        <v>0.8</v>
      </c>
      <c r="BG77" s="82">
        <v>0.9</v>
      </c>
      <c r="BH77" s="82">
        <v>1</v>
      </c>
      <c r="BI77" s="82">
        <v>0.7</v>
      </c>
      <c r="BJ77" s="82">
        <v>0.8</v>
      </c>
      <c r="BK77" s="82">
        <v>0.9</v>
      </c>
      <c r="BL77" s="82">
        <v>1</v>
      </c>
      <c r="BM77" s="82">
        <f t="shared" si="19"/>
        <v>0.59306049999999999</v>
      </c>
      <c r="BN77" s="82">
        <f t="shared" si="19"/>
        <v>0.59306049999999999</v>
      </c>
      <c r="BO77" s="82">
        <f t="shared" si="19"/>
        <v>0.59306049999999999</v>
      </c>
      <c r="BP77" s="82">
        <f t="shared" si="19"/>
        <v>0.59306049999999999</v>
      </c>
      <c r="BQ77" s="10"/>
      <c r="BR77" s="81">
        <v>44508</v>
      </c>
      <c r="BS77" s="82">
        <v>0.52</v>
      </c>
      <c r="BT77" s="82">
        <v>0.7</v>
      </c>
      <c r="BU77" s="82">
        <v>0.8</v>
      </c>
      <c r="BV77" s="82">
        <v>0.9</v>
      </c>
      <c r="BW77" s="82">
        <v>1</v>
      </c>
      <c r="BX77" s="82">
        <v>0.7</v>
      </c>
      <c r="BY77" s="82">
        <v>0.8</v>
      </c>
      <c r="BZ77" s="82">
        <v>0.9</v>
      </c>
      <c r="CA77" s="82">
        <v>1</v>
      </c>
      <c r="CB77" s="82">
        <v>0.7</v>
      </c>
      <c r="CC77" s="82">
        <v>0.8</v>
      </c>
      <c r="CD77" s="82">
        <v>0.9</v>
      </c>
      <c r="CE77" s="82">
        <v>1</v>
      </c>
      <c r="CF77" s="82">
        <v>0.7</v>
      </c>
      <c r="CG77" s="82">
        <v>0.8</v>
      </c>
      <c r="CH77" s="82">
        <v>0.9</v>
      </c>
      <c r="CI77" s="82">
        <v>1</v>
      </c>
      <c r="CJ77" s="82">
        <f t="shared" si="11"/>
        <v>0.52</v>
      </c>
      <c r="CK77" s="82">
        <f t="shared" si="11"/>
        <v>0.52</v>
      </c>
      <c r="CL77" s="82">
        <f t="shared" si="11"/>
        <v>0.52</v>
      </c>
      <c r="CM77" s="82">
        <f t="shared" si="11"/>
        <v>0.52</v>
      </c>
      <c r="CN77" s="10"/>
      <c r="CO77" s="81">
        <v>44508</v>
      </c>
      <c r="CP77" s="82">
        <f t="shared" si="20"/>
        <v>0.57603168999999999</v>
      </c>
      <c r="CQ77" s="82">
        <v>0.7</v>
      </c>
      <c r="CR77" s="82">
        <v>0.8</v>
      </c>
      <c r="CS77" s="82">
        <v>0.9</v>
      </c>
      <c r="CT77" s="82">
        <v>1</v>
      </c>
      <c r="CU77" s="82">
        <v>0.7</v>
      </c>
      <c r="CV77" s="82">
        <v>0.8</v>
      </c>
      <c r="CW77" s="82">
        <v>0.9</v>
      </c>
      <c r="CX77" s="82">
        <v>1</v>
      </c>
      <c r="CY77" s="82">
        <v>0.7</v>
      </c>
      <c r="CZ77" s="82">
        <v>0.8</v>
      </c>
      <c r="DA77" s="82">
        <v>0.9</v>
      </c>
      <c r="DB77" s="82">
        <v>1</v>
      </c>
      <c r="DC77" s="82">
        <v>0.7</v>
      </c>
      <c r="DD77" s="82">
        <v>0.8</v>
      </c>
      <c r="DE77" s="82">
        <v>0.9</v>
      </c>
      <c r="DF77" s="82">
        <v>1</v>
      </c>
      <c r="DG77" s="82">
        <f t="shared" si="12"/>
        <v>0.57603168999999999</v>
      </c>
      <c r="DH77" s="82">
        <f t="shared" si="12"/>
        <v>0.57603168999999999</v>
      </c>
      <c r="DI77" s="82">
        <f t="shared" si="12"/>
        <v>0.57603168999999999</v>
      </c>
      <c r="DJ77" s="82">
        <f t="shared" si="21"/>
        <v>0.57603168999999999</v>
      </c>
      <c r="DL77" s="81">
        <v>44508</v>
      </c>
      <c r="DM77" s="89">
        <f t="shared" si="22"/>
        <v>0.58478642000000003</v>
      </c>
      <c r="DN77" s="89">
        <v>0.7</v>
      </c>
      <c r="DO77" s="89">
        <v>0.8</v>
      </c>
      <c r="DP77" s="89">
        <v>0.9</v>
      </c>
      <c r="DQ77" s="89">
        <v>1</v>
      </c>
      <c r="DR77" s="89">
        <v>0.7</v>
      </c>
      <c r="DS77" s="89">
        <v>0.8</v>
      </c>
      <c r="DT77" s="89">
        <v>0.9</v>
      </c>
      <c r="DU77" s="89">
        <v>1</v>
      </c>
      <c r="DV77" s="89">
        <v>0.7</v>
      </c>
      <c r="DW77" s="89">
        <v>0.8</v>
      </c>
      <c r="DX77" s="89">
        <v>0.9</v>
      </c>
      <c r="DY77" s="89">
        <v>1</v>
      </c>
      <c r="DZ77" s="89">
        <v>0.7</v>
      </c>
      <c r="EA77" s="89">
        <v>0.8</v>
      </c>
      <c r="EB77" s="89">
        <v>0.9</v>
      </c>
      <c r="EC77" s="89">
        <v>1</v>
      </c>
      <c r="ED77" s="89">
        <f t="shared" si="14"/>
        <v>0.58478642000000003</v>
      </c>
      <c r="EE77" s="89">
        <f t="shared" si="14"/>
        <v>0.58478642000000003</v>
      </c>
      <c r="EF77" s="89">
        <f t="shared" si="14"/>
        <v>0.58478642000000003</v>
      </c>
      <c r="EG77" s="89">
        <f t="shared" si="14"/>
        <v>0.58478642000000003</v>
      </c>
    </row>
    <row r="78" spans="1:137" x14ac:dyDescent="0.35">
      <c r="A78" s="81">
        <v>44531</v>
      </c>
      <c r="B78" s="82">
        <f t="shared" si="15"/>
        <v>0.54018794999999997</v>
      </c>
      <c r="C78" s="82">
        <v>0.7</v>
      </c>
      <c r="D78" s="82">
        <v>0.8</v>
      </c>
      <c r="E78" s="82">
        <v>0.9</v>
      </c>
      <c r="F78" s="82">
        <v>1</v>
      </c>
      <c r="G78" s="82">
        <v>0.7</v>
      </c>
      <c r="H78" s="82">
        <v>0.8</v>
      </c>
      <c r="I78" s="82">
        <v>0.9</v>
      </c>
      <c r="J78" s="82">
        <v>1</v>
      </c>
      <c r="K78" s="82">
        <v>0.7</v>
      </c>
      <c r="L78" s="82">
        <v>0.8</v>
      </c>
      <c r="M78" s="82">
        <v>0.9</v>
      </c>
      <c r="N78" s="82">
        <v>1</v>
      </c>
      <c r="O78" s="82">
        <v>0.7</v>
      </c>
      <c r="P78" s="82">
        <v>0.8</v>
      </c>
      <c r="Q78" s="82">
        <v>0.9</v>
      </c>
      <c r="R78" s="82">
        <v>1</v>
      </c>
      <c r="S78" s="82">
        <v>0.7</v>
      </c>
      <c r="T78" s="82">
        <v>0.8</v>
      </c>
      <c r="U78" s="82">
        <v>0.9</v>
      </c>
      <c r="V78" s="82">
        <v>1</v>
      </c>
      <c r="W78" s="1"/>
      <c r="X78" s="81">
        <v>44531</v>
      </c>
      <c r="Y78" s="82">
        <v>0.54</v>
      </c>
      <c r="Z78" s="82">
        <v>0.7</v>
      </c>
      <c r="AA78" s="82">
        <v>0.8</v>
      </c>
      <c r="AB78" s="82">
        <v>0.9</v>
      </c>
      <c r="AC78" s="82">
        <v>1</v>
      </c>
      <c r="AD78" s="82">
        <v>0.7</v>
      </c>
      <c r="AE78" s="82">
        <v>0.8</v>
      </c>
      <c r="AF78" s="82">
        <v>0.9</v>
      </c>
      <c r="AG78" s="82">
        <v>1</v>
      </c>
      <c r="AH78" s="82">
        <v>0.7</v>
      </c>
      <c r="AI78" s="82">
        <v>0.8</v>
      </c>
      <c r="AJ78" s="82">
        <v>0.9</v>
      </c>
      <c r="AK78" s="82">
        <v>1</v>
      </c>
      <c r="AL78" s="82">
        <v>0.7</v>
      </c>
      <c r="AM78" s="82">
        <v>0.8</v>
      </c>
      <c r="AN78" s="82">
        <v>0.9</v>
      </c>
      <c r="AO78" s="82">
        <v>1</v>
      </c>
      <c r="AP78" s="82">
        <v>0.7</v>
      </c>
      <c r="AQ78" s="82">
        <v>0.8</v>
      </c>
      <c r="AR78" s="82">
        <v>0.9</v>
      </c>
      <c r="AS78" s="82">
        <v>1</v>
      </c>
      <c r="AT78" s="10"/>
      <c r="AU78" s="81">
        <v>44531</v>
      </c>
      <c r="AV78" s="82">
        <f t="shared" si="18"/>
        <v>0.59306049999999999</v>
      </c>
      <c r="AW78" s="82">
        <v>0.7</v>
      </c>
      <c r="AX78" s="82">
        <v>0.8</v>
      </c>
      <c r="AY78" s="82">
        <v>0.9</v>
      </c>
      <c r="AZ78" s="82">
        <v>1</v>
      </c>
      <c r="BA78" s="82">
        <v>0.7</v>
      </c>
      <c r="BB78" s="82">
        <v>0.8</v>
      </c>
      <c r="BC78" s="82">
        <v>0.9</v>
      </c>
      <c r="BD78" s="82">
        <v>1</v>
      </c>
      <c r="BE78" s="82">
        <v>0.7</v>
      </c>
      <c r="BF78" s="82">
        <v>0.8</v>
      </c>
      <c r="BG78" s="82">
        <v>0.9</v>
      </c>
      <c r="BH78" s="82">
        <v>1</v>
      </c>
      <c r="BI78" s="82">
        <v>0.7</v>
      </c>
      <c r="BJ78" s="82">
        <v>0.8</v>
      </c>
      <c r="BK78" s="82">
        <v>0.9</v>
      </c>
      <c r="BL78" s="82">
        <v>1</v>
      </c>
      <c r="BM78" s="82">
        <v>0.7</v>
      </c>
      <c r="BN78" s="82">
        <v>0.8</v>
      </c>
      <c r="BO78" s="82">
        <v>0.9</v>
      </c>
      <c r="BP78" s="82">
        <v>1</v>
      </c>
      <c r="BQ78" s="10"/>
      <c r="BR78" s="81">
        <v>44531</v>
      </c>
      <c r="BS78" s="82">
        <v>0.52</v>
      </c>
      <c r="BT78" s="82">
        <v>0.7</v>
      </c>
      <c r="BU78" s="82">
        <v>0.8</v>
      </c>
      <c r="BV78" s="82">
        <v>0.9</v>
      </c>
      <c r="BW78" s="82">
        <v>1</v>
      </c>
      <c r="BX78" s="82">
        <v>0.7</v>
      </c>
      <c r="BY78" s="82">
        <v>0.8</v>
      </c>
      <c r="BZ78" s="82">
        <v>0.9</v>
      </c>
      <c r="CA78" s="82">
        <v>1</v>
      </c>
      <c r="CB78" s="82">
        <v>0.7</v>
      </c>
      <c r="CC78" s="82">
        <v>0.8</v>
      </c>
      <c r="CD78" s="82">
        <v>0.9</v>
      </c>
      <c r="CE78" s="82">
        <v>1</v>
      </c>
      <c r="CF78" s="82">
        <v>0.7</v>
      </c>
      <c r="CG78" s="82">
        <v>0.8</v>
      </c>
      <c r="CH78" s="82">
        <v>0.9</v>
      </c>
      <c r="CI78" s="82">
        <v>1</v>
      </c>
      <c r="CJ78" s="82">
        <v>0.7</v>
      </c>
      <c r="CK78" s="82">
        <v>0.8</v>
      </c>
      <c r="CL78" s="82">
        <v>0.9</v>
      </c>
      <c r="CM78" s="82">
        <v>1</v>
      </c>
      <c r="CN78" s="10"/>
      <c r="CO78" s="81">
        <v>44531</v>
      </c>
      <c r="CP78" s="82">
        <f t="shared" si="20"/>
        <v>0.57603168999999999</v>
      </c>
      <c r="CQ78" s="82">
        <v>0.7</v>
      </c>
      <c r="CR78" s="82">
        <v>0.8</v>
      </c>
      <c r="CS78" s="82">
        <v>0.9</v>
      </c>
      <c r="CT78" s="82">
        <v>1</v>
      </c>
      <c r="CU78" s="82">
        <v>0.7</v>
      </c>
      <c r="CV78" s="82">
        <v>0.8</v>
      </c>
      <c r="CW78" s="82">
        <v>0.9</v>
      </c>
      <c r="CX78" s="82">
        <v>1</v>
      </c>
      <c r="CY78" s="82">
        <v>0.7</v>
      </c>
      <c r="CZ78" s="82">
        <v>0.8</v>
      </c>
      <c r="DA78" s="82">
        <v>0.9</v>
      </c>
      <c r="DB78" s="82">
        <v>1</v>
      </c>
      <c r="DC78" s="82">
        <v>0.7</v>
      </c>
      <c r="DD78" s="82">
        <v>0.8</v>
      </c>
      <c r="DE78" s="82">
        <v>0.9</v>
      </c>
      <c r="DF78" s="82">
        <v>1</v>
      </c>
      <c r="DG78" s="82">
        <v>0.7</v>
      </c>
      <c r="DH78" s="82">
        <v>0.8</v>
      </c>
      <c r="DI78" s="82">
        <v>0.9</v>
      </c>
      <c r="DJ78" s="82">
        <v>1</v>
      </c>
      <c r="DL78" s="81">
        <v>44531</v>
      </c>
      <c r="DM78" s="89">
        <f t="shared" si="22"/>
        <v>0.58478642000000003</v>
      </c>
      <c r="DN78" s="89">
        <v>0.7</v>
      </c>
      <c r="DO78" s="89">
        <v>0.8</v>
      </c>
      <c r="DP78" s="89">
        <v>0.9</v>
      </c>
      <c r="DQ78" s="89">
        <v>1</v>
      </c>
      <c r="DR78" s="89">
        <v>0.7</v>
      </c>
      <c r="DS78" s="89">
        <v>0.8</v>
      </c>
      <c r="DT78" s="89">
        <v>0.9</v>
      </c>
      <c r="DU78" s="89">
        <v>1</v>
      </c>
      <c r="DV78" s="89">
        <v>0.7</v>
      </c>
      <c r="DW78" s="89">
        <v>0.8</v>
      </c>
      <c r="DX78" s="89">
        <v>0.9</v>
      </c>
      <c r="DY78" s="89">
        <v>1</v>
      </c>
      <c r="DZ78" s="89">
        <v>0.7</v>
      </c>
      <c r="EA78" s="89">
        <v>0.8</v>
      </c>
      <c r="EB78" s="89">
        <v>0.9</v>
      </c>
      <c r="EC78" s="89">
        <v>1</v>
      </c>
      <c r="ED78" s="89">
        <v>0.7</v>
      </c>
      <c r="EE78" s="89">
        <v>0.8</v>
      </c>
      <c r="EF78" s="89">
        <v>0.9</v>
      </c>
      <c r="EG78" s="89">
        <v>1</v>
      </c>
    </row>
    <row r="79" spans="1:137" x14ac:dyDescent="0.35">
      <c r="A79" s="81">
        <v>44548</v>
      </c>
      <c r="B79" s="82">
        <f t="shared" si="15"/>
        <v>0.54018794999999997</v>
      </c>
      <c r="C79" s="82">
        <v>0.7</v>
      </c>
      <c r="D79" s="82">
        <v>0.8</v>
      </c>
      <c r="E79" s="82">
        <v>0.9</v>
      </c>
      <c r="F79" s="82">
        <v>1</v>
      </c>
      <c r="G79" s="82">
        <v>0.7</v>
      </c>
      <c r="H79" s="82">
        <v>0.8</v>
      </c>
      <c r="I79" s="82">
        <v>0.9</v>
      </c>
      <c r="J79" s="82">
        <v>1</v>
      </c>
      <c r="K79" s="82">
        <v>0.7</v>
      </c>
      <c r="L79" s="82">
        <v>0.8</v>
      </c>
      <c r="M79" s="82">
        <v>0.9</v>
      </c>
      <c r="N79" s="82">
        <v>1</v>
      </c>
      <c r="O79" s="82">
        <v>0.7</v>
      </c>
      <c r="P79" s="82">
        <v>0.8</v>
      </c>
      <c r="Q79" s="82">
        <v>0.9</v>
      </c>
      <c r="R79" s="82">
        <v>1</v>
      </c>
      <c r="S79" s="82">
        <v>0.7</v>
      </c>
      <c r="T79" s="82">
        <v>0.8</v>
      </c>
      <c r="U79" s="82">
        <v>0.9</v>
      </c>
      <c r="V79" s="82">
        <v>1</v>
      </c>
      <c r="W79" s="1"/>
      <c r="X79" s="81">
        <v>44548</v>
      </c>
      <c r="Y79" s="82">
        <v>0.54</v>
      </c>
      <c r="Z79" s="82">
        <v>0.7</v>
      </c>
      <c r="AA79" s="82">
        <v>0.8</v>
      </c>
      <c r="AB79" s="82">
        <v>0.9</v>
      </c>
      <c r="AC79" s="82">
        <v>1</v>
      </c>
      <c r="AD79" s="82">
        <v>0.7</v>
      </c>
      <c r="AE79" s="82">
        <v>0.8</v>
      </c>
      <c r="AF79" s="82">
        <v>0.9</v>
      </c>
      <c r="AG79" s="82">
        <v>1</v>
      </c>
      <c r="AH79" s="82">
        <v>0.7</v>
      </c>
      <c r="AI79" s="82">
        <v>0.8</v>
      </c>
      <c r="AJ79" s="82">
        <v>0.9</v>
      </c>
      <c r="AK79" s="82">
        <v>1</v>
      </c>
      <c r="AL79" s="82">
        <v>0.7</v>
      </c>
      <c r="AM79" s="82">
        <v>0.8</v>
      </c>
      <c r="AN79" s="82">
        <v>0.9</v>
      </c>
      <c r="AO79" s="82">
        <v>1</v>
      </c>
      <c r="AP79" s="82">
        <v>0.7</v>
      </c>
      <c r="AQ79" s="82">
        <v>0.8</v>
      </c>
      <c r="AR79" s="82">
        <v>0.9</v>
      </c>
      <c r="AS79" s="82">
        <v>1</v>
      </c>
      <c r="AT79" s="10"/>
      <c r="AU79" s="81">
        <v>44548</v>
      </c>
      <c r="AV79" s="82">
        <f t="shared" si="18"/>
        <v>0.59306049999999999</v>
      </c>
      <c r="AW79" s="82">
        <v>0.7</v>
      </c>
      <c r="AX79" s="82">
        <v>0.8</v>
      </c>
      <c r="AY79" s="82">
        <v>0.9</v>
      </c>
      <c r="AZ79" s="82">
        <v>1</v>
      </c>
      <c r="BA79" s="82">
        <v>0.7</v>
      </c>
      <c r="BB79" s="82">
        <v>0.8</v>
      </c>
      <c r="BC79" s="82">
        <v>0.9</v>
      </c>
      <c r="BD79" s="82">
        <v>1</v>
      </c>
      <c r="BE79" s="82">
        <v>0.7</v>
      </c>
      <c r="BF79" s="82">
        <v>0.8</v>
      </c>
      <c r="BG79" s="82">
        <v>0.9</v>
      </c>
      <c r="BH79" s="82">
        <v>1</v>
      </c>
      <c r="BI79" s="82">
        <v>0.7</v>
      </c>
      <c r="BJ79" s="82">
        <v>0.8</v>
      </c>
      <c r="BK79" s="82">
        <v>0.9</v>
      </c>
      <c r="BL79" s="82">
        <v>1</v>
      </c>
      <c r="BM79" s="82">
        <v>0.7</v>
      </c>
      <c r="BN79" s="82">
        <v>0.8</v>
      </c>
      <c r="BO79" s="82">
        <v>0.9</v>
      </c>
      <c r="BP79" s="82">
        <v>1</v>
      </c>
      <c r="BQ79" s="10"/>
      <c r="BR79" s="81">
        <v>44548</v>
      </c>
      <c r="BS79" s="82">
        <v>0.52</v>
      </c>
      <c r="BT79" s="82">
        <v>0.7</v>
      </c>
      <c r="BU79" s="82">
        <v>0.8</v>
      </c>
      <c r="BV79" s="82">
        <v>0.9</v>
      </c>
      <c r="BW79" s="82">
        <v>1</v>
      </c>
      <c r="BX79" s="82">
        <v>0.7</v>
      </c>
      <c r="BY79" s="82">
        <v>0.8</v>
      </c>
      <c r="BZ79" s="82">
        <v>0.9</v>
      </c>
      <c r="CA79" s="82">
        <v>1</v>
      </c>
      <c r="CB79" s="82">
        <v>0.7</v>
      </c>
      <c r="CC79" s="82">
        <v>0.8</v>
      </c>
      <c r="CD79" s="82">
        <v>0.9</v>
      </c>
      <c r="CE79" s="82">
        <v>1</v>
      </c>
      <c r="CF79" s="82">
        <v>0.7</v>
      </c>
      <c r="CG79" s="82">
        <v>0.8</v>
      </c>
      <c r="CH79" s="82">
        <v>0.9</v>
      </c>
      <c r="CI79" s="82">
        <v>1</v>
      </c>
      <c r="CJ79" s="82">
        <v>0.7</v>
      </c>
      <c r="CK79" s="82">
        <v>0.8</v>
      </c>
      <c r="CL79" s="82">
        <v>0.9</v>
      </c>
      <c r="CM79" s="82">
        <v>1</v>
      </c>
      <c r="CN79" s="10"/>
      <c r="CO79" s="81">
        <v>44548</v>
      </c>
      <c r="CP79" s="82">
        <f t="shared" si="20"/>
        <v>0.57603168999999999</v>
      </c>
      <c r="CQ79" s="82">
        <v>0.7</v>
      </c>
      <c r="CR79" s="82">
        <v>0.8</v>
      </c>
      <c r="CS79" s="82">
        <v>0.9</v>
      </c>
      <c r="CT79" s="82">
        <v>1</v>
      </c>
      <c r="CU79" s="82">
        <v>0.7</v>
      </c>
      <c r="CV79" s="82">
        <v>0.8</v>
      </c>
      <c r="CW79" s="82">
        <v>0.9</v>
      </c>
      <c r="CX79" s="82">
        <v>1</v>
      </c>
      <c r="CY79" s="82">
        <v>0.7</v>
      </c>
      <c r="CZ79" s="82">
        <v>0.8</v>
      </c>
      <c r="DA79" s="82">
        <v>0.9</v>
      </c>
      <c r="DB79" s="82">
        <v>1</v>
      </c>
      <c r="DC79" s="82">
        <v>0.7</v>
      </c>
      <c r="DD79" s="82">
        <v>0.8</v>
      </c>
      <c r="DE79" s="82">
        <v>0.9</v>
      </c>
      <c r="DF79" s="82">
        <v>1</v>
      </c>
      <c r="DG79" s="82">
        <v>0.7</v>
      </c>
      <c r="DH79" s="82">
        <v>0.8</v>
      </c>
      <c r="DI79" s="82">
        <v>0.9</v>
      </c>
      <c r="DJ79" s="82">
        <v>1</v>
      </c>
      <c r="DL79" s="81">
        <v>44548</v>
      </c>
      <c r="DM79" s="89">
        <f t="shared" si="22"/>
        <v>0.58478642000000003</v>
      </c>
      <c r="DN79" s="89">
        <v>0.7</v>
      </c>
      <c r="DO79" s="89">
        <v>0.8</v>
      </c>
      <c r="DP79" s="89">
        <v>0.9</v>
      </c>
      <c r="DQ79" s="89">
        <v>1</v>
      </c>
      <c r="DR79" s="89">
        <v>0.7</v>
      </c>
      <c r="DS79" s="89">
        <v>0.8</v>
      </c>
      <c r="DT79" s="89">
        <v>0.9</v>
      </c>
      <c r="DU79" s="89">
        <v>1</v>
      </c>
      <c r="DV79" s="89">
        <v>0.7</v>
      </c>
      <c r="DW79" s="89">
        <v>0.8</v>
      </c>
      <c r="DX79" s="89">
        <v>0.9</v>
      </c>
      <c r="DY79" s="89">
        <v>1</v>
      </c>
      <c r="DZ79" s="89">
        <v>0.7</v>
      </c>
      <c r="EA79" s="89">
        <v>0.8</v>
      </c>
      <c r="EB79" s="89">
        <v>0.9</v>
      </c>
      <c r="EC79" s="89">
        <v>1</v>
      </c>
      <c r="ED79" s="89">
        <v>0.7</v>
      </c>
      <c r="EE79" s="89">
        <v>0.8</v>
      </c>
      <c r="EF79" s="89">
        <v>0.9</v>
      </c>
      <c r="EG79" s="89">
        <v>1</v>
      </c>
    </row>
    <row r="80" spans="1:137" x14ac:dyDescent="0.35">
      <c r="A80" s="81">
        <v>44562</v>
      </c>
      <c r="B80" s="82">
        <f t="shared" si="15"/>
        <v>0.54018794999999997</v>
      </c>
      <c r="C80" s="82">
        <v>0.7</v>
      </c>
      <c r="D80" s="82">
        <v>0.8</v>
      </c>
      <c r="E80" s="82">
        <v>0.9</v>
      </c>
      <c r="F80" s="82">
        <v>1</v>
      </c>
      <c r="G80" s="82">
        <v>0.7</v>
      </c>
      <c r="H80" s="82">
        <v>0.8</v>
      </c>
      <c r="I80" s="82">
        <v>0.9</v>
      </c>
      <c r="J80" s="82">
        <v>1</v>
      </c>
      <c r="K80" s="82">
        <v>0.7</v>
      </c>
      <c r="L80" s="82">
        <v>0.8</v>
      </c>
      <c r="M80" s="82">
        <v>0.9</v>
      </c>
      <c r="N80" s="82">
        <v>1</v>
      </c>
      <c r="O80" s="82">
        <v>0.7</v>
      </c>
      <c r="P80" s="82">
        <v>0.8</v>
      </c>
      <c r="Q80" s="82">
        <v>0.9</v>
      </c>
      <c r="R80" s="82">
        <v>1</v>
      </c>
      <c r="S80" s="82">
        <v>0.7</v>
      </c>
      <c r="T80" s="82">
        <v>0.8</v>
      </c>
      <c r="U80" s="82">
        <v>0.9</v>
      </c>
      <c r="V80" s="82">
        <v>1</v>
      </c>
      <c r="W80" s="1"/>
      <c r="X80" s="81">
        <v>44562</v>
      </c>
      <c r="Y80" s="82">
        <v>0.54</v>
      </c>
      <c r="Z80" s="82">
        <v>0.7</v>
      </c>
      <c r="AA80" s="82">
        <v>0.8</v>
      </c>
      <c r="AB80" s="82">
        <v>0.9</v>
      </c>
      <c r="AC80" s="82">
        <v>1</v>
      </c>
      <c r="AD80" s="82">
        <v>0.7</v>
      </c>
      <c r="AE80" s="82">
        <v>0.8</v>
      </c>
      <c r="AF80" s="82">
        <v>0.9</v>
      </c>
      <c r="AG80" s="82">
        <v>1</v>
      </c>
      <c r="AH80" s="82">
        <v>0.7</v>
      </c>
      <c r="AI80" s="82">
        <v>0.8</v>
      </c>
      <c r="AJ80" s="82">
        <v>0.9</v>
      </c>
      <c r="AK80" s="82">
        <v>1</v>
      </c>
      <c r="AL80" s="82">
        <v>0.7</v>
      </c>
      <c r="AM80" s="82">
        <v>0.8</v>
      </c>
      <c r="AN80" s="82">
        <v>0.9</v>
      </c>
      <c r="AO80" s="82">
        <v>1</v>
      </c>
      <c r="AP80" s="82">
        <v>0.7</v>
      </c>
      <c r="AQ80" s="82">
        <v>0.8</v>
      </c>
      <c r="AR80" s="82">
        <v>0.9</v>
      </c>
      <c r="AS80" s="82">
        <v>1</v>
      </c>
      <c r="AT80" s="10"/>
      <c r="AU80" s="81">
        <v>44562</v>
      </c>
      <c r="AV80" s="82">
        <f t="shared" si="18"/>
        <v>0.59306049999999999</v>
      </c>
      <c r="AW80" s="82">
        <v>0.7</v>
      </c>
      <c r="AX80" s="82">
        <v>0.8</v>
      </c>
      <c r="AY80" s="82">
        <v>0.9</v>
      </c>
      <c r="AZ80" s="82">
        <v>1</v>
      </c>
      <c r="BA80" s="82">
        <v>0.7</v>
      </c>
      <c r="BB80" s="82">
        <v>0.8</v>
      </c>
      <c r="BC80" s="82">
        <v>0.9</v>
      </c>
      <c r="BD80" s="82">
        <v>1</v>
      </c>
      <c r="BE80" s="82">
        <v>0.7</v>
      </c>
      <c r="BF80" s="82">
        <v>0.8</v>
      </c>
      <c r="BG80" s="82">
        <v>0.9</v>
      </c>
      <c r="BH80" s="82">
        <v>1</v>
      </c>
      <c r="BI80" s="82">
        <v>0.7</v>
      </c>
      <c r="BJ80" s="82">
        <v>0.8</v>
      </c>
      <c r="BK80" s="82">
        <v>0.9</v>
      </c>
      <c r="BL80" s="82">
        <v>1</v>
      </c>
      <c r="BM80" s="82">
        <v>0.7</v>
      </c>
      <c r="BN80" s="82">
        <v>0.8</v>
      </c>
      <c r="BO80" s="82">
        <v>0.9</v>
      </c>
      <c r="BP80" s="82">
        <v>1</v>
      </c>
      <c r="BQ80" s="10"/>
      <c r="BR80" s="81">
        <v>44562</v>
      </c>
      <c r="BS80" s="82">
        <v>0.52</v>
      </c>
      <c r="BT80" s="82">
        <v>0.7</v>
      </c>
      <c r="BU80" s="82">
        <v>0.8</v>
      </c>
      <c r="BV80" s="82">
        <v>0.9</v>
      </c>
      <c r="BW80" s="82">
        <v>1</v>
      </c>
      <c r="BX80" s="82">
        <v>0.7</v>
      </c>
      <c r="BY80" s="82">
        <v>0.8</v>
      </c>
      <c r="BZ80" s="82">
        <v>0.9</v>
      </c>
      <c r="CA80" s="82">
        <v>1</v>
      </c>
      <c r="CB80" s="82">
        <v>0.7</v>
      </c>
      <c r="CC80" s="82">
        <v>0.8</v>
      </c>
      <c r="CD80" s="82">
        <v>0.9</v>
      </c>
      <c r="CE80" s="82">
        <v>1</v>
      </c>
      <c r="CF80" s="82">
        <v>0.7</v>
      </c>
      <c r="CG80" s="82">
        <v>0.8</v>
      </c>
      <c r="CH80" s="82">
        <v>0.9</v>
      </c>
      <c r="CI80" s="82">
        <v>1</v>
      </c>
      <c r="CJ80" s="82">
        <v>0.7</v>
      </c>
      <c r="CK80" s="82">
        <v>0.8</v>
      </c>
      <c r="CL80" s="82">
        <v>0.9</v>
      </c>
      <c r="CM80" s="82">
        <v>1</v>
      </c>
      <c r="CN80" s="10"/>
      <c r="CO80" s="81">
        <v>44562</v>
      </c>
      <c r="CP80" s="82">
        <f t="shared" si="20"/>
        <v>0.57603168999999999</v>
      </c>
      <c r="CQ80" s="82">
        <v>0.7</v>
      </c>
      <c r="CR80" s="82">
        <v>0.8</v>
      </c>
      <c r="CS80" s="82">
        <v>0.9</v>
      </c>
      <c r="CT80" s="82">
        <v>1</v>
      </c>
      <c r="CU80" s="82">
        <v>0.7</v>
      </c>
      <c r="CV80" s="82">
        <v>0.8</v>
      </c>
      <c r="CW80" s="82">
        <v>0.9</v>
      </c>
      <c r="CX80" s="82">
        <v>1</v>
      </c>
      <c r="CY80" s="82">
        <v>0.7</v>
      </c>
      <c r="CZ80" s="82">
        <v>0.8</v>
      </c>
      <c r="DA80" s="82">
        <v>0.9</v>
      </c>
      <c r="DB80" s="82">
        <v>1</v>
      </c>
      <c r="DC80" s="82">
        <v>0.7</v>
      </c>
      <c r="DD80" s="82">
        <v>0.8</v>
      </c>
      <c r="DE80" s="82">
        <v>0.9</v>
      </c>
      <c r="DF80" s="82">
        <v>1</v>
      </c>
      <c r="DG80" s="82">
        <v>0.7</v>
      </c>
      <c r="DH80" s="82">
        <v>0.8</v>
      </c>
      <c r="DI80" s="82">
        <v>0.9</v>
      </c>
      <c r="DJ80" s="82">
        <v>1</v>
      </c>
      <c r="DL80" s="81">
        <v>44562</v>
      </c>
      <c r="DM80" s="89">
        <f t="shared" si="22"/>
        <v>0.58478642000000003</v>
      </c>
      <c r="DN80" s="89">
        <v>0.7</v>
      </c>
      <c r="DO80" s="89">
        <v>0.8</v>
      </c>
      <c r="DP80" s="89">
        <v>0.9</v>
      </c>
      <c r="DQ80" s="89">
        <v>1</v>
      </c>
      <c r="DR80" s="89">
        <v>0.7</v>
      </c>
      <c r="DS80" s="89">
        <v>0.8</v>
      </c>
      <c r="DT80" s="89">
        <v>0.9</v>
      </c>
      <c r="DU80" s="89">
        <v>1</v>
      </c>
      <c r="DV80" s="89">
        <v>0.7</v>
      </c>
      <c r="DW80" s="89">
        <v>0.8</v>
      </c>
      <c r="DX80" s="89">
        <v>0.9</v>
      </c>
      <c r="DY80" s="89">
        <v>1</v>
      </c>
      <c r="DZ80" s="89">
        <v>0.7</v>
      </c>
      <c r="EA80" s="89">
        <v>0.8</v>
      </c>
      <c r="EB80" s="89">
        <v>0.9</v>
      </c>
      <c r="EC80" s="89">
        <v>1</v>
      </c>
      <c r="ED80" s="89">
        <v>0.7</v>
      </c>
      <c r="EE80" s="89">
        <v>0.8</v>
      </c>
      <c r="EF80" s="89">
        <v>0.9</v>
      </c>
      <c r="EG80" s="89">
        <v>1</v>
      </c>
    </row>
    <row r="81" spans="1:137" x14ac:dyDescent="0.35">
      <c r="A81" s="81">
        <v>44593</v>
      </c>
      <c r="B81" s="82">
        <f t="shared" si="15"/>
        <v>0.54018794999999997</v>
      </c>
      <c r="C81" s="82">
        <v>0.7</v>
      </c>
      <c r="D81" s="82">
        <v>0.8</v>
      </c>
      <c r="E81" s="82">
        <v>0.9</v>
      </c>
      <c r="F81" s="82">
        <v>1</v>
      </c>
      <c r="G81" s="82">
        <v>0.7</v>
      </c>
      <c r="H81" s="82">
        <v>0.8</v>
      </c>
      <c r="I81" s="82">
        <v>0.9</v>
      </c>
      <c r="J81" s="82">
        <v>1</v>
      </c>
      <c r="K81" s="82">
        <v>0.7</v>
      </c>
      <c r="L81" s="82">
        <v>0.8</v>
      </c>
      <c r="M81" s="82">
        <v>0.9</v>
      </c>
      <c r="N81" s="82">
        <v>1</v>
      </c>
      <c r="O81" s="82">
        <v>0.7</v>
      </c>
      <c r="P81" s="82">
        <v>0.8</v>
      </c>
      <c r="Q81" s="82">
        <v>0.9</v>
      </c>
      <c r="R81" s="82">
        <v>1</v>
      </c>
      <c r="S81" s="82">
        <v>0.7</v>
      </c>
      <c r="T81" s="82">
        <v>0.8</v>
      </c>
      <c r="U81" s="82">
        <v>0.9</v>
      </c>
      <c r="V81" s="82">
        <v>1</v>
      </c>
      <c r="W81" s="1"/>
      <c r="X81" s="81">
        <v>44593</v>
      </c>
      <c r="Y81" s="82">
        <v>0.54</v>
      </c>
      <c r="Z81" s="82">
        <v>0.7</v>
      </c>
      <c r="AA81" s="82">
        <v>0.8</v>
      </c>
      <c r="AB81" s="82">
        <v>0.9</v>
      </c>
      <c r="AC81" s="82">
        <v>1</v>
      </c>
      <c r="AD81" s="82">
        <v>0.7</v>
      </c>
      <c r="AE81" s="82">
        <v>0.8</v>
      </c>
      <c r="AF81" s="82">
        <v>0.9</v>
      </c>
      <c r="AG81" s="82">
        <v>1</v>
      </c>
      <c r="AH81" s="82">
        <v>0.7</v>
      </c>
      <c r="AI81" s="82">
        <v>0.8</v>
      </c>
      <c r="AJ81" s="82">
        <v>0.9</v>
      </c>
      <c r="AK81" s="82">
        <v>1</v>
      </c>
      <c r="AL81" s="82">
        <v>0.7</v>
      </c>
      <c r="AM81" s="82">
        <v>0.8</v>
      </c>
      <c r="AN81" s="82">
        <v>0.9</v>
      </c>
      <c r="AO81" s="82">
        <v>1</v>
      </c>
      <c r="AP81" s="82">
        <v>0.7</v>
      </c>
      <c r="AQ81" s="82">
        <v>0.8</v>
      </c>
      <c r="AR81" s="82">
        <v>0.9</v>
      </c>
      <c r="AS81" s="82">
        <v>1</v>
      </c>
      <c r="AT81" s="10"/>
      <c r="AU81" s="81">
        <v>44593</v>
      </c>
      <c r="AV81" s="82">
        <f t="shared" si="18"/>
        <v>0.59306049999999999</v>
      </c>
      <c r="AW81" s="82">
        <v>0.7</v>
      </c>
      <c r="AX81" s="82">
        <v>0.8</v>
      </c>
      <c r="AY81" s="82">
        <v>0.9</v>
      </c>
      <c r="AZ81" s="82">
        <v>1</v>
      </c>
      <c r="BA81" s="82">
        <v>0.7</v>
      </c>
      <c r="BB81" s="82">
        <v>0.8</v>
      </c>
      <c r="BC81" s="82">
        <v>0.9</v>
      </c>
      <c r="BD81" s="82">
        <v>1</v>
      </c>
      <c r="BE81" s="82">
        <v>0.7</v>
      </c>
      <c r="BF81" s="82">
        <v>0.8</v>
      </c>
      <c r="BG81" s="82">
        <v>0.9</v>
      </c>
      <c r="BH81" s="82">
        <v>1</v>
      </c>
      <c r="BI81" s="82">
        <v>0.7</v>
      </c>
      <c r="BJ81" s="82">
        <v>0.8</v>
      </c>
      <c r="BK81" s="82">
        <v>0.9</v>
      </c>
      <c r="BL81" s="82">
        <v>1</v>
      </c>
      <c r="BM81" s="82">
        <v>0.7</v>
      </c>
      <c r="BN81" s="82">
        <v>0.8</v>
      </c>
      <c r="BO81" s="82">
        <v>0.9</v>
      </c>
      <c r="BP81" s="82">
        <v>1</v>
      </c>
      <c r="BQ81" s="10"/>
      <c r="BR81" s="81">
        <v>44593</v>
      </c>
      <c r="BS81" s="82">
        <v>0.52</v>
      </c>
      <c r="BT81" s="82">
        <v>0.7</v>
      </c>
      <c r="BU81" s="82">
        <v>0.8</v>
      </c>
      <c r="BV81" s="82">
        <v>0.9</v>
      </c>
      <c r="BW81" s="82">
        <v>1</v>
      </c>
      <c r="BX81" s="82">
        <v>0.7</v>
      </c>
      <c r="BY81" s="82">
        <v>0.8</v>
      </c>
      <c r="BZ81" s="82">
        <v>0.9</v>
      </c>
      <c r="CA81" s="82">
        <v>1</v>
      </c>
      <c r="CB81" s="82">
        <v>0.7</v>
      </c>
      <c r="CC81" s="82">
        <v>0.8</v>
      </c>
      <c r="CD81" s="82">
        <v>0.9</v>
      </c>
      <c r="CE81" s="82">
        <v>1</v>
      </c>
      <c r="CF81" s="82">
        <v>0.7</v>
      </c>
      <c r="CG81" s="82">
        <v>0.8</v>
      </c>
      <c r="CH81" s="82">
        <v>0.9</v>
      </c>
      <c r="CI81" s="82">
        <v>1</v>
      </c>
      <c r="CJ81" s="82">
        <v>0.7</v>
      </c>
      <c r="CK81" s="82">
        <v>0.8</v>
      </c>
      <c r="CL81" s="82">
        <v>0.9</v>
      </c>
      <c r="CM81" s="82">
        <v>1</v>
      </c>
      <c r="CN81" s="10"/>
      <c r="CO81" s="81">
        <v>44593</v>
      </c>
      <c r="CP81" s="82">
        <f t="shared" si="20"/>
        <v>0.57603168999999999</v>
      </c>
      <c r="CQ81" s="82">
        <v>0.7</v>
      </c>
      <c r="CR81" s="82">
        <v>0.8</v>
      </c>
      <c r="CS81" s="82">
        <v>0.9</v>
      </c>
      <c r="CT81" s="82">
        <v>1</v>
      </c>
      <c r="CU81" s="82">
        <v>0.7</v>
      </c>
      <c r="CV81" s="82">
        <v>0.8</v>
      </c>
      <c r="CW81" s="82">
        <v>0.9</v>
      </c>
      <c r="CX81" s="82">
        <v>1</v>
      </c>
      <c r="CY81" s="82">
        <v>0.7</v>
      </c>
      <c r="CZ81" s="82">
        <v>0.8</v>
      </c>
      <c r="DA81" s="82">
        <v>0.9</v>
      </c>
      <c r="DB81" s="82">
        <v>1</v>
      </c>
      <c r="DC81" s="82">
        <v>0.7</v>
      </c>
      <c r="DD81" s="82">
        <v>0.8</v>
      </c>
      <c r="DE81" s="82">
        <v>0.9</v>
      </c>
      <c r="DF81" s="82">
        <v>1</v>
      </c>
      <c r="DG81" s="82">
        <v>0.7</v>
      </c>
      <c r="DH81" s="82">
        <v>0.8</v>
      </c>
      <c r="DI81" s="82">
        <v>0.9</v>
      </c>
      <c r="DJ81" s="82">
        <v>1</v>
      </c>
      <c r="DL81" s="81">
        <v>44593</v>
      </c>
      <c r="DM81" s="89">
        <f t="shared" si="22"/>
        <v>0.58478642000000003</v>
      </c>
      <c r="DN81" s="89">
        <v>0.7</v>
      </c>
      <c r="DO81" s="89">
        <v>0.8</v>
      </c>
      <c r="DP81" s="89">
        <v>0.9</v>
      </c>
      <c r="DQ81" s="89">
        <v>1</v>
      </c>
      <c r="DR81" s="89">
        <v>0.7</v>
      </c>
      <c r="DS81" s="89">
        <v>0.8</v>
      </c>
      <c r="DT81" s="89">
        <v>0.9</v>
      </c>
      <c r="DU81" s="89">
        <v>1</v>
      </c>
      <c r="DV81" s="89">
        <v>0.7</v>
      </c>
      <c r="DW81" s="89">
        <v>0.8</v>
      </c>
      <c r="DX81" s="89">
        <v>0.9</v>
      </c>
      <c r="DY81" s="89">
        <v>1</v>
      </c>
      <c r="DZ81" s="89">
        <v>0.7</v>
      </c>
      <c r="EA81" s="89">
        <v>0.8</v>
      </c>
      <c r="EB81" s="89">
        <v>0.9</v>
      </c>
      <c r="EC81" s="89">
        <v>1</v>
      </c>
      <c r="ED81" s="89">
        <v>0.7</v>
      </c>
      <c r="EE81" s="89">
        <v>0.8</v>
      </c>
      <c r="EF81" s="89">
        <v>0.9</v>
      </c>
      <c r="EG81" s="89">
        <v>1</v>
      </c>
    </row>
    <row r="82" spans="1:137" x14ac:dyDescent="0.35">
      <c r="A82" s="81">
        <v>44599</v>
      </c>
      <c r="B82" s="82">
        <f t="shared" si="15"/>
        <v>0.54018794999999997</v>
      </c>
      <c r="C82" s="82">
        <v>0.7</v>
      </c>
      <c r="D82" s="82">
        <v>0.8</v>
      </c>
      <c r="E82" s="82">
        <v>0.9</v>
      </c>
      <c r="F82" s="82">
        <v>1</v>
      </c>
      <c r="G82" s="82">
        <v>0.7</v>
      </c>
      <c r="H82" s="82">
        <v>0.8</v>
      </c>
      <c r="I82" s="82">
        <v>0.9</v>
      </c>
      <c r="J82" s="82">
        <v>1</v>
      </c>
      <c r="K82" s="82">
        <v>0.7</v>
      </c>
      <c r="L82" s="82">
        <v>0.8</v>
      </c>
      <c r="M82" s="82">
        <v>0.9</v>
      </c>
      <c r="N82" s="82">
        <v>1</v>
      </c>
      <c r="O82" s="82">
        <v>0.7</v>
      </c>
      <c r="P82" s="82">
        <v>0.8</v>
      </c>
      <c r="Q82" s="82">
        <v>0.9</v>
      </c>
      <c r="R82" s="82">
        <v>1</v>
      </c>
      <c r="S82" s="82">
        <v>0.7</v>
      </c>
      <c r="T82" s="82">
        <v>0.8</v>
      </c>
      <c r="U82" s="82">
        <v>0.9</v>
      </c>
      <c r="V82" s="82">
        <v>1</v>
      </c>
      <c r="W82" s="1"/>
      <c r="X82" s="81">
        <v>44599</v>
      </c>
      <c r="Y82" s="82">
        <v>0.54</v>
      </c>
      <c r="Z82" s="82">
        <v>0.7</v>
      </c>
      <c r="AA82" s="82">
        <v>0.8</v>
      </c>
      <c r="AB82" s="82">
        <v>0.9</v>
      </c>
      <c r="AC82" s="82">
        <v>1</v>
      </c>
      <c r="AD82" s="82">
        <v>0.7</v>
      </c>
      <c r="AE82" s="82">
        <v>0.8</v>
      </c>
      <c r="AF82" s="82">
        <v>0.9</v>
      </c>
      <c r="AG82" s="82">
        <v>1</v>
      </c>
      <c r="AH82" s="82">
        <v>0.7</v>
      </c>
      <c r="AI82" s="82">
        <v>0.8</v>
      </c>
      <c r="AJ82" s="82">
        <v>0.9</v>
      </c>
      <c r="AK82" s="82">
        <v>1</v>
      </c>
      <c r="AL82" s="82">
        <v>0.7</v>
      </c>
      <c r="AM82" s="82">
        <v>0.8</v>
      </c>
      <c r="AN82" s="82">
        <v>0.9</v>
      </c>
      <c r="AO82" s="82">
        <v>1</v>
      </c>
      <c r="AP82" s="82">
        <v>0.7</v>
      </c>
      <c r="AQ82" s="82">
        <v>0.8</v>
      </c>
      <c r="AR82" s="82">
        <v>0.9</v>
      </c>
      <c r="AS82" s="82">
        <v>1</v>
      </c>
      <c r="AT82" s="10"/>
      <c r="AU82" s="81">
        <v>44599</v>
      </c>
      <c r="AV82" s="82">
        <f t="shared" si="18"/>
        <v>0.59306049999999999</v>
      </c>
      <c r="AW82" s="82">
        <v>0.7</v>
      </c>
      <c r="AX82" s="82">
        <v>0.8</v>
      </c>
      <c r="AY82" s="82">
        <v>0.9</v>
      </c>
      <c r="AZ82" s="82">
        <v>1</v>
      </c>
      <c r="BA82" s="82">
        <v>0.7</v>
      </c>
      <c r="BB82" s="82">
        <v>0.8</v>
      </c>
      <c r="BC82" s="82">
        <v>0.9</v>
      </c>
      <c r="BD82" s="82">
        <v>1</v>
      </c>
      <c r="BE82" s="82">
        <v>0.7</v>
      </c>
      <c r="BF82" s="82">
        <v>0.8</v>
      </c>
      <c r="BG82" s="82">
        <v>0.9</v>
      </c>
      <c r="BH82" s="82">
        <v>1</v>
      </c>
      <c r="BI82" s="82">
        <v>0.7</v>
      </c>
      <c r="BJ82" s="82">
        <v>0.8</v>
      </c>
      <c r="BK82" s="82">
        <v>0.9</v>
      </c>
      <c r="BL82" s="82">
        <v>1</v>
      </c>
      <c r="BM82" s="82">
        <v>0.7</v>
      </c>
      <c r="BN82" s="82">
        <v>0.8</v>
      </c>
      <c r="BO82" s="82">
        <v>0.9</v>
      </c>
      <c r="BP82" s="82">
        <v>1</v>
      </c>
      <c r="BQ82" s="10"/>
      <c r="BR82" s="81">
        <v>44599</v>
      </c>
      <c r="BS82" s="82">
        <v>0.52</v>
      </c>
      <c r="BT82" s="82">
        <v>0.7</v>
      </c>
      <c r="BU82" s="82">
        <v>0.8</v>
      </c>
      <c r="BV82" s="82">
        <v>0.9</v>
      </c>
      <c r="BW82" s="82">
        <v>1</v>
      </c>
      <c r="BX82" s="82">
        <v>0.7</v>
      </c>
      <c r="BY82" s="82">
        <v>0.8</v>
      </c>
      <c r="BZ82" s="82">
        <v>0.9</v>
      </c>
      <c r="CA82" s="82">
        <v>1</v>
      </c>
      <c r="CB82" s="82">
        <v>0.7</v>
      </c>
      <c r="CC82" s="82">
        <v>0.8</v>
      </c>
      <c r="CD82" s="82">
        <v>0.9</v>
      </c>
      <c r="CE82" s="82">
        <v>1</v>
      </c>
      <c r="CF82" s="82">
        <v>0.7</v>
      </c>
      <c r="CG82" s="82">
        <v>0.8</v>
      </c>
      <c r="CH82" s="82">
        <v>0.9</v>
      </c>
      <c r="CI82" s="82">
        <v>1</v>
      </c>
      <c r="CJ82" s="82">
        <v>0.7</v>
      </c>
      <c r="CK82" s="82">
        <v>0.8</v>
      </c>
      <c r="CL82" s="82">
        <v>0.9</v>
      </c>
      <c r="CM82" s="82">
        <v>1</v>
      </c>
      <c r="CN82" s="10"/>
      <c r="CO82" s="81">
        <v>44599</v>
      </c>
      <c r="CP82" s="82">
        <f t="shared" si="20"/>
        <v>0.57603168999999999</v>
      </c>
      <c r="CQ82" s="82">
        <v>0.7</v>
      </c>
      <c r="CR82" s="82">
        <v>0.8</v>
      </c>
      <c r="CS82" s="82">
        <v>0.9</v>
      </c>
      <c r="CT82" s="82">
        <v>1</v>
      </c>
      <c r="CU82" s="82">
        <v>0.7</v>
      </c>
      <c r="CV82" s="82">
        <v>0.8</v>
      </c>
      <c r="CW82" s="82">
        <v>0.9</v>
      </c>
      <c r="CX82" s="82">
        <v>1</v>
      </c>
      <c r="CY82" s="82">
        <v>0.7</v>
      </c>
      <c r="CZ82" s="82">
        <v>0.8</v>
      </c>
      <c r="DA82" s="82">
        <v>0.9</v>
      </c>
      <c r="DB82" s="82">
        <v>1</v>
      </c>
      <c r="DC82" s="82">
        <v>0.7</v>
      </c>
      <c r="DD82" s="82">
        <v>0.8</v>
      </c>
      <c r="DE82" s="82">
        <v>0.9</v>
      </c>
      <c r="DF82" s="82">
        <v>1</v>
      </c>
      <c r="DG82" s="82">
        <v>0.7</v>
      </c>
      <c r="DH82" s="82">
        <v>0.8</v>
      </c>
      <c r="DI82" s="82">
        <v>0.9</v>
      </c>
      <c r="DJ82" s="82">
        <v>1</v>
      </c>
      <c r="DL82" s="81">
        <v>44599</v>
      </c>
      <c r="DM82" s="89">
        <f t="shared" si="22"/>
        <v>0.58478642000000003</v>
      </c>
      <c r="DN82" s="89">
        <v>0.7</v>
      </c>
      <c r="DO82" s="89">
        <v>0.8</v>
      </c>
      <c r="DP82" s="89">
        <v>0.9</v>
      </c>
      <c r="DQ82" s="89">
        <v>1</v>
      </c>
      <c r="DR82" s="89">
        <v>0.7</v>
      </c>
      <c r="DS82" s="89">
        <v>0.8</v>
      </c>
      <c r="DT82" s="89">
        <v>0.9</v>
      </c>
      <c r="DU82" s="89">
        <v>1</v>
      </c>
      <c r="DV82" s="89">
        <v>0.7</v>
      </c>
      <c r="DW82" s="89">
        <v>0.8</v>
      </c>
      <c r="DX82" s="89">
        <v>0.9</v>
      </c>
      <c r="DY82" s="89">
        <v>1</v>
      </c>
      <c r="DZ82" s="89">
        <v>0.7</v>
      </c>
      <c r="EA82" s="89">
        <v>0.8</v>
      </c>
      <c r="EB82" s="89">
        <v>0.9</v>
      </c>
      <c r="EC82" s="89">
        <v>1</v>
      </c>
      <c r="ED82" s="89">
        <v>0.7</v>
      </c>
      <c r="EE82" s="89">
        <v>0.8</v>
      </c>
      <c r="EF82" s="89">
        <v>0.9</v>
      </c>
      <c r="EG82" s="89">
        <v>1</v>
      </c>
    </row>
    <row r="83" spans="1:137" x14ac:dyDescent="0.35">
      <c r="A83" s="81">
        <v>44606</v>
      </c>
      <c r="B83" s="82">
        <f t="shared" si="15"/>
        <v>0.54018794999999997</v>
      </c>
      <c r="C83" s="82">
        <v>0.7</v>
      </c>
      <c r="D83" s="82">
        <v>0.8</v>
      </c>
      <c r="E83" s="82">
        <v>0.9</v>
      </c>
      <c r="F83" s="82">
        <v>1</v>
      </c>
      <c r="G83" s="82">
        <v>0.7</v>
      </c>
      <c r="H83" s="82">
        <v>0.8</v>
      </c>
      <c r="I83" s="82">
        <v>0.9</v>
      </c>
      <c r="J83" s="82">
        <v>1</v>
      </c>
      <c r="K83" s="82">
        <v>0.7</v>
      </c>
      <c r="L83" s="82">
        <v>0.8</v>
      </c>
      <c r="M83" s="82">
        <v>0.9</v>
      </c>
      <c r="N83" s="82">
        <v>1</v>
      </c>
      <c r="O83" s="82">
        <v>0.7</v>
      </c>
      <c r="P83" s="82">
        <v>0.8</v>
      </c>
      <c r="Q83" s="82">
        <v>0.9</v>
      </c>
      <c r="R83" s="82">
        <v>1</v>
      </c>
      <c r="S83" s="82">
        <v>0.7</v>
      </c>
      <c r="T83" s="82">
        <v>0.8</v>
      </c>
      <c r="U83" s="82">
        <v>0.9</v>
      </c>
      <c r="V83" s="82">
        <v>1</v>
      </c>
      <c r="W83" s="1"/>
      <c r="X83" s="81">
        <v>44606</v>
      </c>
      <c r="Y83" s="82">
        <v>0.54</v>
      </c>
      <c r="Z83" s="82">
        <v>0.7</v>
      </c>
      <c r="AA83" s="82">
        <v>0.8</v>
      </c>
      <c r="AB83" s="82">
        <v>0.9</v>
      </c>
      <c r="AC83" s="82">
        <v>1</v>
      </c>
      <c r="AD83" s="82">
        <v>0.7</v>
      </c>
      <c r="AE83" s="82">
        <v>0.8</v>
      </c>
      <c r="AF83" s="82">
        <v>0.9</v>
      </c>
      <c r="AG83" s="82">
        <v>1</v>
      </c>
      <c r="AH83" s="82">
        <v>0.7</v>
      </c>
      <c r="AI83" s="82">
        <v>0.8</v>
      </c>
      <c r="AJ83" s="82">
        <v>0.9</v>
      </c>
      <c r="AK83" s="82">
        <v>1</v>
      </c>
      <c r="AL83" s="82">
        <v>0.7</v>
      </c>
      <c r="AM83" s="82">
        <v>0.8</v>
      </c>
      <c r="AN83" s="82">
        <v>0.9</v>
      </c>
      <c r="AO83" s="82">
        <v>1</v>
      </c>
      <c r="AP83" s="82">
        <v>0.7</v>
      </c>
      <c r="AQ83" s="82">
        <v>0.8</v>
      </c>
      <c r="AR83" s="82">
        <v>0.9</v>
      </c>
      <c r="AS83" s="82">
        <v>1</v>
      </c>
      <c r="AT83" s="10"/>
      <c r="AU83" s="81">
        <v>44606</v>
      </c>
      <c r="AV83" s="82">
        <f t="shared" si="18"/>
        <v>0.59306049999999999</v>
      </c>
      <c r="AW83" s="82">
        <v>0.7</v>
      </c>
      <c r="AX83" s="82">
        <v>0.8</v>
      </c>
      <c r="AY83" s="82">
        <v>0.9</v>
      </c>
      <c r="AZ83" s="82">
        <v>1</v>
      </c>
      <c r="BA83" s="82">
        <v>0.7</v>
      </c>
      <c r="BB83" s="82">
        <v>0.8</v>
      </c>
      <c r="BC83" s="82">
        <v>0.9</v>
      </c>
      <c r="BD83" s="82">
        <v>1</v>
      </c>
      <c r="BE83" s="82">
        <v>0.7</v>
      </c>
      <c r="BF83" s="82">
        <v>0.8</v>
      </c>
      <c r="BG83" s="82">
        <v>0.9</v>
      </c>
      <c r="BH83" s="82">
        <v>1</v>
      </c>
      <c r="BI83" s="82">
        <v>0.7</v>
      </c>
      <c r="BJ83" s="82">
        <v>0.8</v>
      </c>
      <c r="BK83" s="82">
        <v>0.9</v>
      </c>
      <c r="BL83" s="82">
        <v>1</v>
      </c>
      <c r="BM83" s="82">
        <v>0.7</v>
      </c>
      <c r="BN83" s="82">
        <v>0.8</v>
      </c>
      <c r="BO83" s="82">
        <v>0.9</v>
      </c>
      <c r="BP83" s="82">
        <v>1</v>
      </c>
      <c r="BQ83" s="10"/>
      <c r="BR83" s="81">
        <v>44606</v>
      </c>
      <c r="BS83" s="82">
        <v>0.52</v>
      </c>
      <c r="BT83" s="82">
        <v>0.7</v>
      </c>
      <c r="BU83" s="82">
        <v>0.8</v>
      </c>
      <c r="BV83" s="82">
        <v>0.9</v>
      </c>
      <c r="BW83" s="82">
        <v>1</v>
      </c>
      <c r="BX83" s="82">
        <v>0.7</v>
      </c>
      <c r="BY83" s="82">
        <v>0.8</v>
      </c>
      <c r="BZ83" s="82">
        <v>0.9</v>
      </c>
      <c r="CA83" s="82">
        <v>1</v>
      </c>
      <c r="CB83" s="82">
        <v>0.7</v>
      </c>
      <c r="CC83" s="82">
        <v>0.8</v>
      </c>
      <c r="CD83" s="82">
        <v>0.9</v>
      </c>
      <c r="CE83" s="82">
        <v>1</v>
      </c>
      <c r="CF83" s="82">
        <v>0.7</v>
      </c>
      <c r="CG83" s="82">
        <v>0.8</v>
      </c>
      <c r="CH83" s="82">
        <v>0.9</v>
      </c>
      <c r="CI83" s="82">
        <v>1</v>
      </c>
      <c r="CJ83" s="82">
        <v>0.7</v>
      </c>
      <c r="CK83" s="82">
        <v>0.8</v>
      </c>
      <c r="CL83" s="82">
        <v>0.9</v>
      </c>
      <c r="CM83" s="82">
        <v>1</v>
      </c>
      <c r="CN83" s="10"/>
      <c r="CO83" s="81">
        <v>44606</v>
      </c>
      <c r="CP83" s="82">
        <f t="shared" si="20"/>
        <v>0.57603168999999999</v>
      </c>
      <c r="CQ83" s="82">
        <v>0.7</v>
      </c>
      <c r="CR83" s="82">
        <v>0.8</v>
      </c>
      <c r="CS83" s="82">
        <v>0.9</v>
      </c>
      <c r="CT83" s="82">
        <v>1</v>
      </c>
      <c r="CU83" s="82">
        <v>0.7</v>
      </c>
      <c r="CV83" s="82">
        <v>0.8</v>
      </c>
      <c r="CW83" s="82">
        <v>0.9</v>
      </c>
      <c r="CX83" s="82">
        <v>1</v>
      </c>
      <c r="CY83" s="82">
        <v>0.7</v>
      </c>
      <c r="CZ83" s="82">
        <v>0.8</v>
      </c>
      <c r="DA83" s="82">
        <v>0.9</v>
      </c>
      <c r="DB83" s="82">
        <v>1</v>
      </c>
      <c r="DC83" s="82">
        <v>0.7</v>
      </c>
      <c r="DD83" s="82">
        <v>0.8</v>
      </c>
      <c r="DE83" s="82">
        <v>0.9</v>
      </c>
      <c r="DF83" s="82">
        <v>1</v>
      </c>
      <c r="DG83" s="82">
        <v>0.7</v>
      </c>
      <c r="DH83" s="82">
        <v>0.8</v>
      </c>
      <c r="DI83" s="82">
        <v>0.9</v>
      </c>
      <c r="DJ83" s="82">
        <v>1</v>
      </c>
      <c r="DL83" s="81">
        <v>44606</v>
      </c>
      <c r="DM83" s="89">
        <f t="shared" si="22"/>
        <v>0.58478642000000003</v>
      </c>
      <c r="DN83" s="89">
        <v>0.7</v>
      </c>
      <c r="DO83" s="89">
        <v>0.8</v>
      </c>
      <c r="DP83" s="89">
        <v>0.9</v>
      </c>
      <c r="DQ83" s="89">
        <v>1</v>
      </c>
      <c r="DR83" s="89">
        <v>0.7</v>
      </c>
      <c r="DS83" s="89">
        <v>0.8</v>
      </c>
      <c r="DT83" s="89">
        <v>0.9</v>
      </c>
      <c r="DU83" s="89">
        <v>1</v>
      </c>
      <c r="DV83" s="89">
        <v>0.7</v>
      </c>
      <c r="DW83" s="89">
        <v>0.8</v>
      </c>
      <c r="DX83" s="89">
        <v>0.9</v>
      </c>
      <c r="DY83" s="89">
        <v>1</v>
      </c>
      <c r="DZ83" s="89">
        <v>0.7</v>
      </c>
      <c r="EA83" s="89">
        <v>0.8</v>
      </c>
      <c r="EB83" s="89">
        <v>0.9</v>
      </c>
      <c r="EC83" s="89">
        <v>1</v>
      </c>
      <c r="ED83" s="89">
        <v>0.7</v>
      </c>
      <c r="EE83" s="89">
        <v>0.8</v>
      </c>
      <c r="EF83" s="89">
        <v>0.9</v>
      </c>
      <c r="EG83" s="89">
        <v>1</v>
      </c>
    </row>
    <row r="84" spans="1:137" x14ac:dyDescent="0.35">
      <c r="A84" s="81">
        <v>44613</v>
      </c>
      <c r="B84" s="82">
        <f t="shared" si="15"/>
        <v>0.54018794999999997</v>
      </c>
      <c r="C84" s="82">
        <v>0.7</v>
      </c>
      <c r="D84" s="82">
        <v>0.8</v>
      </c>
      <c r="E84" s="82">
        <v>0.9</v>
      </c>
      <c r="F84" s="82">
        <v>1</v>
      </c>
      <c r="G84" s="82">
        <v>0.7</v>
      </c>
      <c r="H84" s="82">
        <v>0.8</v>
      </c>
      <c r="I84" s="82">
        <v>0.9</v>
      </c>
      <c r="J84" s="82">
        <v>1</v>
      </c>
      <c r="K84" s="82">
        <v>0.7</v>
      </c>
      <c r="L84" s="82">
        <v>0.8</v>
      </c>
      <c r="M84" s="82">
        <v>0.9</v>
      </c>
      <c r="N84" s="82">
        <v>1</v>
      </c>
      <c r="O84" s="82">
        <v>0.7</v>
      </c>
      <c r="P84" s="82">
        <v>0.8</v>
      </c>
      <c r="Q84" s="82">
        <v>0.9</v>
      </c>
      <c r="R84" s="82">
        <v>1</v>
      </c>
      <c r="S84" s="82">
        <v>0.7</v>
      </c>
      <c r="T84" s="82">
        <v>0.8</v>
      </c>
      <c r="U84" s="82">
        <v>0.9</v>
      </c>
      <c r="V84" s="82">
        <v>1</v>
      </c>
      <c r="W84" s="1"/>
      <c r="X84" s="81">
        <v>44613</v>
      </c>
      <c r="Y84" s="82">
        <v>0.54</v>
      </c>
      <c r="Z84" s="82">
        <v>0.7</v>
      </c>
      <c r="AA84" s="82">
        <v>0.8</v>
      </c>
      <c r="AB84" s="82">
        <v>0.9</v>
      </c>
      <c r="AC84" s="82">
        <v>1</v>
      </c>
      <c r="AD84" s="82">
        <v>0.7</v>
      </c>
      <c r="AE84" s="82">
        <v>0.8</v>
      </c>
      <c r="AF84" s="82">
        <v>0.9</v>
      </c>
      <c r="AG84" s="82">
        <v>1</v>
      </c>
      <c r="AH84" s="82">
        <v>0.7</v>
      </c>
      <c r="AI84" s="82">
        <v>0.8</v>
      </c>
      <c r="AJ84" s="82">
        <v>0.9</v>
      </c>
      <c r="AK84" s="82">
        <v>1</v>
      </c>
      <c r="AL84" s="82">
        <v>0.7</v>
      </c>
      <c r="AM84" s="82">
        <v>0.8</v>
      </c>
      <c r="AN84" s="82">
        <v>0.9</v>
      </c>
      <c r="AO84" s="82">
        <v>1</v>
      </c>
      <c r="AP84" s="82">
        <v>0.7</v>
      </c>
      <c r="AQ84" s="82">
        <v>0.8</v>
      </c>
      <c r="AR84" s="82">
        <v>0.9</v>
      </c>
      <c r="AS84" s="82">
        <v>1</v>
      </c>
      <c r="AT84" s="10"/>
      <c r="AU84" s="81">
        <v>44613</v>
      </c>
      <c r="AV84" s="82">
        <f t="shared" si="18"/>
        <v>0.59306049999999999</v>
      </c>
      <c r="AW84" s="82">
        <v>0.7</v>
      </c>
      <c r="AX84" s="82">
        <v>0.8</v>
      </c>
      <c r="AY84" s="82">
        <v>0.9</v>
      </c>
      <c r="AZ84" s="82">
        <v>1</v>
      </c>
      <c r="BA84" s="82">
        <v>0.7</v>
      </c>
      <c r="BB84" s="82">
        <v>0.8</v>
      </c>
      <c r="BC84" s="82">
        <v>0.9</v>
      </c>
      <c r="BD84" s="82">
        <v>1</v>
      </c>
      <c r="BE84" s="82">
        <v>0.7</v>
      </c>
      <c r="BF84" s="82">
        <v>0.8</v>
      </c>
      <c r="BG84" s="82">
        <v>0.9</v>
      </c>
      <c r="BH84" s="82">
        <v>1</v>
      </c>
      <c r="BI84" s="82">
        <v>0.7</v>
      </c>
      <c r="BJ84" s="82">
        <v>0.8</v>
      </c>
      <c r="BK84" s="82">
        <v>0.9</v>
      </c>
      <c r="BL84" s="82">
        <v>1</v>
      </c>
      <c r="BM84" s="82">
        <v>0.7</v>
      </c>
      <c r="BN84" s="82">
        <v>0.8</v>
      </c>
      <c r="BO84" s="82">
        <v>0.9</v>
      </c>
      <c r="BP84" s="82">
        <v>1</v>
      </c>
      <c r="BQ84" s="10"/>
      <c r="BR84" s="81">
        <v>44613</v>
      </c>
      <c r="BS84" s="82">
        <v>0.52</v>
      </c>
      <c r="BT84" s="82">
        <v>0.7</v>
      </c>
      <c r="BU84" s="82">
        <v>0.8</v>
      </c>
      <c r="BV84" s="82">
        <v>0.9</v>
      </c>
      <c r="BW84" s="82">
        <v>1</v>
      </c>
      <c r="BX84" s="82">
        <v>0.7</v>
      </c>
      <c r="BY84" s="82">
        <v>0.8</v>
      </c>
      <c r="BZ84" s="82">
        <v>0.9</v>
      </c>
      <c r="CA84" s="82">
        <v>1</v>
      </c>
      <c r="CB84" s="82">
        <v>0.7</v>
      </c>
      <c r="CC84" s="82">
        <v>0.8</v>
      </c>
      <c r="CD84" s="82">
        <v>0.9</v>
      </c>
      <c r="CE84" s="82">
        <v>1</v>
      </c>
      <c r="CF84" s="82">
        <v>0.7</v>
      </c>
      <c r="CG84" s="82">
        <v>0.8</v>
      </c>
      <c r="CH84" s="82">
        <v>0.9</v>
      </c>
      <c r="CI84" s="82">
        <v>1</v>
      </c>
      <c r="CJ84" s="82">
        <v>0.7</v>
      </c>
      <c r="CK84" s="82">
        <v>0.8</v>
      </c>
      <c r="CL84" s="82">
        <v>0.9</v>
      </c>
      <c r="CM84" s="82">
        <v>1</v>
      </c>
      <c r="CN84" s="10"/>
      <c r="CO84" s="81">
        <v>44613</v>
      </c>
      <c r="CP84" s="82">
        <f t="shared" si="20"/>
        <v>0.57603168999999999</v>
      </c>
      <c r="CQ84" s="82">
        <v>0.7</v>
      </c>
      <c r="CR84" s="82">
        <v>0.8</v>
      </c>
      <c r="CS84" s="82">
        <v>0.9</v>
      </c>
      <c r="CT84" s="82">
        <v>1</v>
      </c>
      <c r="CU84" s="82">
        <v>0.7</v>
      </c>
      <c r="CV84" s="82">
        <v>0.8</v>
      </c>
      <c r="CW84" s="82">
        <v>0.9</v>
      </c>
      <c r="CX84" s="82">
        <v>1</v>
      </c>
      <c r="CY84" s="82">
        <v>0.7</v>
      </c>
      <c r="CZ84" s="82">
        <v>0.8</v>
      </c>
      <c r="DA84" s="82">
        <v>0.9</v>
      </c>
      <c r="DB84" s="82">
        <v>1</v>
      </c>
      <c r="DC84" s="82">
        <v>0.7</v>
      </c>
      <c r="DD84" s="82">
        <v>0.8</v>
      </c>
      <c r="DE84" s="82">
        <v>0.9</v>
      </c>
      <c r="DF84" s="82">
        <v>1</v>
      </c>
      <c r="DG84" s="82">
        <v>0.7</v>
      </c>
      <c r="DH84" s="82">
        <v>0.8</v>
      </c>
      <c r="DI84" s="82">
        <v>0.9</v>
      </c>
      <c r="DJ84" s="82">
        <v>1</v>
      </c>
      <c r="DL84" s="81">
        <v>44613</v>
      </c>
      <c r="DM84" s="89">
        <f t="shared" si="22"/>
        <v>0.58478642000000003</v>
      </c>
      <c r="DN84" s="89">
        <v>0.7</v>
      </c>
      <c r="DO84" s="89">
        <v>0.8</v>
      </c>
      <c r="DP84" s="89">
        <v>0.9</v>
      </c>
      <c r="DQ84" s="89">
        <v>1</v>
      </c>
      <c r="DR84" s="89">
        <v>0.7</v>
      </c>
      <c r="DS84" s="89">
        <v>0.8</v>
      </c>
      <c r="DT84" s="89">
        <v>0.9</v>
      </c>
      <c r="DU84" s="89">
        <v>1</v>
      </c>
      <c r="DV84" s="89">
        <v>0.7</v>
      </c>
      <c r="DW84" s="89">
        <v>0.8</v>
      </c>
      <c r="DX84" s="89">
        <v>0.9</v>
      </c>
      <c r="DY84" s="89">
        <v>1</v>
      </c>
      <c r="DZ84" s="89">
        <v>0.7</v>
      </c>
      <c r="EA84" s="89">
        <v>0.8</v>
      </c>
      <c r="EB84" s="89">
        <v>0.9</v>
      </c>
      <c r="EC84" s="89">
        <v>1</v>
      </c>
      <c r="ED84" s="89">
        <v>0.7</v>
      </c>
      <c r="EE84" s="89">
        <v>0.8</v>
      </c>
      <c r="EF84" s="89">
        <v>0.9</v>
      </c>
      <c r="EG84" s="89">
        <v>1</v>
      </c>
    </row>
    <row r="85" spans="1:137" x14ac:dyDescent="0.35">
      <c r="A85" s="81">
        <v>44620</v>
      </c>
      <c r="B85" s="82">
        <f t="shared" si="15"/>
        <v>0.54018794999999997</v>
      </c>
      <c r="C85" s="82">
        <v>0.7</v>
      </c>
      <c r="D85" s="82">
        <v>0.8</v>
      </c>
      <c r="E85" s="82">
        <v>0.9</v>
      </c>
      <c r="F85" s="82">
        <v>1</v>
      </c>
      <c r="G85" s="82">
        <v>0.7</v>
      </c>
      <c r="H85" s="82">
        <v>0.8</v>
      </c>
      <c r="I85" s="82">
        <v>0.9</v>
      </c>
      <c r="J85" s="82">
        <v>1</v>
      </c>
      <c r="K85" s="82">
        <v>0.7</v>
      </c>
      <c r="L85" s="82">
        <v>0.8</v>
      </c>
      <c r="M85" s="82">
        <v>0.9</v>
      </c>
      <c r="N85" s="82">
        <v>1</v>
      </c>
      <c r="O85" s="82">
        <v>0.7</v>
      </c>
      <c r="P85" s="82">
        <v>0.8</v>
      </c>
      <c r="Q85" s="82">
        <v>0.9</v>
      </c>
      <c r="R85" s="82">
        <v>1</v>
      </c>
      <c r="S85" s="82">
        <v>0.7</v>
      </c>
      <c r="T85" s="82">
        <v>0.8</v>
      </c>
      <c r="U85" s="82">
        <v>0.9</v>
      </c>
      <c r="V85" s="82">
        <v>1</v>
      </c>
      <c r="W85" s="1"/>
      <c r="X85" s="81">
        <v>44620</v>
      </c>
      <c r="Y85" s="82">
        <v>0.54</v>
      </c>
      <c r="Z85" s="82">
        <v>0.7</v>
      </c>
      <c r="AA85" s="82">
        <v>0.8</v>
      </c>
      <c r="AB85" s="82">
        <v>0.9</v>
      </c>
      <c r="AC85" s="82">
        <v>1</v>
      </c>
      <c r="AD85" s="82">
        <v>0.7</v>
      </c>
      <c r="AE85" s="82">
        <v>0.8</v>
      </c>
      <c r="AF85" s="82">
        <v>0.9</v>
      </c>
      <c r="AG85" s="82">
        <v>1</v>
      </c>
      <c r="AH85" s="82">
        <v>0.7</v>
      </c>
      <c r="AI85" s="82">
        <v>0.8</v>
      </c>
      <c r="AJ85" s="82">
        <v>0.9</v>
      </c>
      <c r="AK85" s="82">
        <v>1</v>
      </c>
      <c r="AL85" s="82">
        <v>0.7</v>
      </c>
      <c r="AM85" s="82">
        <v>0.8</v>
      </c>
      <c r="AN85" s="82">
        <v>0.9</v>
      </c>
      <c r="AO85" s="82">
        <v>1</v>
      </c>
      <c r="AP85" s="82">
        <v>0.7</v>
      </c>
      <c r="AQ85" s="82">
        <v>0.8</v>
      </c>
      <c r="AR85" s="82">
        <v>0.9</v>
      </c>
      <c r="AS85" s="82">
        <v>1</v>
      </c>
      <c r="AT85" s="10"/>
      <c r="AU85" s="81">
        <v>44620</v>
      </c>
      <c r="AV85" s="82">
        <f t="shared" si="18"/>
        <v>0.59306049999999999</v>
      </c>
      <c r="AW85" s="82">
        <v>0.7</v>
      </c>
      <c r="AX85" s="82">
        <v>0.8</v>
      </c>
      <c r="AY85" s="82">
        <v>0.9</v>
      </c>
      <c r="AZ85" s="82">
        <v>1</v>
      </c>
      <c r="BA85" s="82">
        <v>0.7</v>
      </c>
      <c r="BB85" s="82">
        <v>0.8</v>
      </c>
      <c r="BC85" s="82">
        <v>0.9</v>
      </c>
      <c r="BD85" s="82">
        <v>1</v>
      </c>
      <c r="BE85" s="82">
        <v>0.7</v>
      </c>
      <c r="BF85" s="82">
        <v>0.8</v>
      </c>
      <c r="BG85" s="82">
        <v>0.9</v>
      </c>
      <c r="BH85" s="82">
        <v>1</v>
      </c>
      <c r="BI85" s="82">
        <v>0.7</v>
      </c>
      <c r="BJ85" s="82">
        <v>0.8</v>
      </c>
      <c r="BK85" s="82">
        <v>0.9</v>
      </c>
      <c r="BL85" s="82">
        <v>1</v>
      </c>
      <c r="BM85" s="82">
        <v>0.7</v>
      </c>
      <c r="BN85" s="82">
        <v>0.8</v>
      </c>
      <c r="BO85" s="82">
        <v>0.9</v>
      </c>
      <c r="BP85" s="82">
        <v>1</v>
      </c>
      <c r="BQ85" s="10"/>
      <c r="BR85" s="81">
        <v>44620</v>
      </c>
      <c r="BS85" s="82">
        <v>0.52</v>
      </c>
      <c r="BT85" s="82">
        <v>0.7</v>
      </c>
      <c r="BU85" s="82">
        <v>0.8</v>
      </c>
      <c r="BV85" s="82">
        <v>0.9</v>
      </c>
      <c r="BW85" s="82">
        <v>1</v>
      </c>
      <c r="BX85" s="82">
        <v>0.7</v>
      </c>
      <c r="BY85" s="82">
        <v>0.8</v>
      </c>
      <c r="BZ85" s="82">
        <v>0.9</v>
      </c>
      <c r="CA85" s="82">
        <v>1</v>
      </c>
      <c r="CB85" s="82">
        <v>0.7</v>
      </c>
      <c r="CC85" s="82">
        <v>0.8</v>
      </c>
      <c r="CD85" s="82">
        <v>0.9</v>
      </c>
      <c r="CE85" s="82">
        <v>1</v>
      </c>
      <c r="CF85" s="82">
        <v>0.7</v>
      </c>
      <c r="CG85" s="82">
        <v>0.8</v>
      </c>
      <c r="CH85" s="82">
        <v>0.9</v>
      </c>
      <c r="CI85" s="82">
        <v>1</v>
      </c>
      <c r="CJ85" s="82">
        <v>0.7</v>
      </c>
      <c r="CK85" s="82">
        <v>0.8</v>
      </c>
      <c r="CL85" s="82">
        <v>0.9</v>
      </c>
      <c r="CM85" s="82">
        <v>1</v>
      </c>
      <c r="CN85" s="10"/>
      <c r="CO85" s="81">
        <v>44620</v>
      </c>
      <c r="CP85" s="82">
        <f t="shared" si="20"/>
        <v>0.57603168999999999</v>
      </c>
      <c r="CQ85" s="82">
        <v>0.7</v>
      </c>
      <c r="CR85" s="82">
        <v>0.8</v>
      </c>
      <c r="CS85" s="82">
        <v>0.9</v>
      </c>
      <c r="CT85" s="82">
        <v>1</v>
      </c>
      <c r="CU85" s="82">
        <v>0.7</v>
      </c>
      <c r="CV85" s="82">
        <v>0.8</v>
      </c>
      <c r="CW85" s="82">
        <v>0.9</v>
      </c>
      <c r="CX85" s="82">
        <v>1</v>
      </c>
      <c r="CY85" s="82">
        <v>0.7</v>
      </c>
      <c r="CZ85" s="82">
        <v>0.8</v>
      </c>
      <c r="DA85" s="82">
        <v>0.9</v>
      </c>
      <c r="DB85" s="82">
        <v>1</v>
      </c>
      <c r="DC85" s="82">
        <v>0.7</v>
      </c>
      <c r="DD85" s="82">
        <v>0.8</v>
      </c>
      <c r="DE85" s="82">
        <v>0.9</v>
      </c>
      <c r="DF85" s="82">
        <v>1</v>
      </c>
      <c r="DG85" s="82">
        <v>0.7</v>
      </c>
      <c r="DH85" s="82">
        <v>0.8</v>
      </c>
      <c r="DI85" s="82">
        <v>0.9</v>
      </c>
      <c r="DJ85" s="82">
        <v>1</v>
      </c>
      <c r="DL85" s="81">
        <v>44620</v>
      </c>
      <c r="DM85" s="89">
        <f t="shared" si="22"/>
        <v>0.58478642000000003</v>
      </c>
      <c r="DN85" s="89">
        <v>0.7</v>
      </c>
      <c r="DO85" s="89">
        <v>0.8</v>
      </c>
      <c r="DP85" s="89">
        <v>0.9</v>
      </c>
      <c r="DQ85" s="89">
        <v>1</v>
      </c>
      <c r="DR85" s="89">
        <v>0.7</v>
      </c>
      <c r="DS85" s="89">
        <v>0.8</v>
      </c>
      <c r="DT85" s="89">
        <v>0.9</v>
      </c>
      <c r="DU85" s="89">
        <v>1</v>
      </c>
      <c r="DV85" s="89">
        <v>0.7</v>
      </c>
      <c r="DW85" s="89">
        <v>0.8</v>
      </c>
      <c r="DX85" s="89">
        <v>0.9</v>
      </c>
      <c r="DY85" s="89">
        <v>1</v>
      </c>
      <c r="DZ85" s="89">
        <v>0.7</v>
      </c>
      <c r="EA85" s="89">
        <v>0.8</v>
      </c>
      <c r="EB85" s="89">
        <v>0.9</v>
      </c>
      <c r="EC85" s="89">
        <v>1</v>
      </c>
      <c r="ED85" s="89">
        <v>0.7</v>
      </c>
      <c r="EE85" s="89">
        <v>0.8</v>
      </c>
      <c r="EF85" s="89">
        <v>0.9</v>
      </c>
      <c r="EG85" s="89">
        <v>1</v>
      </c>
    </row>
    <row r="86" spans="1:137" x14ac:dyDescent="0.35">
      <c r="A86" s="81">
        <v>44621</v>
      </c>
      <c r="B86" s="82">
        <f t="shared" si="15"/>
        <v>0.54018794999999997</v>
      </c>
      <c r="C86" s="82">
        <v>0.7</v>
      </c>
      <c r="D86" s="82">
        <v>0.8</v>
      </c>
      <c r="E86" s="82">
        <v>0.9</v>
      </c>
      <c r="F86" s="82">
        <v>1</v>
      </c>
      <c r="G86" s="82">
        <v>0.7</v>
      </c>
      <c r="H86" s="82">
        <v>0.8</v>
      </c>
      <c r="I86" s="82">
        <v>0.9</v>
      </c>
      <c r="J86" s="82">
        <v>1</v>
      </c>
      <c r="K86" s="82">
        <v>0.7</v>
      </c>
      <c r="L86" s="82">
        <v>0.8</v>
      </c>
      <c r="M86" s="82">
        <v>0.9</v>
      </c>
      <c r="N86" s="82">
        <v>1</v>
      </c>
      <c r="O86" s="82">
        <v>0.7</v>
      </c>
      <c r="P86" s="82">
        <v>0.8</v>
      </c>
      <c r="Q86" s="82">
        <v>0.9</v>
      </c>
      <c r="R86" s="82">
        <v>1</v>
      </c>
      <c r="S86" s="82">
        <v>0.7</v>
      </c>
      <c r="T86" s="82">
        <v>0.8</v>
      </c>
      <c r="U86" s="82">
        <v>0.9</v>
      </c>
      <c r="V86" s="82">
        <v>1</v>
      </c>
      <c r="W86" s="1"/>
      <c r="X86" s="81">
        <v>44621</v>
      </c>
      <c r="Y86" s="82">
        <v>0.54</v>
      </c>
      <c r="Z86" s="82">
        <v>0.7</v>
      </c>
      <c r="AA86" s="82">
        <v>0.8</v>
      </c>
      <c r="AB86" s="82">
        <v>0.9</v>
      </c>
      <c r="AC86" s="82">
        <v>1</v>
      </c>
      <c r="AD86" s="82">
        <v>0.7</v>
      </c>
      <c r="AE86" s="82">
        <v>0.8</v>
      </c>
      <c r="AF86" s="82">
        <v>0.9</v>
      </c>
      <c r="AG86" s="82">
        <v>1</v>
      </c>
      <c r="AH86" s="82">
        <v>0.7</v>
      </c>
      <c r="AI86" s="82">
        <v>0.8</v>
      </c>
      <c r="AJ86" s="82">
        <v>0.9</v>
      </c>
      <c r="AK86" s="82">
        <v>1</v>
      </c>
      <c r="AL86" s="82">
        <v>0.7</v>
      </c>
      <c r="AM86" s="82">
        <v>0.8</v>
      </c>
      <c r="AN86" s="82">
        <v>0.9</v>
      </c>
      <c r="AO86" s="82">
        <v>1</v>
      </c>
      <c r="AP86" s="82">
        <v>0.7</v>
      </c>
      <c r="AQ86" s="82">
        <v>0.8</v>
      </c>
      <c r="AR86" s="82">
        <v>0.9</v>
      </c>
      <c r="AS86" s="82">
        <v>1</v>
      </c>
      <c r="AT86" s="10"/>
      <c r="AU86" s="81">
        <v>44621</v>
      </c>
      <c r="AV86" s="82">
        <f t="shared" si="18"/>
        <v>0.59306049999999999</v>
      </c>
      <c r="AW86" s="82">
        <v>0.7</v>
      </c>
      <c r="AX86" s="82">
        <v>0.8</v>
      </c>
      <c r="AY86" s="82">
        <v>0.9</v>
      </c>
      <c r="AZ86" s="82">
        <v>1</v>
      </c>
      <c r="BA86" s="82">
        <v>0.7</v>
      </c>
      <c r="BB86" s="82">
        <v>0.8</v>
      </c>
      <c r="BC86" s="82">
        <v>0.9</v>
      </c>
      <c r="BD86" s="82">
        <v>1</v>
      </c>
      <c r="BE86" s="82">
        <v>0.7</v>
      </c>
      <c r="BF86" s="82">
        <v>0.8</v>
      </c>
      <c r="BG86" s="82">
        <v>0.9</v>
      </c>
      <c r="BH86" s="82">
        <v>1</v>
      </c>
      <c r="BI86" s="82">
        <v>0.7</v>
      </c>
      <c r="BJ86" s="82">
        <v>0.8</v>
      </c>
      <c r="BK86" s="82">
        <v>0.9</v>
      </c>
      <c r="BL86" s="82">
        <v>1</v>
      </c>
      <c r="BM86" s="82">
        <v>0.7</v>
      </c>
      <c r="BN86" s="82">
        <v>0.8</v>
      </c>
      <c r="BO86" s="82">
        <v>0.9</v>
      </c>
      <c r="BP86" s="82">
        <v>1</v>
      </c>
      <c r="BQ86" s="10"/>
      <c r="BR86" s="81">
        <v>44621</v>
      </c>
      <c r="BS86" s="82">
        <v>0.52</v>
      </c>
      <c r="BT86" s="82">
        <v>0.7</v>
      </c>
      <c r="BU86" s="82">
        <v>0.8</v>
      </c>
      <c r="BV86" s="82">
        <v>0.9</v>
      </c>
      <c r="BW86" s="82">
        <v>1</v>
      </c>
      <c r="BX86" s="82">
        <v>0.7</v>
      </c>
      <c r="BY86" s="82">
        <v>0.8</v>
      </c>
      <c r="BZ86" s="82">
        <v>0.9</v>
      </c>
      <c r="CA86" s="82">
        <v>1</v>
      </c>
      <c r="CB86" s="82">
        <v>0.7</v>
      </c>
      <c r="CC86" s="82">
        <v>0.8</v>
      </c>
      <c r="CD86" s="82">
        <v>0.9</v>
      </c>
      <c r="CE86" s="82">
        <v>1</v>
      </c>
      <c r="CF86" s="82">
        <v>0.7</v>
      </c>
      <c r="CG86" s="82">
        <v>0.8</v>
      </c>
      <c r="CH86" s="82">
        <v>0.9</v>
      </c>
      <c r="CI86" s="82">
        <v>1</v>
      </c>
      <c r="CJ86" s="82">
        <v>0.7</v>
      </c>
      <c r="CK86" s="82">
        <v>0.8</v>
      </c>
      <c r="CL86" s="82">
        <v>0.9</v>
      </c>
      <c r="CM86" s="82">
        <v>1</v>
      </c>
      <c r="CN86" s="10"/>
      <c r="CO86" s="81">
        <v>44621</v>
      </c>
      <c r="CP86" s="82">
        <f t="shared" si="20"/>
        <v>0.57603168999999999</v>
      </c>
      <c r="CQ86" s="82">
        <v>0.7</v>
      </c>
      <c r="CR86" s="82">
        <v>0.8</v>
      </c>
      <c r="CS86" s="82">
        <v>0.9</v>
      </c>
      <c r="CT86" s="82">
        <v>1</v>
      </c>
      <c r="CU86" s="82">
        <v>0.7</v>
      </c>
      <c r="CV86" s="82">
        <v>0.8</v>
      </c>
      <c r="CW86" s="82">
        <v>0.9</v>
      </c>
      <c r="CX86" s="82">
        <v>1</v>
      </c>
      <c r="CY86" s="82">
        <v>0.7</v>
      </c>
      <c r="CZ86" s="82">
        <v>0.8</v>
      </c>
      <c r="DA86" s="82">
        <v>0.9</v>
      </c>
      <c r="DB86" s="82">
        <v>1</v>
      </c>
      <c r="DC86" s="82">
        <v>0.7</v>
      </c>
      <c r="DD86" s="82">
        <v>0.8</v>
      </c>
      <c r="DE86" s="82">
        <v>0.9</v>
      </c>
      <c r="DF86" s="82">
        <v>1</v>
      </c>
      <c r="DG86" s="82">
        <v>0.7</v>
      </c>
      <c r="DH86" s="82">
        <v>0.8</v>
      </c>
      <c r="DI86" s="82">
        <v>0.9</v>
      </c>
      <c r="DJ86" s="82">
        <v>1</v>
      </c>
      <c r="DL86" s="81">
        <v>44621</v>
      </c>
      <c r="DM86" s="89">
        <f t="shared" si="22"/>
        <v>0.58478642000000003</v>
      </c>
      <c r="DN86" s="89">
        <v>0.7</v>
      </c>
      <c r="DO86" s="89">
        <v>0.8</v>
      </c>
      <c r="DP86" s="89">
        <v>0.9</v>
      </c>
      <c r="DQ86" s="89">
        <v>1</v>
      </c>
      <c r="DR86" s="89">
        <v>0.7</v>
      </c>
      <c r="DS86" s="89">
        <v>0.8</v>
      </c>
      <c r="DT86" s="89">
        <v>0.9</v>
      </c>
      <c r="DU86" s="89">
        <v>1</v>
      </c>
      <c r="DV86" s="89">
        <v>0.7</v>
      </c>
      <c r="DW86" s="89">
        <v>0.8</v>
      </c>
      <c r="DX86" s="89">
        <v>0.9</v>
      </c>
      <c r="DY86" s="89">
        <v>1</v>
      </c>
      <c r="DZ86" s="89">
        <v>0.7</v>
      </c>
      <c r="EA86" s="89">
        <v>0.8</v>
      </c>
      <c r="EB86" s="89">
        <v>0.9</v>
      </c>
      <c r="EC86" s="89">
        <v>1</v>
      </c>
      <c r="ED86" s="89">
        <v>0.7</v>
      </c>
      <c r="EE86" s="89">
        <v>0.8</v>
      </c>
      <c r="EF86" s="89">
        <v>0.9</v>
      </c>
      <c r="EG86" s="89">
        <v>1</v>
      </c>
    </row>
    <row r="87" spans="1:137" x14ac:dyDescent="0.35">
      <c r="A87" s="81">
        <v>44627</v>
      </c>
      <c r="B87" s="82">
        <f t="shared" si="15"/>
        <v>0.54018794999999997</v>
      </c>
      <c r="C87" s="82">
        <v>0.7</v>
      </c>
      <c r="D87" s="82">
        <v>0.8</v>
      </c>
      <c r="E87" s="82">
        <v>0.9</v>
      </c>
      <c r="F87" s="82">
        <v>1</v>
      </c>
      <c r="G87" s="82">
        <v>0.7</v>
      </c>
      <c r="H87" s="82">
        <v>0.8</v>
      </c>
      <c r="I87" s="82">
        <v>0.9</v>
      </c>
      <c r="J87" s="82">
        <v>1</v>
      </c>
      <c r="K87" s="82">
        <v>0.7</v>
      </c>
      <c r="L87" s="82">
        <v>0.8</v>
      </c>
      <c r="M87" s="82">
        <v>0.9</v>
      </c>
      <c r="N87" s="82">
        <v>1</v>
      </c>
      <c r="O87" s="82">
        <v>0.7</v>
      </c>
      <c r="P87" s="82">
        <v>0.8</v>
      </c>
      <c r="Q87" s="82">
        <v>0.9</v>
      </c>
      <c r="R87" s="82">
        <v>1</v>
      </c>
      <c r="S87" s="82">
        <v>0.7</v>
      </c>
      <c r="T87" s="82">
        <v>0.8</v>
      </c>
      <c r="U87" s="82">
        <v>0.9</v>
      </c>
      <c r="V87" s="82">
        <v>1</v>
      </c>
      <c r="W87" s="1"/>
      <c r="X87" s="81">
        <v>44627</v>
      </c>
      <c r="Y87" s="82">
        <v>0.54</v>
      </c>
      <c r="Z87" s="82">
        <v>0.7</v>
      </c>
      <c r="AA87" s="82">
        <v>0.8</v>
      </c>
      <c r="AB87" s="82">
        <v>0.9</v>
      </c>
      <c r="AC87" s="82">
        <v>1</v>
      </c>
      <c r="AD87" s="82">
        <v>0.7</v>
      </c>
      <c r="AE87" s="82">
        <v>0.8</v>
      </c>
      <c r="AF87" s="82">
        <v>0.9</v>
      </c>
      <c r="AG87" s="82">
        <v>1</v>
      </c>
      <c r="AH87" s="82">
        <v>0.7</v>
      </c>
      <c r="AI87" s="82">
        <v>0.8</v>
      </c>
      <c r="AJ87" s="82">
        <v>0.9</v>
      </c>
      <c r="AK87" s="82">
        <v>1</v>
      </c>
      <c r="AL87" s="82">
        <v>0.7</v>
      </c>
      <c r="AM87" s="82">
        <v>0.8</v>
      </c>
      <c r="AN87" s="82">
        <v>0.9</v>
      </c>
      <c r="AO87" s="82">
        <v>1</v>
      </c>
      <c r="AP87" s="82">
        <v>0.7</v>
      </c>
      <c r="AQ87" s="82">
        <v>0.8</v>
      </c>
      <c r="AR87" s="82">
        <v>0.9</v>
      </c>
      <c r="AS87" s="82">
        <v>1</v>
      </c>
      <c r="AT87" s="10"/>
      <c r="AU87" s="81">
        <v>44627</v>
      </c>
      <c r="AV87" s="82">
        <f t="shared" si="18"/>
        <v>0.59306049999999999</v>
      </c>
      <c r="AW87" s="82">
        <v>0.7</v>
      </c>
      <c r="AX87" s="82">
        <v>0.8</v>
      </c>
      <c r="AY87" s="82">
        <v>0.9</v>
      </c>
      <c r="AZ87" s="82">
        <v>1</v>
      </c>
      <c r="BA87" s="82">
        <v>0.7</v>
      </c>
      <c r="BB87" s="82">
        <v>0.8</v>
      </c>
      <c r="BC87" s="82">
        <v>0.9</v>
      </c>
      <c r="BD87" s="82">
        <v>1</v>
      </c>
      <c r="BE87" s="82">
        <v>0.7</v>
      </c>
      <c r="BF87" s="82">
        <v>0.8</v>
      </c>
      <c r="BG87" s="82">
        <v>0.9</v>
      </c>
      <c r="BH87" s="82">
        <v>1</v>
      </c>
      <c r="BI87" s="82">
        <v>0.7</v>
      </c>
      <c r="BJ87" s="82">
        <v>0.8</v>
      </c>
      <c r="BK87" s="82">
        <v>0.9</v>
      </c>
      <c r="BL87" s="82">
        <v>1</v>
      </c>
      <c r="BM87" s="82">
        <v>0.7</v>
      </c>
      <c r="BN87" s="82">
        <v>0.8</v>
      </c>
      <c r="BO87" s="82">
        <v>0.9</v>
      </c>
      <c r="BP87" s="82">
        <v>1</v>
      </c>
      <c r="BQ87" s="10"/>
      <c r="BR87" s="81">
        <v>44627</v>
      </c>
      <c r="BS87" s="82">
        <v>0.52</v>
      </c>
      <c r="BT87" s="82">
        <v>0.7</v>
      </c>
      <c r="BU87" s="82">
        <v>0.8</v>
      </c>
      <c r="BV87" s="82">
        <v>0.9</v>
      </c>
      <c r="BW87" s="82">
        <v>1</v>
      </c>
      <c r="BX87" s="82">
        <v>0.7</v>
      </c>
      <c r="BY87" s="82">
        <v>0.8</v>
      </c>
      <c r="BZ87" s="82">
        <v>0.9</v>
      </c>
      <c r="CA87" s="82">
        <v>1</v>
      </c>
      <c r="CB87" s="82">
        <v>0.7</v>
      </c>
      <c r="CC87" s="82">
        <v>0.8</v>
      </c>
      <c r="CD87" s="82">
        <v>0.9</v>
      </c>
      <c r="CE87" s="82">
        <v>1</v>
      </c>
      <c r="CF87" s="82">
        <v>0.7</v>
      </c>
      <c r="CG87" s="82">
        <v>0.8</v>
      </c>
      <c r="CH87" s="82">
        <v>0.9</v>
      </c>
      <c r="CI87" s="82">
        <v>1</v>
      </c>
      <c r="CJ87" s="82">
        <v>0.7</v>
      </c>
      <c r="CK87" s="82">
        <v>0.8</v>
      </c>
      <c r="CL87" s="82">
        <v>0.9</v>
      </c>
      <c r="CM87" s="82">
        <v>1</v>
      </c>
      <c r="CN87" s="10"/>
      <c r="CO87" s="81">
        <v>44627</v>
      </c>
      <c r="CP87" s="82">
        <f t="shared" si="20"/>
        <v>0.57603168999999999</v>
      </c>
      <c r="CQ87" s="82">
        <v>0.7</v>
      </c>
      <c r="CR87" s="82">
        <v>0.8</v>
      </c>
      <c r="CS87" s="82">
        <v>0.9</v>
      </c>
      <c r="CT87" s="82">
        <v>1</v>
      </c>
      <c r="CU87" s="82">
        <v>0.7</v>
      </c>
      <c r="CV87" s="82">
        <v>0.8</v>
      </c>
      <c r="CW87" s="82">
        <v>0.9</v>
      </c>
      <c r="CX87" s="82">
        <v>1</v>
      </c>
      <c r="CY87" s="82">
        <v>0.7</v>
      </c>
      <c r="CZ87" s="82">
        <v>0.8</v>
      </c>
      <c r="DA87" s="82">
        <v>0.9</v>
      </c>
      <c r="DB87" s="82">
        <v>1</v>
      </c>
      <c r="DC87" s="82">
        <v>0.7</v>
      </c>
      <c r="DD87" s="82">
        <v>0.8</v>
      </c>
      <c r="DE87" s="82">
        <v>0.9</v>
      </c>
      <c r="DF87" s="82">
        <v>1</v>
      </c>
      <c r="DG87" s="82">
        <v>0.7</v>
      </c>
      <c r="DH87" s="82">
        <v>0.8</v>
      </c>
      <c r="DI87" s="82">
        <v>0.9</v>
      </c>
      <c r="DJ87" s="82">
        <v>1</v>
      </c>
      <c r="DL87" s="81">
        <v>44627</v>
      </c>
      <c r="DM87" s="89">
        <f t="shared" si="22"/>
        <v>0.58478642000000003</v>
      </c>
      <c r="DN87" s="89">
        <v>0.7</v>
      </c>
      <c r="DO87" s="89">
        <v>0.8</v>
      </c>
      <c r="DP87" s="89">
        <v>0.9</v>
      </c>
      <c r="DQ87" s="89">
        <v>1</v>
      </c>
      <c r="DR87" s="89">
        <v>0.7</v>
      </c>
      <c r="DS87" s="89">
        <v>0.8</v>
      </c>
      <c r="DT87" s="89">
        <v>0.9</v>
      </c>
      <c r="DU87" s="89">
        <v>1</v>
      </c>
      <c r="DV87" s="89">
        <v>0.7</v>
      </c>
      <c r="DW87" s="89">
        <v>0.8</v>
      </c>
      <c r="DX87" s="89">
        <v>0.9</v>
      </c>
      <c r="DY87" s="89">
        <v>1</v>
      </c>
      <c r="DZ87" s="89">
        <v>0.7</v>
      </c>
      <c r="EA87" s="89">
        <v>0.8</v>
      </c>
      <c r="EB87" s="89">
        <v>0.9</v>
      </c>
      <c r="EC87" s="89">
        <v>1</v>
      </c>
      <c r="ED87" s="89">
        <v>0.7</v>
      </c>
      <c r="EE87" s="89">
        <v>0.8</v>
      </c>
      <c r="EF87" s="89">
        <v>0.9</v>
      </c>
      <c r="EG87" s="89">
        <v>1</v>
      </c>
    </row>
    <row r="88" spans="1:137" x14ac:dyDescent="0.35">
      <c r="A88" s="81">
        <v>44652</v>
      </c>
      <c r="B88" s="82">
        <f t="shared" si="15"/>
        <v>0.54018794999999997</v>
      </c>
      <c r="C88" s="82">
        <v>0.7</v>
      </c>
      <c r="D88" s="82">
        <v>0.8</v>
      </c>
      <c r="E88" s="82">
        <v>0.9</v>
      </c>
      <c r="F88" s="82">
        <v>1</v>
      </c>
      <c r="G88" s="82">
        <v>0.7</v>
      </c>
      <c r="H88" s="82">
        <v>0.8</v>
      </c>
      <c r="I88" s="82">
        <v>0.9</v>
      </c>
      <c r="J88" s="82">
        <v>1</v>
      </c>
      <c r="K88" s="82">
        <v>0.7</v>
      </c>
      <c r="L88" s="82">
        <v>0.8</v>
      </c>
      <c r="M88" s="82">
        <v>0.9</v>
      </c>
      <c r="N88" s="82">
        <v>1</v>
      </c>
      <c r="O88" s="82">
        <v>0.7</v>
      </c>
      <c r="P88" s="82">
        <v>0.8</v>
      </c>
      <c r="Q88" s="82">
        <v>0.9</v>
      </c>
      <c r="R88" s="82">
        <v>1</v>
      </c>
      <c r="S88" s="82">
        <v>0.7</v>
      </c>
      <c r="T88" s="82">
        <v>0.8</v>
      </c>
      <c r="U88" s="82">
        <v>0.9</v>
      </c>
      <c r="V88" s="82">
        <v>1</v>
      </c>
      <c r="W88" s="1"/>
      <c r="X88" s="81">
        <v>44652</v>
      </c>
      <c r="Y88" s="82">
        <v>0.54</v>
      </c>
      <c r="Z88" s="82">
        <v>0.7</v>
      </c>
      <c r="AA88" s="82">
        <v>0.8</v>
      </c>
      <c r="AB88" s="82">
        <v>0.9</v>
      </c>
      <c r="AC88" s="82">
        <v>1</v>
      </c>
      <c r="AD88" s="82">
        <v>0.7</v>
      </c>
      <c r="AE88" s="82">
        <v>0.8</v>
      </c>
      <c r="AF88" s="82">
        <v>0.9</v>
      </c>
      <c r="AG88" s="82">
        <v>1</v>
      </c>
      <c r="AH88" s="82">
        <v>0.7</v>
      </c>
      <c r="AI88" s="82">
        <v>0.8</v>
      </c>
      <c r="AJ88" s="82">
        <v>0.9</v>
      </c>
      <c r="AK88" s="82">
        <v>1</v>
      </c>
      <c r="AL88" s="82">
        <v>0.7</v>
      </c>
      <c r="AM88" s="82">
        <v>0.8</v>
      </c>
      <c r="AN88" s="82">
        <v>0.9</v>
      </c>
      <c r="AO88" s="82">
        <v>1</v>
      </c>
      <c r="AP88" s="82">
        <v>0.7</v>
      </c>
      <c r="AQ88" s="82">
        <v>0.8</v>
      </c>
      <c r="AR88" s="82">
        <v>0.9</v>
      </c>
      <c r="AS88" s="82">
        <v>1</v>
      </c>
      <c r="AT88" s="10"/>
      <c r="AU88" s="81">
        <v>44652</v>
      </c>
      <c r="AV88" s="82">
        <f t="shared" si="18"/>
        <v>0.59306049999999999</v>
      </c>
      <c r="AW88" s="82">
        <v>0.7</v>
      </c>
      <c r="AX88" s="82">
        <v>0.8</v>
      </c>
      <c r="AY88" s="82">
        <v>0.9</v>
      </c>
      <c r="AZ88" s="82">
        <v>1</v>
      </c>
      <c r="BA88" s="82">
        <v>0.7</v>
      </c>
      <c r="BB88" s="82">
        <v>0.8</v>
      </c>
      <c r="BC88" s="82">
        <v>0.9</v>
      </c>
      <c r="BD88" s="82">
        <v>1</v>
      </c>
      <c r="BE88" s="82">
        <v>0.7</v>
      </c>
      <c r="BF88" s="82">
        <v>0.8</v>
      </c>
      <c r="BG88" s="82">
        <v>0.9</v>
      </c>
      <c r="BH88" s="82">
        <v>1</v>
      </c>
      <c r="BI88" s="82">
        <v>0.7</v>
      </c>
      <c r="BJ88" s="82">
        <v>0.8</v>
      </c>
      <c r="BK88" s="82">
        <v>0.9</v>
      </c>
      <c r="BL88" s="82">
        <v>1</v>
      </c>
      <c r="BM88" s="82">
        <v>0.7</v>
      </c>
      <c r="BN88" s="82">
        <v>0.8</v>
      </c>
      <c r="BO88" s="82">
        <v>0.9</v>
      </c>
      <c r="BP88" s="82">
        <v>1</v>
      </c>
      <c r="BQ88" s="10"/>
      <c r="BR88" s="81">
        <v>44652</v>
      </c>
      <c r="BS88" s="82">
        <v>0.52</v>
      </c>
      <c r="BT88" s="82">
        <v>0.7</v>
      </c>
      <c r="BU88" s="82">
        <v>0.8</v>
      </c>
      <c r="BV88" s="82">
        <v>0.9</v>
      </c>
      <c r="BW88" s="82">
        <v>1</v>
      </c>
      <c r="BX88" s="82">
        <v>0.7</v>
      </c>
      <c r="BY88" s="82">
        <v>0.8</v>
      </c>
      <c r="BZ88" s="82">
        <v>0.9</v>
      </c>
      <c r="CA88" s="82">
        <v>1</v>
      </c>
      <c r="CB88" s="82">
        <v>0.7</v>
      </c>
      <c r="CC88" s="82">
        <v>0.8</v>
      </c>
      <c r="CD88" s="82">
        <v>0.9</v>
      </c>
      <c r="CE88" s="82">
        <v>1</v>
      </c>
      <c r="CF88" s="82">
        <v>0.7</v>
      </c>
      <c r="CG88" s="82">
        <v>0.8</v>
      </c>
      <c r="CH88" s="82">
        <v>0.9</v>
      </c>
      <c r="CI88" s="82">
        <v>1</v>
      </c>
      <c r="CJ88" s="82">
        <v>0.7</v>
      </c>
      <c r="CK88" s="82">
        <v>0.8</v>
      </c>
      <c r="CL88" s="82">
        <v>0.9</v>
      </c>
      <c r="CM88" s="82">
        <v>1</v>
      </c>
      <c r="CN88" s="10"/>
      <c r="CO88" s="81">
        <v>44652</v>
      </c>
      <c r="CP88" s="82">
        <f t="shared" si="20"/>
        <v>0.57603168999999999</v>
      </c>
      <c r="CQ88" s="82">
        <v>0.7</v>
      </c>
      <c r="CR88" s="82">
        <v>0.8</v>
      </c>
      <c r="CS88" s="82">
        <v>0.9</v>
      </c>
      <c r="CT88" s="82">
        <v>1</v>
      </c>
      <c r="CU88" s="82">
        <v>0.7</v>
      </c>
      <c r="CV88" s="82">
        <v>0.8</v>
      </c>
      <c r="CW88" s="82">
        <v>0.9</v>
      </c>
      <c r="CX88" s="82">
        <v>1</v>
      </c>
      <c r="CY88" s="82">
        <v>0.7</v>
      </c>
      <c r="CZ88" s="82">
        <v>0.8</v>
      </c>
      <c r="DA88" s="82">
        <v>0.9</v>
      </c>
      <c r="DB88" s="82">
        <v>1</v>
      </c>
      <c r="DC88" s="82">
        <v>0.7</v>
      </c>
      <c r="DD88" s="82">
        <v>0.8</v>
      </c>
      <c r="DE88" s="82">
        <v>0.9</v>
      </c>
      <c r="DF88" s="82">
        <v>1</v>
      </c>
      <c r="DG88" s="82">
        <v>0.7</v>
      </c>
      <c r="DH88" s="82">
        <v>0.8</v>
      </c>
      <c r="DI88" s="82">
        <v>0.9</v>
      </c>
      <c r="DJ88" s="82">
        <v>1</v>
      </c>
      <c r="DL88" s="81">
        <v>44652</v>
      </c>
      <c r="DM88" s="89">
        <f t="shared" si="22"/>
        <v>0.58478642000000003</v>
      </c>
      <c r="DN88" s="89">
        <v>0.7</v>
      </c>
      <c r="DO88" s="89">
        <v>0.8</v>
      </c>
      <c r="DP88" s="89">
        <v>0.9</v>
      </c>
      <c r="DQ88" s="89">
        <v>1</v>
      </c>
      <c r="DR88" s="89">
        <v>0.7</v>
      </c>
      <c r="DS88" s="89">
        <v>0.8</v>
      </c>
      <c r="DT88" s="89">
        <v>0.9</v>
      </c>
      <c r="DU88" s="89">
        <v>1</v>
      </c>
      <c r="DV88" s="89">
        <v>0.7</v>
      </c>
      <c r="DW88" s="89">
        <v>0.8</v>
      </c>
      <c r="DX88" s="89">
        <v>0.9</v>
      </c>
      <c r="DY88" s="89">
        <v>1</v>
      </c>
      <c r="DZ88" s="89">
        <v>0.7</v>
      </c>
      <c r="EA88" s="89">
        <v>0.8</v>
      </c>
      <c r="EB88" s="89">
        <v>0.9</v>
      </c>
      <c r="EC88" s="89">
        <v>1</v>
      </c>
      <c r="ED88" s="89">
        <v>0.7</v>
      </c>
      <c r="EE88" s="89">
        <v>0.8</v>
      </c>
      <c r="EF88" s="89">
        <v>0.9</v>
      </c>
      <c r="EG88" s="89">
        <v>1</v>
      </c>
    </row>
    <row r="89" spans="1:137" x14ac:dyDescent="0.35">
      <c r="A89" t="s">
        <v>165</v>
      </c>
      <c r="N89"/>
      <c r="X89" t="s">
        <v>166</v>
      </c>
      <c r="AI89" s="3"/>
      <c r="AJ89" s="3"/>
      <c r="AK89" s="3"/>
      <c r="AL89" s="3"/>
      <c r="AN89" s="3"/>
      <c r="AO89" s="3"/>
      <c r="AP89" s="3"/>
      <c r="AQ89" s="3"/>
      <c r="AR89" s="3"/>
      <c r="AS89" s="3"/>
      <c r="AT89" s="3"/>
      <c r="AU89" s="87" t="s">
        <v>169</v>
      </c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87" t="s">
        <v>166</v>
      </c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  <c r="CK89" s="3"/>
      <c r="CL89" s="3"/>
      <c r="CM89" s="3"/>
      <c r="CN89" s="3"/>
      <c r="CO89" s="3" t="s">
        <v>167</v>
      </c>
      <c r="CP89" s="3"/>
      <c r="CQ89" s="3"/>
      <c r="CR89" s="3"/>
      <c r="CS89" s="3"/>
      <c r="CT89" s="3"/>
      <c r="CU89" s="3"/>
      <c r="CV89" s="3"/>
      <c r="CW89" s="3"/>
    </row>
    <row r="90" spans="1:137" x14ac:dyDescent="0.35">
      <c r="A90" s="3"/>
      <c r="B90" s="10"/>
      <c r="C90" s="10"/>
      <c r="D90" s="10"/>
      <c r="E90" s="10"/>
      <c r="F90" s="10"/>
      <c r="G90" s="3"/>
      <c r="H90" s="3"/>
      <c r="I90" s="3"/>
      <c r="J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E90" s="3"/>
      <c r="AF90" s="3"/>
      <c r="AJ90" s="11"/>
      <c r="AN90" s="11"/>
      <c r="AR90" s="11"/>
      <c r="AV90" s="11"/>
      <c r="BL90" s="11"/>
      <c r="BP90" s="11"/>
      <c r="BT90" s="11"/>
      <c r="BX90" s="11"/>
      <c r="CQ90" s="11"/>
    </row>
    <row r="91" spans="1:137" x14ac:dyDescent="0.35">
      <c r="B91" s="1"/>
      <c r="C91" s="1"/>
      <c r="D91" s="1"/>
      <c r="E91" s="1"/>
      <c r="F91" s="1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E91" s="3"/>
      <c r="AF91" s="3"/>
      <c r="AJ91" s="36"/>
      <c r="AK91" s="39"/>
      <c r="AL91" s="39"/>
      <c r="AN91" s="36"/>
      <c r="AO91" s="39"/>
      <c r="AP91" s="39"/>
      <c r="AR91" s="36"/>
      <c r="AS91" s="39"/>
      <c r="AT91" s="39"/>
      <c r="AV91" s="36"/>
      <c r="AW91" s="39"/>
      <c r="AX91" s="39"/>
      <c r="BL91" s="36"/>
      <c r="BM91" s="39"/>
      <c r="BN91" s="39"/>
      <c r="BP91" s="36"/>
      <c r="BQ91" s="39"/>
      <c r="BR91" s="39"/>
      <c r="BT91" s="36"/>
      <c r="BU91" s="39"/>
      <c r="BV91" s="39"/>
      <c r="BX91" s="36"/>
      <c r="BY91" s="39"/>
      <c r="BZ91" s="39"/>
      <c r="CQ91" s="36"/>
    </row>
    <row r="92" spans="1:137" x14ac:dyDescent="0.35">
      <c r="N92" s="11"/>
      <c r="R92" s="11"/>
      <c r="S92" s="11"/>
      <c r="T92" s="11"/>
      <c r="U92" s="11"/>
      <c r="V92" s="11"/>
      <c r="Y92" s="3"/>
      <c r="Z92" s="3"/>
      <c r="AA92" s="3"/>
      <c r="AB92" s="3"/>
      <c r="AC92" s="3"/>
      <c r="AD92" s="86"/>
      <c r="AH92" s="3"/>
      <c r="AJ92" s="36"/>
      <c r="AK92" s="39"/>
      <c r="AL92" s="39"/>
      <c r="AN92" s="36"/>
      <c r="AO92" s="39"/>
      <c r="AP92" s="39"/>
      <c r="AR92" s="36"/>
      <c r="AS92" s="39"/>
      <c r="AT92" s="39"/>
      <c r="AV92" s="36"/>
      <c r="AW92" s="39"/>
      <c r="AX92" s="39"/>
      <c r="BL92" s="36"/>
      <c r="BM92" s="39"/>
      <c r="BN92" s="39"/>
      <c r="BP92" s="36"/>
      <c r="BQ92" s="39"/>
      <c r="BR92" s="39"/>
      <c r="BT92" s="36"/>
      <c r="BU92" s="39"/>
      <c r="BV92" s="39"/>
      <c r="BX92" s="36"/>
      <c r="BY92" s="39"/>
      <c r="BZ92" s="39"/>
      <c r="CQ92" s="36"/>
    </row>
    <row r="93" spans="1:137" x14ac:dyDescent="0.35">
      <c r="A93" s="4"/>
      <c r="N93" s="36"/>
      <c r="O93" s="39"/>
      <c r="P93" s="39"/>
      <c r="Q93" s="39"/>
      <c r="R93" s="36"/>
      <c r="S93" s="36"/>
      <c r="T93" s="36"/>
      <c r="U93" s="36"/>
      <c r="V93" s="36"/>
      <c r="W93" s="39"/>
      <c r="X93" s="39"/>
      <c r="Y93" s="3"/>
      <c r="Z93" s="3"/>
      <c r="AA93" s="3"/>
      <c r="AB93" s="3"/>
      <c r="AC93" s="3"/>
      <c r="AD93" s="40"/>
      <c r="AE93" s="39"/>
      <c r="AF93" s="39"/>
      <c r="AH93" s="36"/>
      <c r="AJ93" s="36"/>
      <c r="AK93" s="39"/>
      <c r="AL93" s="39"/>
      <c r="AN93" s="36"/>
      <c r="AO93" s="39"/>
      <c r="AP93" s="39"/>
      <c r="AR93" s="36"/>
      <c r="AS93" s="39"/>
      <c r="AT93" s="39"/>
      <c r="AV93" s="36"/>
      <c r="AW93" s="39"/>
      <c r="AX93" s="39"/>
      <c r="BL93" s="36"/>
      <c r="BM93" s="39"/>
      <c r="BN93" s="39"/>
      <c r="BP93" s="36"/>
      <c r="BQ93" s="39"/>
      <c r="BR93" s="39"/>
      <c r="BT93" s="36"/>
      <c r="BU93" s="39"/>
      <c r="BV93" s="39"/>
      <c r="BX93" s="36"/>
      <c r="BY93" s="39"/>
      <c r="BZ93" s="39"/>
      <c r="CQ93" s="36"/>
    </row>
    <row r="94" spans="1:137" x14ac:dyDescent="0.35">
      <c r="N94" s="36"/>
      <c r="O94" s="39"/>
      <c r="P94" s="39"/>
      <c r="Q94" s="39"/>
      <c r="R94" s="36"/>
      <c r="S94" s="36"/>
      <c r="T94" s="36"/>
      <c r="U94" s="36"/>
      <c r="V94" s="36"/>
      <c r="W94" s="39"/>
      <c r="X94" s="39"/>
      <c r="Y94" s="3"/>
      <c r="Z94" s="3"/>
      <c r="AA94" s="3"/>
      <c r="AB94" s="3"/>
      <c r="AC94" s="3"/>
      <c r="AD94" s="40"/>
      <c r="AE94" s="39"/>
      <c r="AF94" s="39"/>
      <c r="AH94" s="36"/>
      <c r="AJ94" s="36"/>
      <c r="AK94" s="39"/>
      <c r="AL94" s="39"/>
      <c r="AN94" s="36"/>
      <c r="AO94" s="39"/>
      <c r="AP94" s="39"/>
      <c r="AR94" s="36"/>
      <c r="AS94" s="39"/>
      <c r="AT94" s="39"/>
      <c r="AV94" s="36"/>
      <c r="AW94" s="39"/>
      <c r="AX94" s="39"/>
      <c r="BL94" s="36"/>
      <c r="BM94" s="39"/>
      <c r="BN94" s="39"/>
      <c r="BP94" s="36"/>
      <c r="BQ94" s="39"/>
      <c r="BR94" s="39"/>
      <c r="BT94" s="36"/>
      <c r="BU94" s="39"/>
      <c r="BV94" s="39"/>
      <c r="BX94" s="36"/>
      <c r="BY94" s="39"/>
      <c r="BZ94" s="39"/>
      <c r="CQ94" s="36"/>
    </row>
    <row r="95" spans="1:137" x14ac:dyDescent="0.35">
      <c r="N95" s="36"/>
      <c r="O95" s="39"/>
      <c r="P95" s="39"/>
      <c r="Q95" s="39"/>
      <c r="R95" s="36"/>
      <c r="S95" s="36"/>
      <c r="T95" s="36"/>
      <c r="U95" s="36"/>
      <c r="V95" s="36"/>
      <c r="W95" s="39"/>
      <c r="X95" s="39"/>
      <c r="Y95" s="3"/>
      <c r="Z95" s="3"/>
      <c r="AA95" s="3"/>
      <c r="AB95" s="3"/>
      <c r="AC95" s="3"/>
      <c r="AD95" s="40"/>
      <c r="AE95" s="39"/>
      <c r="AF95" s="39"/>
      <c r="AH95" s="36"/>
      <c r="AJ95" s="36"/>
      <c r="AK95" s="39"/>
      <c r="AL95" s="39"/>
      <c r="AN95" s="36"/>
      <c r="AO95" s="39"/>
      <c r="AP95" s="39"/>
      <c r="AR95" s="36"/>
      <c r="AS95" s="39"/>
      <c r="AT95" s="39"/>
      <c r="AV95" s="36"/>
      <c r="AW95" s="39"/>
      <c r="AX95" s="39"/>
      <c r="BL95" s="36"/>
      <c r="BM95" s="39"/>
      <c r="BN95" s="39"/>
      <c r="BP95" s="36"/>
      <c r="BQ95" s="39"/>
      <c r="BR95" s="39"/>
      <c r="BT95" s="36"/>
      <c r="BU95" s="39"/>
      <c r="BV95" s="39"/>
      <c r="BX95" s="36"/>
      <c r="BY95" s="39"/>
      <c r="BZ95" s="39"/>
      <c r="CQ95" s="36"/>
    </row>
    <row r="96" spans="1:137" x14ac:dyDescent="0.35">
      <c r="N96" s="36"/>
      <c r="O96" s="39"/>
      <c r="P96" s="39"/>
      <c r="Q96" s="39"/>
      <c r="R96" s="36"/>
      <c r="S96" s="36"/>
      <c r="T96" s="36"/>
      <c r="U96" s="36"/>
      <c r="V96" s="36"/>
      <c r="W96" s="39"/>
      <c r="X96" s="39"/>
      <c r="Y96" s="3"/>
      <c r="Z96" s="3"/>
      <c r="AA96" s="3"/>
      <c r="AB96" s="3"/>
      <c r="AC96" s="3"/>
      <c r="AD96" s="40"/>
      <c r="AE96" s="39"/>
      <c r="AF96" s="39"/>
      <c r="AH96" s="36"/>
      <c r="AJ96" s="36"/>
      <c r="AK96" s="39"/>
      <c r="AL96" s="39"/>
      <c r="AN96" s="36"/>
      <c r="AO96" s="39"/>
      <c r="AP96" s="39"/>
      <c r="AR96" s="36"/>
      <c r="AS96" s="39"/>
      <c r="AT96" s="39"/>
      <c r="AV96" s="36"/>
      <c r="AW96" s="39"/>
      <c r="AX96" s="39"/>
      <c r="BL96" s="36"/>
      <c r="BM96" s="39"/>
      <c r="BN96" s="39"/>
      <c r="BP96" s="36"/>
      <c r="BQ96" s="39"/>
      <c r="BR96" s="39"/>
      <c r="BT96" s="36"/>
      <c r="BU96" s="39"/>
      <c r="BV96" s="39"/>
      <c r="BX96" s="36"/>
      <c r="BY96" s="39"/>
      <c r="BZ96" s="39"/>
      <c r="CQ96" s="36"/>
    </row>
    <row r="97" spans="14:95" x14ac:dyDescent="0.35">
      <c r="N97" s="36"/>
      <c r="O97" s="39"/>
      <c r="P97" s="39"/>
      <c r="Q97" s="39"/>
      <c r="R97" s="36"/>
      <c r="S97" s="36"/>
      <c r="T97" s="36"/>
      <c r="U97" s="36"/>
      <c r="V97" s="36"/>
      <c r="W97" s="39"/>
      <c r="X97" s="39"/>
      <c r="Y97" s="3"/>
      <c r="Z97" s="3"/>
      <c r="AA97" s="3"/>
      <c r="AB97" s="3"/>
      <c r="AC97" s="3"/>
      <c r="AD97" s="40"/>
      <c r="AE97" s="39"/>
      <c r="AF97" s="39"/>
      <c r="AH97" s="36"/>
      <c r="AJ97" s="36"/>
      <c r="AK97" s="39"/>
      <c r="AL97" s="39"/>
      <c r="AN97" s="36"/>
      <c r="AO97" s="39"/>
      <c r="AP97" s="39"/>
      <c r="AR97" s="36"/>
      <c r="AS97" s="39"/>
      <c r="AT97" s="39"/>
      <c r="AV97" s="36"/>
      <c r="AW97" s="39"/>
      <c r="AX97" s="39"/>
      <c r="BL97" s="36"/>
      <c r="BM97" s="39"/>
      <c r="BN97" s="39"/>
      <c r="BP97" s="36"/>
      <c r="BQ97" s="39"/>
      <c r="BR97" s="39"/>
      <c r="BT97" s="36"/>
      <c r="BU97" s="39"/>
      <c r="BV97" s="39"/>
      <c r="BX97" s="36"/>
      <c r="BY97" s="39"/>
      <c r="BZ97" s="39"/>
      <c r="CQ97" s="36"/>
    </row>
    <row r="98" spans="14:95" x14ac:dyDescent="0.35">
      <c r="N98" s="36"/>
      <c r="O98" s="39"/>
      <c r="P98" s="39"/>
      <c r="Q98" s="39"/>
      <c r="R98" s="36"/>
      <c r="S98" s="36"/>
      <c r="T98" s="36"/>
      <c r="U98" s="36"/>
      <c r="V98" s="36"/>
      <c r="W98" s="39"/>
      <c r="X98" s="39"/>
      <c r="Y98" s="3"/>
      <c r="Z98" s="3"/>
      <c r="AA98" s="3"/>
      <c r="AB98" s="3"/>
      <c r="AC98" s="3"/>
      <c r="AD98" s="40"/>
      <c r="AE98" s="39"/>
      <c r="AF98" s="39"/>
      <c r="AH98" s="36"/>
      <c r="AJ98" s="36"/>
      <c r="AK98" s="39"/>
      <c r="AL98" s="39"/>
      <c r="AN98" s="36"/>
      <c r="AO98" s="39"/>
      <c r="AP98" s="39"/>
      <c r="AR98" s="36"/>
      <c r="AS98" s="39"/>
      <c r="AT98" s="39"/>
      <c r="AV98" s="36"/>
      <c r="AW98" s="39"/>
      <c r="AX98" s="39"/>
      <c r="BL98" s="36"/>
      <c r="BM98" s="39"/>
      <c r="BN98" s="39"/>
      <c r="BP98" s="36"/>
      <c r="BQ98" s="39"/>
      <c r="BR98" s="39"/>
      <c r="BT98" s="36"/>
      <c r="BU98" s="39"/>
      <c r="BV98" s="39"/>
      <c r="BX98" s="36"/>
      <c r="BY98" s="39"/>
      <c r="BZ98" s="39"/>
      <c r="CQ98" s="36"/>
    </row>
    <row r="99" spans="14:95" x14ac:dyDescent="0.35">
      <c r="N99" s="36"/>
      <c r="O99" s="39"/>
      <c r="P99" s="39"/>
      <c r="Q99" s="39"/>
      <c r="R99" s="36"/>
      <c r="S99" s="36"/>
      <c r="T99" s="36"/>
      <c r="U99" s="36"/>
      <c r="V99" s="36"/>
      <c r="W99" s="39"/>
      <c r="X99" s="39"/>
      <c r="Y99" s="3"/>
      <c r="Z99" s="3"/>
      <c r="AA99" s="3"/>
      <c r="AB99" s="3"/>
      <c r="AC99" s="3"/>
      <c r="AD99" s="40"/>
      <c r="AE99" s="39"/>
      <c r="AF99" s="39"/>
      <c r="AH99" s="36"/>
      <c r="BL99" s="36"/>
      <c r="BM99" s="39"/>
      <c r="BN99" s="39"/>
    </row>
    <row r="100" spans="14:95" x14ac:dyDescent="0.35">
      <c r="N100" s="36"/>
      <c r="O100" s="39"/>
      <c r="P100" s="39"/>
      <c r="Q100" s="39"/>
      <c r="R100" s="36"/>
      <c r="S100" s="36"/>
      <c r="T100" s="36"/>
      <c r="U100" s="36"/>
      <c r="V100" s="36"/>
      <c r="W100" s="39"/>
      <c r="X100" s="39"/>
      <c r="Y100" s="3"/>
      <c r="Z100" s="3"/>
      <c r="AA100" s="3"/>
      <c r="AB100" s="3"/>
      <c r="AC100" s="3"/>
      <c r="AD100" s="40"/>
      <c r="AE100" s="39"/>
      <c r="AF100" s="39"/>
      <c r="AH100" s="40"/>
      <c r="AI100" s="3"/>
      <c r="BL100" s="36"/>
      <c r="BM100" s="39"/>
      <c r="BN100" s="39"/>
    </row>
    <row r="101" spans="14:95" x14ac:dyDescent="0.35">
      <c r="N101" s="36"/>
      <c r="O101" s="39"/>
      <c r="P101" s="39"/>
      <c r="Q101" s="39"/>
      <c r="R101" s="36"/>
      <c r="S101" s="36"/>
      <c r="T101" s="36"/>
      <c r="U101" s="36"/>
      <c r="V101" s="36"/>
      <c r="W101" s="39"/>
      <c r="X101" s="39"/>
      <c r="Y101" s="3"/>
      <c r="Z101" s="3"/>
      <c r="AA101" s="3"/>
      <c r="AB101" s="3"/>
      <c r="AC101" s="3"/>
      <c r="AD101" s="40"/>
      <c r="AE101" s="39"/>
      <c r="AF101" s="39"/>
      <c r="BL101" s="36"/>
      <c r="BM101" s="39"/>
      <c r="BN101" s="39"/>
    </row>
    <row r="102" spans="14:95" x14ac:dyDescent="0.35">
      <c r="N102" s="36"/>
      <c r="O102" s="39"/>
      <c r="P102" s="39"/>
      <c r="Q102" s="39"/>
      <c r="R102" s="36"/>
      <c r="S102" s="36"/>
      <c r="T102" s="36"/>
      <c r="U102" s="36"/>
      <c r="V102" s="36"/>
      <c r="W102" s="39"/>
      <c r="X102" s="39"/>
      <c r="Y102" s="3"/>
      <c r="Z102" s="3"/>
      <c r="AA102" s="3"/>
      <c r="AB102" s="3"/>
      <c r="AC102" s="3"/>
      <c r="AD102" s="40"/>
      <c r="AE102" s="39"/>
      <c r="AF102" s="39"/>
    </row>
    <row r="103" spans="14:95" x14ac:dyDescent="0.35">
      <c r="N103" s="36"/>
      <c r="O103" s="39"/>
      <c r="P103" s="39"/>
      <c r="Q103" s="39"/>
      <c r="R103" s="36"/>
      <c r="S103" s="36"/>
      <c r="T103" s="36"/>
      <c r="U103" s="36"/>
      <c r="V103" s="36"/>
      <c r="W103" s="39"/>
      <c r="X103" s="39"/>
      <c r="Y103" s="3"/>
      <c r="Z103" s="3"/>
      <c r="AA103" s="3"/>
      <c r="AB103" s="3"/>
      <c r="AC103" s="3"/>
      <c r="AD103" s="40"/>
      <c r="AE103" s="39"/>
      <c r="AF103" s="39"/>
    </row>
    <row r="104" spans="14:95" x14ac:dyDescent="0.35">
      <c r="N104" s="36"/>
      <c r="O104" s="39"/>
      <c r="P104" s="39"/>
      <c r="Q104" s="39"/>
      <c r="R104" s="36"/>
      <c r="S104" s="36"/>
      <c r="T104" s="36"/>
      <c r="U104" s="36"/>
      <c r="V104" s="36"/>
      <c r="W104" s="39"/>
      <c r="X104" s="39"/>
      <c r="Y104" s="3"/>
      <c r="Z104" s="3"/>
      <c r="AA104" s="3"/>
      <c r="AB104" s="3"/>
      <c r="AC104" s="3"/>
      <c r="AE104" s="3"/>
      <c r="AF104" s="3"/>
    </row>
    <row r="105" spans="14:95" x14ac:dyDescent="0.35">
      <c r="N105" s="36"/>
      <c r="O105" s="39"/>
      <c r="P105" s="39"/>
      <c r="Q105" s="39"/>
      <c r="R105" s="36"/>
      <c r="S105" s="36"/>
      <c r="T105" s="36"/>
      <c r="U105" s="36"/>
      <c r="V105" s="36"/>
      <c r="W105" s="39"/>
      <c r="X105" s="39"/>
      <c r="Y105" s="3"/>
      <c r="Z105" s="3"/>
      <c r="AA105" s="3"/>
      <c r="AB105" s="3"/>
      <c r="AC105" s="3"/>
      <c r="AE105" s="3"/>
      <c r="AF105" s="3"/>
    </row>
    <row r="106" spans="14:95" x14ac:dyDescent="0.35">
      <c r="N106" s="36"/>
      <c r="O106" s="39"/>
      <c r="P106" s="39"/>
      <c r="Q106" s="39"/>
      <c r="R106" s="36"/>
      <c r="S106" s="36"/>
      <c r="T106" s="36"/>
      <c r="U106" s="36"/>
      <c r="V106" s="36"/>
      <c r="W106" s="39"/>
      <c r="X106" s="39"/>
      <c r="Y106" s="3"/>
      <c r="Z106" s="3"/>
      <c r="AA106" s="3"/>
      <c r="AB106" s="3"/>
      <c r="AC106" s="3"/>
      <c r="AE106" s="3"/>
      <c r="AF106" s="3"/>
    </row>
    <row r="107" spans="14:95" x14ac:dyDescent="0.35">
      <c r="N107" s="3"/>
      <c r="O107" s="39"/>
      <c r="P107" s="39"/>
      <c r="Q107" s="39"/>
      <c r="R107" s="3"/>
      <c r="S107" s="3"/>
      <c r="T107" s="3"/>
      <c r="U107" s="3"/>
      <c r="V107" s="3"/>
      <c r="W107" s="39"/>
      <c r="X107" s="39"/>
      <c r="Y107" s="3"/>
      <c r="Z107" s="3"/>
      <c r="AA107" s="3"/>
      <c r="AB107" s="3"/>
      <c r="AC107" s="3"/>
      <c r="AE107" s="3"/>
      <c r="AF107" s="3"/>
    </row>
    <row r="108" spans="14:95" x14ac:dyDescent="0.35">
      <c r="N108" s="3"/>
      <c r="O108" s="39"/>
      <c r="P108" s="39"/>
      <c r="Q108" s="39"/>
      <c r="R108" s="3"/>
      <c r="S108" s="3"/>
      <c r="T108" s="3"/>
      <c r="U108" s="3"/>
      <c r="V108" s="3"/>
      <c r="W108" s="39"/>
      <c r="X108" s="39"/>
      <c r="Y108" s="3"/>
      <c r="Z108" s="3"/>
      <c r="AA108" s="3"/>
      <c r="AB108" s="3"/>
      <c r="AC108" s="3"/>
      <c r="AE108" s="3"/>
      <c r="AF108" s="3"/>
    </row>
    <row r="109" spans="14:95" x14ac:dyDescent="0.35">
      <c r="N109" s="36"/>
      <c r="O109" s="39"/>
      <c r="P109" s="39"/>
      <c r="Q109" s="39"/>
      <c r="R109" s="36"/>
      <c r="S109" s="36"/>
      <c r="T109" s="36"/>
      <c r="U109" s="36"/>
      <c r="V109" s="36"/>
      <c r="W109" s="39"/>
      <c r="X109" s="39"/>
      <c r="Y109" s="3"/>
      <c r="Z109" s="3"/>
      <c r="AA109" s="3"/>
      <c r="AB109" s="3"/>
      <c r="AC109" s="3"/>
      <c r="AE109" s="3"/>
      <c r="AF109" s="3"/>
    </row>
    <row r="110" spans="14:95" x14ac:dyDescent="0.35">
      <c r="N110" s="36"/>
      <c r="O110" s="39"/>
      <c r="P110" s="39"/>
      <c r="Q110" s="39"/>
      <c r="R110" s="1"/>
      <c r="S110" s="1"/>
      <c r="T110" s="1"/>
      <c r="U110" s="1"/>
      <c r="V110" s="1"/>
      <c r="W110" s="3"/>
      <c r="X110" s="3"/>
      <c r="Y110" s="3"/>
      <c r="Z110" s="3"/>
      <c r="AA110" s="3"/>
      <c r="AB110" s="3"/>
      <c r="AC110" s="3"/>
      <c r="AE110" s="3"/>
      <c r="AF110" s="3"/>
    </row>
    <row r="111" spans="14:95" x14ac:dyDescent="0.35">
      <c r="N111" s="36"/>
      <c r="O111" s="39"/>
      <c r="P111" s="39"/>
      <c r="Q111" s="39"/>
      <c r="R111" s="1"/>
      <c r="S111" s="1"/>
      <c r="T111" s="1"/>
      <c r="U111" s="1"/>
      <c r="V111" s="1"/>
      <c r="W111" s="3"/>
      <c r="X111" s="3"/>
      <c r="Y111" s="3"/>
      <c r="Z111" s="3"/>
      <c r="AA111" s="3"/>
      <c r="AB111" s="3"/>
      <c r="AC111" s="3"/>
      <c r="AE111" s="3"/>
      <c r="AF111" s="3"/>
    </row>
    <row r="112" spans="14:95" x14ac:dyDescent="0.35">
      <c r="N112" s="36"/>
      <c r="O112" s="39"/>
      <c r="P112" s="39"/>
      <c r="Q112" s="39"/>
      <c r="R112" s="1"/>
      <c r="S112" s="1"/>
      <c r="T112" s="1"/>
      <c r="U112" s="1"/>
      <c r="V112" s="1"/>
      <c r="W112" s="3"/>
      <c r="X112" s="3"/>
      <c r="Y112" s="3"/>
      <c r="Z112" s="3"/>
      <c r="AA112" s="3"/>
      <c r="AB112" s="3"/>
      <c r="AC112" s="3"/>
      <c r="AE112" s="3"/>
      <c r="AF112" s="3"/>
    </row>
    <row r="113" spans="7:32" x14ac:dyDescent="0.35">
      <c r="N113" s="36"/>
      <c r="O113" s="39"/>
      <c r="P113" s="39"/>
      <c r="Q113" s="39"/>
      <c r="R113" s="1"/>
      <c r="S113" s="1"/>
      <c r="T113" s="1"/>
      <c r="U113" s="1"/>
      <c r="V113" s="1"/>
      <c r="W113" s="3"/>
      <c r="X113" s="3"/>
      <c r="Y113" s="3"/>
      <c r="Z113" s="3"/>
      <c r="AA113" s="3"/>
      <c r="AB113" s="3"/>
      <c r="AC113" s="3"/>
      <c r="AE113" s="3"/>
      <c r="AF113" s="3"/>
    </row>
    <row r="114" spans="7:32" x14ac:dyDescent="0.35">
      <c r="N114" s="36"/>
      <c r="O114" s="39"/>
      <c r="P114" s="39"/>
      <c r="Q114" s="39"/>
      <c r="R114" s="1"/>
      <c r="S114" s="1"/>
      <c r="T114" s="1"/>
      <c r="U114" s="1"/>
      <c r="V114" s="1"/>
      <c r="W114" s="3"/>
      <c r="X114" s="3"/>
      <c r="Y114" s="3"/>
      <c r="Z114" s="3"/>
      <c r="AA114" s="3"/>
      <c r="AB114" s="3"/>
      <c r="AC114" s="3"/>
      <c r="AE114" s="3"/>
      <c r="AF114" s="3"/>
    </row>
    <row r="115" spans="7:32" x14ac:dyDescent="0.35">
      <c r="N115" s="36"/>
      <c r="O115" s="39"/>
      <c r="P115" s="39"/>
      <c r="Q115" s="39"/>
      <c r="R115" s="1"/>
      <c r="S115" s="1"/>
      <c r="T115" s="1"/>
      <c r="U115" s="1"/>
      <c r="V115" s="1"/>
      <c r="W115" s="3"/>
      <c r="X115" s="3"/>
      <c r="Y115" s="3"/>
      <c r="Z115" s="3"/>
      <c r="AA115" s="3"/>
      <c r="AB115" s="3"/>
      <c r="AC115" s="3"/>
      <c r="AE115" s="3"/>
      <c r="AF115" s="3"/>
    </row>
    <row r="116" spans="7:32" x14ac:dyDescent="0.35">
      <c r="N116" s="36"/>
      <c r="O116" s="39"/>
      <c r="P116" s="39"/>
      <c r="Q116" s="39"/>
      <c r="R116" s="1"/>
      <c r="S116" s="1"/>
      <c r="T116" s="1"/>
      <c r="U116" s="1"/>
      <c r="V116" s="1"/>
      <c r="W116" s="3"/>
      <c r="X116" s="3"/>
      <c r="Y116" s="3"/>
      <c r="Z116" s="3"/>
      <c r="AA116" s="3"/>
      <c r="AB116" s="3"/>
      <c r="AC116" s="3"/>
      <c r="AE116" s="3"/>
      <c r="AF116" s="3"/>
    </row>
    <row r="117" spans="7:32" x14ac:dyDescent="0.35">
      <c r="N117" s="36"/>
      <c r="O117" s="39"/>
      <c r="P117" s="39"/>
      <c r="Q117" s="39"/>
      <c r="R117" s="1"/>
      <c r="S117" s="1"/>
      <c r="T117" s="1"/>
      <c r="U117" s="1"/>
      <c r="V117" s="1"/>
      <c r="W117" s="3"/>
      <c r="X117" s="3"/>
      <c r="Y117" s="3"/>
      <c r="Z117" s="3"/>
      <c r="AA117" s="3"/>
      <c r="AB117" s="3"/>
      <c r="AC117" s="3"/>
      <c r="AE117" s="3"/>
      <c r="AF117" s="3"/>
    </row>
    <row r="118" spans="7:32" x14ac:dyDescent="0.35">
      <c r="N118" s="36"/>
      <c r="O118" s="39"/>
      <c r="P118" s="39"/>
      <c r="Q118" s="39"/>
      <c r="R118" s="1"/>
      <c r="S118" s="1"/>
      <c r="T118" s="1"/>
      <c r="U118" s="1"/>
      <c r="V118" s="1"/>
      <c r="W118" s="3"/>
      <c r="X118" s="3"/>
      <c r="Y118" s="3"/>
      <c r="Z118" s="3"/>
      <c r="AA118" s="3"/>
      <c r="AB118" s="3"/>
      <c r="AC118" s="3"/>
      <c r="AE118" s="3"/>
      <c r="AF118" s="3"/>
    </row>
    <row r="119" spans="7:32" x14ac:dyDescent="0.35">
      <c r="N119" s="36"/>
      <c r="O119" s="39"/>
      <c r="P119" s="39"/>
      <c r="Q119" s="39"/>
      <c r="R119" s="1"/>
      <c r="S119" s="1"/>
      <c r="T119" s="1"/>
      <c r="U119" s="1"/>
      <c r="V119" s="1"/>
      <c r="W119" s="3"/>
      <c r="X119" s="3"/>
      <c r="Y119" s="3"/>
      <c r="Z119" s="3"/>
      <c r="AA119" s="3"/>
      <c r="AB119" s="3"/>
      <c r="AC119" s="3"/>
      <c r="AE119" s="3"/>
      <c r="AF119" s="3"/>
    </row>
    <row r="120" spans="7:32" x14ac:dyDescent="0.35">
      <c r="N120" s="36"/>
      <c r="O120" s="39"/>
      <c r="P120" s="39"/>
      <c r="Q120" s="39"/>
      <c r="R120" s="1"/>
      <c r="S120" s="1"/>
      <c r="T120" s="1"/>
      <c r="U120" s="1"/>
      <c r="V120" s="1"/>
      <c r="W120" s="3"/>
      <c r="X120" s="3"/>
      <c r="Y120" s="3"/>
      <c r="Z120" s="3"/>
      <c r="AA120" s="3"/>
      <c r="AB120" s="3"/>
      <c r="AC120" s="3"/>
      <c r="AE120" s="3"/>
      <c r="AF120" s="3"/>
    </row>
    <row r="121" spans="7:32" x14ac:dyDescent="0.35">
      <c r="N121" s="36"/>
      <c r="O121" s="39"/>
      <c r="P121" s="39"/>
      <c r="Q121" s="39"/>
      <c r="R121" s="1"/>
      <c r="S121" s="1"/>
      <c r="T121" s="1"/>
      <c r="U121" s="1"/>
      <c r="V121" s="1"/>
      <c r="W121" s="3"/>
      <c r="X121" s="3"/>
      <c r="Y121" s="3"/>
      <c r="Z121" s="3"/>
      <c r="AA121" s="3"/>
      <c r="AB121" s="3"/>
      <c r="AC121" s="3"/>
      <c r="AE121" s="3"/>
      <c r="AF121" s="3"/>
    </row>
    <row r="122" spans="7:32" x14ac:dyDescent="0.35">
      <c r="N122" s="36"/>
      <c r="O122" s="39"/>
      <c r="P122" s="39"/>
      <c r="Q122" s="39"/>
      <c r="R122" s="1"/>
      <c r="S122" s="1"/>
      <c r="T122" s="1"/>
      <c r="U122" s="1"/>
      <c r="V122" s="1"/>
      <c r="W122" s="3"/>
      <c r="X122" s="3"/>
      <c r="Y122" s="3"/>
      <c r="Z122" s="3"/>
      <c r="AA122" s="3"/>
      <c r="AB122" s="3"/>
      <c r="AC122" s="3"/>
      <c r="AE122" s="3"/>
      <c r="AF122" s="3"/>
    </row>
    <row r="123" spans="7:32" x14ac:dyDescent="0.35">
      <c r="N123" s="36"/>
      <c r="O123" s="39"/>
      <c r="P123" s="39"/>
      <c r="Q123" s="39"/>
      <c r="R123" s="1"/>
      <c r="S123" s="1"/>
      <c r="T123" s="1"/>
      <c r="U123" s="1"/>
      <c r="V123" s="1"/>
      <c r="W123" s="3"/>
      <c r="X123" s="3"/>
      <c r="Y123" s="3"/>
      <c r="Z123" s="3"/>
      <c r="AA123" s="3"/>
      <c r="AB123" s="3"/>
      <c r="AC123" s="3"/>
      <c r="AE123" s="3"/>
      <c r="AF123" s="3"/>
    </row>
    <row r="124" spans="7:32" x14ac:dyDescent="0.35">
      <c r="M124" s="3"/>
      <c r="N124" s="3"/>
      <c r="Q124" s="39"/>
      <c r="R124" s="1"/>
      <c r="S124" s="1"/>
      <c r="T124" s="1"/>
      <c r="U124" s="1"/>
      <c r="V124" s="1"/>
      <c r="W124" s="3"/>
      <c r="X124" s="3"/>
      <c r="Y124" s="3"/>
      <c r="Z124" s="3"/>
      <c r="AA124" s="3"/>
      <c r="AB124" s="3"/>
      <c r="AC124" s="3"/>
      <c r="AE124" s="3"/>
      <c r="AF124" s="3"/>
    </row>
    <row r="125" spans="7:32" x14ac:dyDescent="0.35">
      <c r="G125" s="12"/>
      <c r="H125" s="12"/>
      <c r="I125" s="12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E125" s="3"/>
      <c r="AF125" s="3"/>
    </row>
    <row r="126" spans="7:32" x14ac:dyDescent="0.35"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E126" s="3"/>
      <c r="AF126" s="3"/>
    </row>
    <row r="127" spans="7:32" x14ac:dyDescent="0.35"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E127" s="3"/>
      <c r="AF127" s="3"/>
    </row>
    <row r="128" spans="7:32" x14ac:dyDescent="0.35"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E128" s="3"/>
      <c r="AF128" s="3"/>
    </row>
    <row r="129" spans="13:32" x14ac:dyDescent="0.35"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E129" s="3"/>
      <c r="AF129" s="3"/>
    </row>
    <row r="130" spans="13:32" x14ac:dyDescent="0.35"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E130" s="3"/>
      <c r="AF130" s="3"/>
    </row>
    <row r="131" spans="13:32" x14ac:dyDescent="0.35"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E131" s="3"/>
      <c r="AF131" s="3"/>
    </row>
    <row r="132" spans="13:32" x14ac:dyDescent="0.35"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E132" s="3"/>
      <c r="AF132" s="3"/>
    </row>
    <row r="133" spans="13:32" x14ac:dyDescent="0.35">
      <c r="M133" s="3"/>
      <c r="N133" s="3"/>
    </row>
    <row r="134" spans="13:32" x14ac:dyDescent="0.35">
      <c r="M134" s="3"/>
      <c r="N134" s="3"/>
    </row>
    <row r="135" spans="13:32" x14ac:dyDescent="0.35">
      <c r="M135" s="3"/>
      <c r="N135" s="3"/>
    </row>
    <row r="136" spans="13:32" x14ac:dyDescent="0.35">
      <c r="M136" s="3"/>
      <c r="N136" s="3"/>
    </row>
    <row r="137" spans="13:32" x14ac:dyDescent="0.35">
      <c r="M137" s="3"/>
      <c r="N137" s="3"/>
    </row>
    <row r="138" spans="13:32" x14ac:dyDescent="0.35">
      <c r="M138" s="3"/>
      <c r="N138" s="3"/>
    </row>
    <row r="139" spans="13:32" x14ac:dyDescent="0.35">
      <c r="M139" s="3"/>
      <c r="N139" s="3"/>
    </row>
    <row r="140" spans="13:32" x14ac:dyDescent="0.35">
      <c r="M140" s="3"/>
      <c r="N140" s="3"/>
    </row>
    <row r="141" spans="13:32" x14ac:dyDescent="0.35">
      <c r="M141" s="3"/>
      <c r="N141" s="3"/>
    </row>
    <row r="142" spans="13:32" x14ac:dyDescent="0.35">
      <c r="M142" s="3"/>
      <c r="N142" s="3"/>
    </row>
    <row r="143" spans="13:32" x14ac:dyDescent="0.35">
      <c r="M143" s="3"/>
      <c r="N143" s="3"/>
    </row>
    <row r="144" spans="13:32" x14ac:dyDescent="0.35">
      <c r="M144" s="3"/>
      <c r="N144" s="3"/>
    </row>
    <row r="145" spans="13:14" x14ac:dyDescent="0.35">
      <c r="M145" s="3"/>
      <c r="N145" s="3"/>
    </row>
    <row r="146" spans="13:14" x14ac:dyDescent="0.35">
      <c r="M146" s="3"/>
      <c r="N146" s="3"/>
    </row>
    <row r="147" spans="13:14" x14ac:dyDescent="0.35">
      <c r="M147" s="3"/>
      <c r="N147" s="3"/>
    </row>
    <row r="148" spans="13:14" x14ac:dyDescent="0.35">
      <c r="M148" s="3"/>
      <c r="N148" s="3"/>
    </row>
    <row r="149" spans="13:14" x14ac:dyDescent="0.35">
      <c r="M149" s="3"/>
      <c r="N149" s="3"/>
    </row>
    <row r="150" spans="13:14" x14ac:dyDescent="0.35">
      <c r="M150" s="3"/>
      <c r="N150" s="3"/>
    </row>
    <row r="151" spans="13:14" x14ac:dyDescent="0.35">
      <c r="M151" s="3"/>
      <c r="N151" s="3"/>
    </row>
    <row r="152" spans="13:14" x14ac:dyDescent="0.35">
      <c r="M152" s="3"/>
      <c r="N152" s="3"/>
    </row>
    <row r="153" spans="13:14" x14ac:dyDescent="0.35">
      <c r="M153" s="3"/>
      <c r="N153" s="3"/>
    </row>
    <row r="154" spans="13:14" x14ac:dyDescent="0.35">
      <c r="M154" s="3"/>
      <c r="N154" s="3"/>
    </row>
    <row r="155" spans="13:14" x14ac:dyDescent="0.35">
      <c r="M155" s="3"/>
      <c r="N155" s="3"/>
    </row>
    <row r="156" spans="13:14" x14ac:dyDescent="0.35">
      <c r="M156" s="3"/>
      <c r="N156" s="3"/>
    </row>
    <row r="157" spans="13:14" x14ac:dyDescent="0.35">
      <c r="M157" s="3"/>
      <c r="N157" s="3"/>
    </row>
    <row r="158" spans="13:14" x14ac:dyDescent="0.35">
      <c r="M158" s="3"/>
      <c r="N158" s="3"/>
    </row>
    <row r="159" spans="13:14" x14ac:dyDescent="0.35">
      <c r="M159" s="3"/>
      <c r="N159" s="3"/>
    </row>
    <row r="160" spans="13:14" x14ac:dyDescent="0.35">
      <c r="M160" s="3"/>
      <c r="N160" s="3"/>
    </row>
    <row r="161" spans="13:14" x14ac:dyDescent="0.35">
      <c r="M161" s="3"/>
      <c r="N161" s="3"/>
    </row>
    <row r="162" spans="13:14" x14ac:dyDescent="0.35">
      <c r="M162" s="3"/>
      <c r="N162" s="3"/>
    </row>
    <row r="163" spans="13:14" x14ac:dyDescent="0.35">
      <c r="M163" s="3"/>
      <c r="N163" s="3"/>
    </row>
    <row r="164" spans="13:14" x14ac:dyDescent="0.35">
      <c r="M164" s="3"/>
      <c r="N164" s="3"/>
    </row>
    <row r="165" spans="13:14" x14ac:dyDescent="0.35">
      <c r="M165" s="3"/>
      <c r="N165" s="3"/>
    </row>
    <row r="166" spans="13:14" x14ac:dyDescent="0.35">
      <c r="M166" s="3"/>
      <c r="N166" s="3"/>
    </row>
    <row r="167" spans="13:14" x14ac:dyDescent="0.35">
      <c r="M167" s="3"/>
      <c r="N167" s="3"/>
    </row>
    <row r="168" spans="13:14" x14ac:dyDescent="0.35">
      <c r="M168" s="3"/>
      <c r="N168" s="3"/>
    </row>
    <row r="169" spans="13:14" x14ac:dyDescent="0.35">
      <c r="M169" s="3"/>
      <c r="N169" s="3"/>
    </row>
    <row r="170" spans="13:14" x14ac:dyDescent="0.35">
      <c r="M170" s="3"/>
      <c r="N170" s="3"/>
    </row>
    <row r="171" spans="13:14" x14ac:dyDescent="0.35">
      <c r="M171" s="3"/>
      <c r="N171" s="3"/>
    </row>
    <row r="172" spans="13:14" x14ac:dyDescent="0.35">
      <c r="M172" s="3"/>
      <c r="N172" s="3"/>
    </row>
    <row r="173" spans="13:14" x14ac:dyDescent="0.35">
      <c r="M173" s="3"/>
      <c r="N173" s="3"/>
    </row>
    <row r="174" spans="13:14" x14ac:dyDescent="0.35">
      <c r="M174" s="3"/>
      <c r="N174" s="3"/>
    </row>
    <row r="175" spans="13:14" x14ac:dyDescent="0.35">
      <c r="M175" s="3"/>
      <c r="N175" s="3"/>
    </row>
    <row r="176" spans="13:14" x14ac:dyDescent="0.35">
      <c r="M176" s="3"/>
      <c r="N176" s="3"/>
    </row>
    <row r="177" spans="13:14" x14ac:dyDescent="0.35">
      <c r="M177" s="3"/>
      <c r="N177" s="3"/>
    </row>
    <row r="178" spans="13:14" x14ac:dyDescent="0.35">
      <c r="M178" s="3"/>
      <c r="N178" s="3"/>
    </row>
    <row r="179" spans="13:14" x14ac:dyDescent="0.35">
      <c r="M179" s="3"/>
      <c r="N179" s="3"/>
    </row>
    <row r="180" spans="13:14" x14ac:dyDescent="0.35">
      <c r="M180" s="3"/>
      <c r="N180" s="3"/>
    </row>
    <row r="181" spans="13:14" x14ac:dyDescent="0.35">
      <c r="M181" s="3"/>
      <c r="N181" s="3"/>
    </row>
    <row r="182" spans="13:14" x14ac:dyDescent="0.35">
      <c r="M182" s="3"/>
      <c r="N182" s="3"/>
    </row>
    <row r="183" spans="13:14" x14ac:dyDescent="0.35">
      <c r="M183" s="3"/>
      <c r="N183" s="3"/>
    </row>
    <row r="184" spans="13:14" x14ac:dyDescent="0.35">
      <c r="M184" s="3"/>
      <c r="N184" s="3"/>
    </row>
    <row r="185" spans="13:14" x14ac:dyDescent="0.35">
      <c r="M185" s="3"/>
      <c r="N185" s="3"/>
    </row>
    <row r="186" spans="13:14" x14ac:dyDescent="0.35">
      <c r="M186" s="3"/>
      <c r="N186" s="3"/>
    </row>
    <row r="187" spans="13:14" x14ac:dyDescent="0.35">
      <c r="M187" s="3"/>
      <c r="N187" s="3"/>
    </row>
    <row r="188" spans="13:14" x14ac:dyDescent="0.35">
      <c r="M188" s="3"/>
      <c r="N188" s="3"/>
    </row>
    <row r="189" spans="13:14" x14ac:dyDescent="0.35">
      <c r="M189" s="3"/>
      <c r="N189" s="3"/>
    </row>
    <row r="190" spans="13:14" x14ac:dyDescent="0.35">
      <c r="M190" s="3"/>
      <c r="N190" s="3"/>
    </row>
    <row r="191" spans="13:14" x14ac:dyDescent="0.35">
      <c r="M191" s="3"/>
      <c r="N191" s="3"/>
    </row>
    <row r="192" spans="13:14" x14ac:dyDescent="0.35">
      <c r="M192" s="3"/>
      <c r="N192" s="3"/>
    </row>
    <row r="193" spans="13:14" x14ac:dyDescent="0.35">
      <c r="M193" s="3"/>
      <c r="N193" s="3"/>
    </row>
    <row r="194" spans="13:14" x14ac:dyDescent="0.35">
      <c r="M194" s="3"/>
      <c r="N194" s="3"/>
    </row>
    <row r="195" spans="13:14" x14ac:dyDescent="0.35">
      <c r="M195" s="3"/>
      <c r="N195" s="3"/>
    </row>
    <row r="196" spans="13:14" x14ac:dyDescent="0.35">
      <c r="M196" s="3"/>
      <c r="N196" s="3"/>
    </row>
    <row r="197" spans="13:14" x14ac:dyDescent="0.35">
      <c r="M197" s="3"/>
      <c r="N197" s="3"/>
    </row>
    <row r="198" spans="13:14" x14ac:dyDescent="0.35">
      <c r="M198" s="3"/>
      <c r="N198" s="3"/>
    </row>
    <row r="199" spans="13:14" x14ac:dyDescent="0.35">
      <c r="M199" s="3"/>
      <c r="N199" s="3"/>
    </row>
    <row r="200" spans="13:14" x14ac:dyDescent="0.35">
      <c r="M200" s="3"/>
      <c r="N200" s="3"/>
    </row>
    <row r="201" spans="13:14" x14ac:dyDescent="0.35">
      <c r="M201" s="3"/>
      <c r="N201" s="3"/>
    </row>
    <row r="202" spans="13:14" x14ac:dyDescent="0.35">
      <c r="M202" s="3"/>
      <c r="N202" s="3"/>
    </row>
    <row r="203" spans="13:14" x14ac:dyDescent="0.35">
      <c r="M203" s="3"/>
      <c r="N203" s="3"/>
    </row>
    <row r="204" spans="13:14" x14ac:dyDescent="0.35">
      <c r="M204" s="3"/>
      <c r="N204" s="3"/>
    </row>
    <row r="205" spans="13:14" x14ac:dyDescent="0.35">
      <c r="M205" s="3"/>
      <c r="N205" s="3"/>
    </row>
    <row r="206" spans="13:14" x14ac:dyDescent="0.35">
      <c r="M206" s="3"/>
      <c r="N206" s="3"/>
    </row>
    <row r="207" spans="13:14" x14ac:dyDescent="0.35">
      <c r="M207" s="3"/>
      <c r="N207" s="3"/>
    </row>
    <row r="208" spans="13:14" x14ac:dyDescent="0.35">
      <c r="M208" s="3"/>
      <c r="N208" s="3"/>
    </row>
    <row r="209" spans="13:14" x14ac:dyDescent="0.35">
      <c r="M209" s="3"/>
      <c r="N209" s="3"/>
    </row>
    <row r="210" spans="13:14" x14ac:dyDescent="0.35">
      <c r="M210" s="3"/>
      <c r="N210" s="3"/>
    </row>
    <row r="211" spans="13:14" x14ac:dyDescent="0.35">
      <c r="M211" s="3"/>
      <c r="N211" s="3"/>
    </row>
    <row r="212" spans="13:14" x14ac:dyDescent="0.35">
      <c r="M212" s="3"/>
      <c r="N212" s="3"/>
    </row>
    <row r="213" spans="13:14" x14ac:dyDescent="0.35">
      <c r="M213" s="3"/>
      <c r="N213" s="3"/>
    </row>
    <row r="214" spans="13:14" x14ac:dyDescent="0.35">
      <c r="M214" s="3"/>
      <c r="N214" s="3"/>
    </row>
    <row r="215" spans="13:14" x14ac:dyDescent="0.35">
      <c r="M215" s="3"/>
      <c r="N215" s="3"/>
    </row>
    <row r="216" spans="13:14" x14ac:dyDescent="0.35">
      <c r="M216" s="3"/>
      <c r="N216" s="3"/>
    </row>
    <row r="217" spans="13:14" x14ac:dyDescent="0.35">
      <c r="M217" s="3"/>
      <c r="N217" s="3"/>
    </row>
    <row r="218" spans="13:14" x14ac:dyDescent="0.35">
      <c r="M218" s="3"/>
      <c r="N218" s="3"/>
    </row>
    <row r="219" spans="13:14" x14ac:dyDescent="0.35">
      <c r="M219" s="3"/>
      <c r="N219" s="3"/>
    </row>
    <row r="220" spans="13:14" x14ac:dyDescent="0.35">
      <c r="M220" s="3"/>
      <c r="N220" s="3"/>
    </row>
    <row r="221" spans="13:14" x14ac:dyDescent="0.35">
      <c r="M221" s="3"/>
      <c r="N221" s="3"/>
    </row>
    <row r="222" spans="13:14" x14ac:dyDescent="0.35">
      <c r="M222" s="3"/>
      <c r="N222" s="3"/>
    </row>
    <row r="223" spans="13:14" x14ac:dyDescent="0.35">
      <c r="M223" s="3"/>
      <c r="N223" s="3"/>
    </row>
    <row r="224" spans="13:14" x14ac:dyDescent="0.35">
      <c r="M224" s="3"/>
      <c r="N224" s="3"/>
    </row>
    <row r="225" spans="13:14" x14ac:dyDescent="0.35">
      <c r="M225" s="3"/>
      <c r="N225" s="3"/>
    </row>
    <row r="226" spans="13:14" x14ac:dyDescent="0.35">
      <c r="M226" s="3"/>
      <c r="N226" s="3"/>
    </row>
    <row r="227" spans="13:14" x14ac:dyDescent="0.35">
      <c r="M227" s="3"/>
      <c r="N227" s="3"/>
    </row>
    <row r="228" spans="13:14" x14ac:dyDescent="0.35">
      <c r="M228" s="3"/>
      <c r="N228" s="3"/>
    </row>
    <row r="229" spans="13:14" x14ac:dyDescent="0.35">
      <c r="M229" s="3"/>
      <c r="N229" s="3"/>
    </row>
    <row r="230" spans="13:14" x14ac:dyDescent="0.35">
      <c r="M230" s="3"/>
      <c r="N230" s="3"/>
    </row>
    <row r="231" spans="13:14" x14ac:dyDescent="0.35">
      <c r="M231" s="3"/>
      <c r="N231" s="3"/>
    </row>
    <row r="232" spans="13:14" x14ac:dyDescent="0.35">
      <c r="M232" s="3"/>
      <c r="N232" s="3"/>
    </row>
    <row r="233" spans="13:14" x14ac:dyDescent="0.35">
      <c r="M233" s="3"/>
      <c r="N233" s="3"/>
    </row>
    <row r="234" spans="13:14" x14ac:dyDescent="0.35">
      <c r="M234" s="3"/>
      <c r="N234" s="3"/>
    </row>
    <row r="235" spans="13:14" x14ac:dyDescent="0.35">
      <c r="M235" s="3"/>
      <c r="N235" s="3"/>
    </row>
    <row r="236" spans="13:14" x14ac:dyDescent="0.35">
      <c r="M236" s="3"/>
      <c r="N236" s="3"/>
    </row>
    <row r="237" spans="13:14" x14ac:dyDescent="0.35">
      <c r="M237" s="3"/>
      <c r="N237" s="3"/>
    </row>
    <row r="238" spans="13:14" x14ac:dyDescent="0.35">
      <c r="M238" s="3"/>
      <c r="N238" s="3"/>
    </row>
    <row r="239" spans="13:14" x14ac:dyDescent="0.35">
      <c r="M239" s="3"/>
      <c r="N239" s="3"/>
    </row>
    <row r="240" spans="13:14" x14ac:dyDescent="0.35">
      <c r="M240" s="3"/>
      <c r="N240" s="3"/>
    </row>
    <row r="241" spans="13:14" x14ac:dyDescent="0.35">
      <c r="M241" s="3"/>
      <c r="N241" s="3"/>
    </row>
    <row r="242" spans="13:14" x14ac:dyDescent="0.35">
      <c r="M242" s="3"/>
      <c r="N242" s="3"/>
    </row>
    <row r="243" spans="13:14" x14ac:dyDescent="0.35">
      <c r="M243" s="3"/>
      <c r="N243" s="3"/>
    </row>
    <row r="244" spans="13:14" x14ac:dyDescent="0.35">
      <c r="M244" s="3"/>
      <c r="N244" s="3"/>
    </row>
    <row r="245" spans="13:14" x14ac:dyDescent="0.35">
      <c r="M245" s="3"/>
      <c r="N245" s="3"/>
    </row>
    <row r="246" spans="13:14" x14ac:dyDescent="0.35">
      <c r="M246" s="3"/>
      <c r="N246" s="3"/>
    </row>
    <row r="247" spans="13:14" x14ac:dyDescent="0.35">
      <c r="M247" s="3"/>
      <c r="N247" s="3"/>
    </row>
    <row r="248" spans="13:14" x14ac:dyDescent="0.35">
      <c r="M248" s="3"/>
      <c r="N248" s="3"/>
    </row>
    <row r="249" spans="13:14" x14ac:dyDescent="0.35">
      <c r="M249" s="3"/>
      <c r="N249" s="3"/>
    </row>
    <row r="250" spans="13:14" x14ac:dyDescent="0.35">
      <c r="M250" s="3"/>
      <c r="N250" s="3"/>
    </row>
    <row r="251" spans="13:14" x14ac:dyDescent="0.35">
      <c r="M251" s="3"/>
      <c r="N251" s="3"/>
    </row>
    <row r="252" spans="13:14" x14ac:dyDescent="0.35">
      <c r="M252" s="3"/>
      <c r="N252" s="3"/>
    </row>
    <row r="253" spans="13:14" x14ac:dyDescent="0.35">
      <c r="M253" s="3"/>
      <c r="N253" s="3"/>
    </row>
    <row r="254" spans="13:14" x14ac:dyDescent="0.35">
      <c r="M254" s="3"/>
      <c r="N254" s="3"/>
    </row>
    <row r="255" spans="13:14" x14ac:dyDescent="0.35">
      <c r="M255" s="3"/>
      <c r="N255" s="3"/>
    </row>
    <row r="256" spans="13:14" x14ac:dyDescent="0.35">
      <c r="M256" s="3"/>
      <c r="N256" s="3"/>
    </row>
    <row r="257" spans="13:14" x14ac:dyDescent="0.35">
      <c r="M257" s="3"/>
      <c r="N257" s="3"/>
    </row>
    <row r="258" spans="13:14" x14ac:dyDescent="0.35">
      <c r="M258" s="3"/>
      <c r="N258" s="3"/>
    </row>
    <row r="259" spans="13:14" x14ac:dyDescent="0.35">
      <c r="M259" s="3"/>
      <c r="N259" s="3"/>
    </row>
    <row r="260" spans="13:14" x14ac:dyDescent="0.35">
      <c r="M260" s="3"/>
      <c r="N260" s="3"/>
    </row>
    <row r="261" spans="13:14" x14ac:dyDescent="0.35">
      <c r="M261" s="3"/>
      <c r="N261" s="3"/>
    </row>
    <row r="262" spans="13:14" x14ac:dyDescent="0.35">
      <c r="M262" s="3"/>
      <c r="N262" s="3"/>
    </row>
    <row r="263" spans="13:14" x14ac:dyDescent="0.35">
      <c r="M263" s="3"/>
      <c r="N263" s="3"/>
    </row>
    <row r="264" spans="13:14" x14ac:dyDescent="0.35">
      <c r="M264" s="3"/>
      <c r="N264" s="3"/>
    </row>
    <row r="265" spans="13:14" x14ac:dyDescent="0.35">
      <c r="M265" s="3"/>
      <c r="N265" s="3"/>
    </row>
    <row r="266" spans="13:14" x14ac:dyDescent="0.35">
      <c r="M266" s="3"/>
      <c r="N266" s="3"/>
    </row>
    <row r="267" spans="13:14" x14ac:dyDescent="0.35">
      <c r="M267" s="3"/>
      <c r="N267" s="3"/>
    </row>
    <row r="268" spans="13:14" x14ac:dyDescent="0.35">
      <c r="M268" s="3"/>
      <c r="N268" s="3"/>
    </row>
    <row r="269" spans="13:14" x14ac:dyDescent="0.35">
      <c r="M269" s="3"/>
      <c r="N269" s="3"/>
    </row>
    <row r="270" spans="13:14" x14ac:dyDescent="0.35">
      <c r="M270" s="3"/>
      <c r="N270" s="3"/>
    </row>
    <row r="271" spans="13:14" x14ac:dyDescent="0.35">
      <c r="M271" s="3"/>
      <c r="N271" s="3"/>
    </row>
    <row r="272" spans="13:14" x14ac:dyDescent="0.35">
      <c r="M272" s="3"/>
      <c r="N272" s="3"/>
    </row>
    <row r="273" spans="13:14" x14ac:dyDescent="0.35">
      <c r="M273" s="3"/>
      <c r="N273" s="3"/>
    </row>
    <row r="274" spans="13:14" x14ac:dyDescent="0.35">
      <c r="M274" s="3"/>
      <c r="N274" s="3"/>
    </row>
    <row r="275" spans="13:14" x14ac:dyDescent="0.35">
      <c r="M275" s="3"/>
      <c r="N275" s="3"/>
    </row>
    <row r="276" spans="13:14" x14ac:dyDescent="0.35">
      <c r="M276" s="3"/>
      <c r="N276" s="3"/>
    </row>
    <row r="277" spans="13:14" x14ac:dyDescent="0.35">
      <c r="M277" s="3"/>
      <c r="N277" s="3"/>
    </row>
    <row r="278" spans="13:14" x14ac:dyDescent="0.35">
      <c r="M278" s="3"/>
      <c r="N278" s="3"/>
    </row>
    <row r="279" spans="13:14" x14ac:dyDescent="0.35">
      <c r="M279" s="3"/>
      <c r="N279" s="3"/>
    </row>
    <row r="280" spans="13:14" x14ac:dyDescent="0.35">
      <c r="M280" s="3"/>
      <c r="N280" s="3"/>
    </row>
    <row r="281" spans="13:14" x14ac:dyDescent="0.35">
      <c r="M281" s="3"/>
      <c r="N281" s="3"/>
    </row>
    <row r="282" spans="13:14" x14ac:dyDescent="0.35">
      <c r="M282" s="3"/>
      <c r="N282" s="3"/>
    </row>
    <row r="283" spans="13:14" x14ac:dyDescent="0.35">
      <c r="M283" s="3"/>
      <c r="N283" s="3"/>
    </row>
    <row r="284" spans="13:14" x14ac:dyDescent="0.35">
      <c r="M284" s="3"/>
      <c r="N284" s="3"/>
    </row>
    <row r="285" spans="13:14" x14ac:dyDescent="0.35">
      <c r="M285" s="3"/>
      <c r="N285" s="3"/>
    </row>
    <row r="286" spans="13:14" x14ac:dyDescent="0.35">
      <c r="M286" s="3"/>
      <c r="N286" s="3"/>
    </row>
    <row r="287" spans="13:14" x14ac:dyDescent="0.35">
      <c r="M287" s="3"/>
      <c r="N287" s="3"/>
    </row>
    <row r="288" spans="13:14" x14ac:dyDescent="0.35">
      <c r="M288" s="3"/>
      <c r="N288" s="3"/>
    </row>
    <row r="289" spans="13:14" x14ac:dyDescent="0.35">
      <c r="M289" s="3"/>
      <c r="N289" s="3"/>
    </row>
    <row r="290" spans="13:14" x14ac:dyDescent="0.35">
      <c r="M290" s="3"/>
      <c r="N290" s="3"/>
    </row>
    <row r="291" spans="13:14" x14ac:dyDescent="0.35">
      <c r="M291" s="3"/>
      <c r="N291" s="3"/>
    </row>
    <row r="292" spans="13:14" x14ac:dyDescent="0.35">
      <c r="M292" s="3"/>
      <c r="N292" s="3"/>
    </row>
    <row r="293" spans="13:14" x14ac:dyDescent="0.35">
      <c r="M293" s="3"/>
      <c r="N293" s="3"/>
    </row>
    <row r="294" spans="13:14" x14ac:dyDescent="0.35">
      <c r="M294" s="3"/>
      <c r="N294" s="3"/>
    </row>
    <row r="295" spans="13:14" x14ac:dyDescent="0.35">
      <c r="M295" s="3"/>
      <c r="N295" s="3"/>
    </row>
    <row r="296" spans="13:14" x14ac:dyDescent="0.35">
      <c r="M296" s="3"/>
      <c r="N296" s="3"/>
    </row>
    <row r="297" spans="13:14" x14ac:dyDescent="0.35">
      <c r="M297" s="3"/>
      <c r="N297" s="3"/>
    </row>
    <row r="298" spans="13:14" x14ac:dyDescent="0.35">
      <c r="M298" s="3"/>
      <c r="N298" s="3"/>
    </row>
    <row r="299" spans="13:14" x14ac:dyDescent="0.35">
      <c r="M299" s="3"/>
      <c r="N299" s="3"/>
    </row>
    <row r="300" spans="13:14" x14ac:dyDescent="0.35">
      <c r="M300" s="3"/>
      <c r="N300" s="3"/>
    </row>
    <row r="301" spans="13:14" x14ac:dyDescent="0.35">
      <c r="M301" s="3"/>
      <c r="N301" s="3"/>
    </row>
    <row r="302" spans="13:14" x14ac:dyDescent="0.35">
      <c r="M302" s="3"/>
      <c r="N302" s="3"/>
    </row>
    <row r="303" spans="13:14" x14ac:dyDescent="0.35">
      <c r="M303" s="3"/>
      <c r="N303" s="3"/>
    </row>
    <row r="304" spans="13:14" x14ac:dyDescent="0.35">
      <c r="M304" s="3"/>
      <c r="N304" s="3"/>
    </row>
    <row r="305" spans="13:14" x14ac:dyDescent="0.35">
      <c r="M305" s="3"/>
      <c r="N305" s="3"/>
    </row>
    <row r="306" spans="13:14" x14ac:dyDescent="0.35">
      <c r="M306" s="3"/>
      <c r="N306" s="3"/>
    </row>
    <row r="307" spans="13:14" x14ac:dyDescent="0.35">
      <c r="M307" s="3"/>
      <c r="N307" s="3"/>
    </row>
    <row r="308" spans="13:14" x14ac:dyDescent="0.35">
      <c r="M308" s="3"/>
      <c r="N308" s="3"/>
    </row>
    <row r="309" spans="13:14" x14ac:dyDescent="0.35">
      <c r="M309" s="3"/>
      <c r="N309" s="3"/>
    </row>
    <row r="310" spans="13:14" x14ac:dyDescent="0.35">
      <c r="M310" s="3"/>
      <c r="N310" s="3"/>
    </row>
    <row r="311" spans="13:14" x14ac:dyDescent="0.35">
      <c r="M311" s="3"/>
      <c r="N311" s="3"/>
    </row>
    <row r="312" spans="13:14" x14ac:dyDescent="0.35">
      <c r="M312" s="3"/>
      <c r="N312" s="3"/>
    </row>
    <row r="313" spans="13:14" x14ac:dyDescent="0.35">
      <c r="M313" s="3"/>
      <c r="N313" s="3"/>
    </row>
    <row r="314" spans="13:14" x14ac:dyDescent="0.35">
      <c r="M314" s="3"/>
      <c r="N314" s="3"/>
    </row>
    <row r="315" spans="13:14" x14ac:dyDescent="0.35">
      <c r="M315" s="3"/>
      <c r="N315" s="3"/>
    </row>
    <row r="316" spans="13:14" x14ac:dyDescent="0.35">
      <c r="M316" s="3"/>
      <c r="N316" s="3"/>
    </row>
    <row r="317" spans="13:14" x14ac:dyDescent="0.35">
      <c r="M317" s="3"/>
      <c r="N317" s="3"/>
    </row>
    <row r="318" spans="13:14" x14ac:dyDescent="0.35">
      <c r="M318" s="3"/>
      <c r="N318" s="3"/>
    </row>
    <row r="319" spans="13:14" x14ac:dyDescent="0.35">
      <c r="M319" s="3"/>
      <c r="N319" s="3"/>
    </row>
    <row r="320" spans="13:14" x14ac:dyDescent="0.35">
      <c r="M320" s="3"/>
      <c r="N320" s="3"/>
    </row>
    <row r="321" spans="13:14" x14ac:dyDescent="0.35">
      <c r="M321" s="3"/>
      <c r="N321" s="3"/>
    </row>
    <row r="322" spans="13:14" x14ac:dyDescent="0.35">
      <c r="M322" s="3"/>
      <c r="N322" s="3"/>
    </row>
    <row r="323" spans="13:14" x14ac:dyDescent="0.35">
      <c r="M323" s="3"/>
      <c r="N323" s="3"/>
    </row>
    <row r="324" spans="13:14" x14ac:dyDescent="0.35">
      <c r="M324" s="3"/>
      <c r="N324" s="3"/>
    </row>
    <row r="325" spans="13:14" x14ac:dyDescent="0.35">
      <c r="M325" s="3"/>
      <c r="N325" s="3"/>
    </row>
    <row r="326" spans="13:14" x14ac:dyDescent="0.35">
      <c r="M326" s="3"/>
      <c r="N326" s="3"/>
    </row>
    <row r="327" spans="13:14" x14ac:dyDescent="0.35">
      <c r="M327" s="3"/>
      <c r="N327" s="3"/>
    </row>
    <row r="328" spans="13:14" x14ac:dyDescent="0.35">
      <c r="M328" s="3"/>
      <c r="N328" s="3"/>
    </row>
    <row r="329" spans="13:14" x14ac:dyDescent="0.35">
      <c r="M329" s="3"/>
      <c r="N329" s="3"/>
    </row>
    <row r="330" spans="13:14" x14ac:dyDescent="0.35">
      <c r="M330" s="3"/>
      <c r="N330" s="3"/>
    </row>
    <row r="331" spans="13:14" x14ac:dyDescent="0.35">
      <c r="M331" s="3"/>
      <c r="N331" s="3"/>
    </row>
    <row r="332" spans="13:14" x14ac:dyDescent="0.35">
      <c r="M332" s="3"/>
      <c r="N332" s="3"/>
    </row>
    <row r="333" spans="13:14" x14ac:dyDescent="0.35">
      <c r="M333" s="3"/>
      <c r="N333" s="3"/>
    </row>
    <row r="334" spans="13:14" x14ac:dyDescent="0.35">
      <c r="M334" s="3"/>
      <c r="N334" s="3"/>
    </row>
    <row r="335" spans="13:14" x14ac:dyDescent="0.35">
      <c r="M335" s="3"/>
      <c r="N335" s="3"/>
    </row>
    <row r="336" spans="13:14" x14ac:dyDescent="0.35">
      <c r="M336" s="3"/>
      <c r="N336" s="3"/>
    </row>
    <row r="337" spans="13:14" x14ac:dyDescent="0.35">
      <c r="M337" s="3"/>
      <c r="N337" s="3"/>
    </row>
    <row r="338" spans="13:14" x14ac:dyDescent="0.35">
      <c r="M338" s="3"/>
      <c r="N338" s="3"/>
    </row>
    <row r="339" spans="13:14" x14ac:dyDescent="0.35">
      <c r="M339" s="3"/>
      <c r="N339" s="3"/>
    </row>
    <row r="340" spans="13:14" x14ac:dyDescent="0.35">
      <c r="M340" s="3"/>
      <c r="N340" s="3"/>
    </row>
    <row r="341" spans="13:14" x14ac:dyDescent="0.35">
      <c r="M341" s="3"/>
      <c r="N341" s="3"/>
    </row>
    <row r="342" spans="13:14" x14ac:dyDescent="0.35">
      <c r="M342" s="3"/>
      <c r="N342" s="3"/>
    </row>
    <row r="343" spans="13:14" x14ac:dyDescent="0.35">
      <c r="M343" s="3"/>
      <c r="N343" s="3"/>
    </row>
    <row r="344" spans="13:14" x14ac:dyDescent="0.35">
      <c r="M344" s="3"/>
      <c r="N344" s="3"/>
    </row>
    <row r="345" spans="13:14" x14ac:dyDescent="0.35">
      <c r="M345" s="3"/>
      <c r="N345" s="3"/>
    </row>
    <row r="346" spans="13:14" x14ac:dyDescent="0.35">
      <c r="M346" s="3"/>
      <c r="N346" s="3"/>
    </row>
    <row r="347" spans="13:14" x14ac:dyDescent="0.35">
      <c r="M347" s="3"/>
      <c r="N347" s="3"/>
    </row>
    <row r="348" spans="13:14" x14ac:dyDescent="0.35">
      <c r="M348" s="3"/>
      <c r="N348" s="3"/>
    </row>
    <row r="349" spans="13:14" x14ac:dyDescent="0.35">
      <c r="M349" s="3"/>
      <c r="N349" s="3"/>
    </row>
    <row r="350" spans="13:14" x14ac:dyDescent="0.35">
      <c r="M350" s="3"/>
      <c r="N350" s="3"/>
    </row>
    <row r="351" spans="13:14" x14ac:dyDescent="0.35">
      <c r="M351" s="3"/>
      <c r="N351" s="3"/>
    </row>
    <row r="352" spans="13:14" x14ac:dyDescent="0.35">
      <c r="M352" s="3"/>
      <c r="N352" s="3"/>
    </row>
    <row r="353" spans="13:14" x14ac:dyDescent="0.35">
      <c r="M353" s="3"/>
      <c r="N353" s="3"/>
    </row>
    <row r="354" spans="13:14" x14ac:dyDescent="0.35">
      <c r="M354" s="3"/>
      <c r="N354" s="3"/>
    </row>
    <row r="355" spans="13:14" x14ac:dyDescent="0.35">
      <c r="M355" s="3"/>
      <c r="N355" s="3"/>
    </row>
    <row r="356" spans="13:14" x14ac:dyDescent="0.35">
      <c r="M356" s="3"/>
      <c r="N356" s="3"/>
    </row>
    <row r="357" spans="13:14" x14ac:dyDescent="0.35">
      <c r="M357" s="3"/>
      <c r="N357" s="3"/>
    </row>
    <row r="358" spans="13:14" x14ac:dyDescent="0.35">
      <c r="M358" s="3"/>
      <c r="N358" s="3"/>
    </row>
    <row r="359" spans="13:14" x14ac:dyDescent="0.35">
      <c r="M359" s="3"/>
      <c r="N359" s="3"/>
    </row>
    <row r="360" spans="13:14" x14ac:dyDescent="0.35">
      <c r="M360" s="3"/>
      <c r="N360" s="3"/>
    </row>
    <row r="361" spans="13:14" x14ac:dyDescent="0.35">
      <c r="M361" s="3"/>
      <c r="N361" s="3"/>
    </row>
    <row r="362" spans="13:14" x14ac:dyDescent="0.35">
      <c r="M362" s="3"/>
      <c r="N362" s="3"/>
    </row>
    <row r="363" spans="13:14" x14ac:dyDescent="0.35">
      <c r="M363" s="3"/>
      <c r="N363" s="3"/>
    </row>
    <row r="364" spans="13:14" x14ac:dyDescent="0.35">
      <c r="M364" s="3"/>
      <c r="N364" s="3"/>
    </row>
    <row r="365" spans="13:14" x14ac:dyDescent="0.35">
      <c r="M365" s="3"/>
      <c r="N365" s="3"/>
    </row>
    <row r="366" spans="13:14" x14ac:dyDescent="0.35">
      <c r="M366" s="3"/>
      <c r="N366" s="3"/>
    </row>
    <row r="367" spans="13:14" x14ac:dyDescent="0.35">
      <c r="M367" s="3"/>
      <c r="N367" s="3"/>
    </row>
    <row r="368" spans="13:14" x14ac:dyDescent="0.35">
      <c r="M368" s="3"/>
      <c r="N368" s="3"/>
    </row>
    <row r="369" spans="13:14" x14ac:dyDescent="0.35">
      <c r="M369" s="3"/>
      <c r="N369" s="3"/>
    </row>
    <row r="370" spans="13:14" x14ac:dyDescent="0.35">
      <c r="M370" s="3"/>
      <c r="N370" s="3"/>
    </row>
    <row r="371" spans="13:14" x14ac:dyDescent="0.35">
      <c r="M371" s="3"/>
      <c r="N371" s="3"/>
    </row>
    <row r="372" spans="13:14" x14ac:dyDescent="0.35">
      <c r="M372" s="3"/>
      <c r="N372" s="3"/>
    </row>
    <row r="373" spans="13:14" x14ac:dyDescent="0.35">
      <c r="M373" s="3"/>
      <c r="N373" s="3"/>
    </row>
    <row r="374" spans="13:14" x14ac:dyDescent="0.35">
      <c r="M374" s="3"/>
      <c r="N374" s="3"/>
    </row>
    <row r="375" spans="13:14" x14ac:dyDescent="0.35">
      <c r="M375" s="3"/>
      <c r="N375" s="3"/>
    </row>
    <row r="376" spans="13:14" x14ac:dyDescent="0.35">
      <c r="M376" s="3"/>
      <c r="N376" s="3"/>
    </row>
    <row r="377" spans="13:14" x14ac:dyDescent="0.35">
      <c r="M377" s="3"/>
      <c r="N377" s="3"/>
    </row>
    <row r="378" spans="13:14" x14ac:dyDescent="0.35">
      <c r="M378" s="3"/>
      <c r="N378" s="3"/>
    </row>
    <row r="379" spans="13:14" x14ac:dyDescent="0.35">
      <c r="M379" s="3"/>
      <c r="N379" s="3"/>
    </row>
    <row r="380" spans="13:14" x14ac:dyDescent="0.35">
      <c r="M380" s="3"/>
      <c r="N380" s="3"/>
    </row>
    <row r="381" spans="13:14" x14ac:dyDescent="0.35">
      <c r="M381" s="3"/>
      <c r="N381" s="3"/>
    </row>
    <row r="382" spans="13:14" x14ac:dyDescent="0.35">
      <c r="M382" s="3"/>
      <c r="N382" s="3"/>
    </row>
    <row r="383" spans="13:14" x14ac:dyDescent="0.35">
      <c r="M383" s="3"/>
      <c r="N383" s="3"/>
    </row>
    <row r="384" spans="13:14" x14ac:dyDescent="0.35">
      <c r="M384" s="3"/>
      <c r="N384" s="3"/>
    </row>
    <row r="385" spans="13:14" x14ac:dyDescent="0.35">
      <c r="M385" s="3"/>
      <c r="N385" s="3"/>
    </row>
    <row r="386" spans="13:14" x14ac:dyDescent="0.35">
      <c r="M386" s="3"/>
      <c r="N386" s="3"/>
    </row>
    <row r="387" spans="13:14" x14ac:dyDescent="0.35">
      <c r="M387" s="3"/>
      <c r="N387" s="3"/>
    </row>
    <row r="388" spans="13:14" x14ac:dyDescent="0.35">
      <c r="M388" s="3"/>
      <c r="N388" s="3"/>
    </row>
    <row r="389" spans="13:14" x14ac:dyDescent="0.35">
      <c r="M389" s="3"/>
      <c r="N389" s="3"/>
    </row>
    <row r="390" spans="13:14" x14ac:dyDescent="0.35">
      <c r="M390" s="3"/>
      <c r="N390" s="3"/>
    </row>
    <row r="391" spans="13:14" x14ac:dyDescent="0.35">
      <c r="M391" s="3"/>
      <c r="N391" s="3"/>
    </row>
    <row r="392" spans="13:14" x14ac:dyDescent="0.35">
      <c r="M392" s="3"/>
      <c r="N392" s="3"/>
    </row>
    <row r="393" spans="13:14" x14ac:dyDescent="0.35">
      <c r="M393" s="3"/>
      <c r="N393" s="3"/>
    </row>
    <row r="394" spans="13:14" x14ac:dyDescent="0.35">
      <c r="M394" s="3"/>
      <c r="N394" s="3"/>
    </row>
    <row r="395" spans="13:14" x14ac:dyDescent="0.35">
      <c r="M395" s="3"/>
      <c r="N395" s="3"/>
    </row>
    <row r="396" spans="13:14" x14ac:dyDescent="0.35">
      <c r="M396" s="3"/>
      <c r="N396" s="3"/>
    </row>
    <row r="397" spans="13:14" x14ac:dyDescent="0.35">
      <c r="M397" s="3"/>
      <c r="N397" s="3"/>
    </row>
    <row r="398" spans="13:14" x14ac:dyDescent="0.35">
      <c r="M398" s="3"/>
      <c r="N398" s="3"/>
    </row>
    <row r="399" spans="13:14" x14ac:dyDescent="0.35">
      <c r="M399" s="3"/>
      <c r="N399" s="3"/>
    </row>
    <row r="400" spans="13:14" x14ac:dyDescent="0.35">
      <c r="M400" s="3"/>
      <c r="N400" s="3"/>
    </row>
    <row r="401" spans="13:14" x14ac:dyDescent="0.35">
      <c r="M401" s="3"/>
      <c r="N401" s="3"/>
    </row>
    <row r="402" spans="13:14" x14ac:dyDescent="0.35">
      <c r="M402" s="3"/>
      <c r="N402" s="3"/>
    </row>
    <row r="403" spans="13:14" x14ac:dyDescent="0.35">
      <c r="M403" s="3"/>
      <c r="N403" s="3"/>
    </row>
    <row r="404" spans="13:14" x14ac:dyDescent="0.35">
      <c r="M404" s="3"/>
      <c r="N404" s="3"/>
    </row>
    <row r="405" spans="13:14" x14ac:dyDescent="0.35">
      <c r="M405" s="3"/>
      <c r="N405" s="3"/>
    </row>
    <row r="406" spans="13:14" x14ac:dyDescent="0.35">
      <c r="M406" s="3"/>
      <c r="N406" s="3"/>
    </row>
    <row r="407" spans="13:14" x14ac:dyDescent="0.35">
      <c r="M407" s="3"/>
      <c r="N407" s="3"/>
    </row>
    <row r="408" spans="13:14" x14ac:dyDescent="0.35">
      <c r="M408" s="3"/>
      <c r="N408" s="3"/>
    </row>
    <row r="409" spans="13:14" x14ac:dyDescent="0.35">
      <c r="M409" s="3"/>
      <c r="N409" s="3"/>
    </row>
    <row r="410" spans="13:14" x14ac:dyDescent="0.35">
      <c r="M410" s="3"/>
      <c r="N410" s="3"/>
    </row>
    <row r="411" spans="13:14" x14ac:dyDescent="0.35">
      <c r="M411" s="3"/>
      <c r="N411" s="3"/>
    </row>
    <row r="412" spans="13:14" x14ac:dyDescent="0.35">
      <c r="M412" s="3"/>
      <c r="N412" s="3"/>
    </row>
    <row r="413" spans="13:14" x14ac:dyDescent="0.35">
      <c r="M413" s="3"/>
      <c r="N413" s="3"/>
    </row>
    <row r="414" spans="13:14" x14ac:dyDescent="0.35">
      <c r="M414" s="3"/>
      <c r="N414" s="3"/>
    </row>
    <row r="415" spans="13:14" x14ac:dyDescent="0.35">
      <c r="M415" s="3"/>
      <c r="N415" s="3"/>
    </row>
    <row r="416" spans="13:14" x14ac:dyDescent="0.35">
      <c r="M416" s="3"/>
      <c r="N416" s="3"/>
    </row>
    <row r="417" spans="13:14" x14ac:dyDescent="0.35">
      <c r="M417" s="3"/>
      <c r="N417" s="3"/>
    </row>
    <row r="418" spans="13:14" x14ac:dyDescent="0.35">
      <c r="M418" s="3"/>
      <c r="N418" s="3"/>
    </row>
    <row r="419" spans="13:14" x14ac:dyDescent="0.35">
      <c r="M419" s="3"/>
      <c r="N419" s="3"/>
    </row>
    <row r="420" spans="13:14" x14ac:dyDescent="0.35">
      <c r="M420" s="3"/>
      <c r="N420" s="3"/>
    </row>
    <row r="421" spans="13:14" x14ac:dyDescent="0.35">
      <c r="M421" s="3"/>
      <c r="N421" s="3"/>
    </row>
    <row r="422" spans="13:14" x14ac:dyDescent="0.35">
      <c r="M422" s="3"/>
      <c r="N422" s="3"/>
    </row>
    <row r="423" spans="13:14" x14ac:dyDescent="0.35">
      <c r="M423" s="3"/>
      <c r="N423" s="3"/>
    </row>
    <row r="424" spans="13:14" x14ac:dyDescent="0.35">
      <c r="M424" s="3"/>
      <c r="N424" s="3"/>
    </row>
    <row r="425" spans="13:14" x14ac:dyDescent="0.35">
      <c r="M425" s="3"/>
      <c r="N425" s="3"/>
    </row>
    <row r="426" spans="13:14" x14ac:dyDescent="0.35">
      <c r="M426" s="3"/>
      <c r="N426" s="3"/>
    </row>
    <row r="427" spans="13:14" x14ac:dyDescent="0.35">
      <c r="M427" s="3"/>
      <c r="N427" s="3"/>
    </row>
    <row r="428" spans="13:14" x14ac:dyDescent="0.35">
      <c r="M428" s="3"/>
      <c r="N428" s="3"/>
    </row>
    <row r="429" spans="13:14" x14ac:dyDescent="0.35">
      <c r="M429" s="3"/>
      <c r="N429" s="3"/>
    </row>
    <row r="430" spans="13:14" x14ac:dyDescent="0.35">
      <c r="M430" s="3"/>
      <c r="N430" s="3"/>
    </row>
    <row r="431" spans="13:14" x14ac:dyDescent="0.35">
      <c r="M431" s="3"/>
      <c r="N431" s="3"/>
    </row>
    <row r="432" spans="13:14" x14ac:dyDescent="0.35">
      <c r="M432" s="3"/>
      <c r="N432" s="3"/>
    </row>
    <row r="433" spans="13:14" x14ac:dyDescent="0.35">
      <c r="M433" s="3"/>
      <c r="N433" s="3"/>
    </row>
    <row r="434" spans="13:14" x14ac:dyDescent="0.35">
      <c r="M434" s="3"/>
      <c r="N434" s="3"/>
    </row>
    <row r="435" spans="13:14" x14ac:dyDescent="0.35">
      <c r="M435" s="3"/>
      <c r="N435" s="3"/>
    </row>
    <row r="436" spans="13:14" x14ac:dyDescent="0.35">
      <c r="M436" s="3"/>
      <c r="N436" s="3"/>
    </row>
    <row r="437" spans="13:14" x14ac:dyDescent="0.35">
      <c r="M437" s="3"/>
      <c r="N437" s="3"/>
    </row>
    <row r="438" spans="13:14" x14ac:dyDescent="0.35">
      <c r="M438" s="3"/>
      <c r="N438" s="3"/>
    </row>
    <row r="439" spans="13:14" x14ac:dyDescent="0.35">
      <c r="M439" s="3"/>
      <c r="N439" s="3"/>
    </row>
    <row r="440" spans="13:14" x14ac:dyDescent="0.35">
      <c r="M440" s="3"/>
      <c r="N440" s="3"/>
    </row>
    <row r="441" spans="13:14" x14ac:dyDescent="0.35">
      <c r="M441" s="3"/>
      <c r="N441" s="3"/>
    </row>
    <row r="442" spans="13:14" x14ac:dyDescent="0.35">
      <c r="M442" s="3"/>
      <c r="N442" s="3"/>
    </row>
    <row r="443" spans="13:14" x14ac:dyDescent="0.35">
      <c r="M443" s="3"/>
      <c r="N443" s="3"/>
    </row>
    <row r="444" spans="13:14" x14ac:dyDescent="0.35">
      <c r="M444" s="3"/>
      <c r="N444" s="3"/>
    </row>
    <row r="445" spans="13:14" x14ac:dyDescent="0.35">
      <c r="M445" s="3"/>
      <c r="N445" s="3"/>
    </row>
    <row r="446" spans="13:14" x14ac:dyDescent="0.35">
      <c r="M446" s="3"/>
      <c r="N446" s="3"/>
    </row>
    <row r="447" spans="13:14" x14ac:dyDescent="0.35">
      <c r="M447" s="3"/>
      <c r="N447" s="3"/>
    </row>
    <row r="448" spans="13:14" x14ac:dyDescent="0.35">
      <c r="M448" s="3"/>
      <c r="N448" s="3"/>
    </row>
    <row r="449" spans="13:14" x14ac:dyDescent="0.35">
      <c r="M449" s="3"/>
      <c r="N449" s="3"/>
    </row>
    <row r="450" spans="13:14" x14ac:dyDescent="0.35">
      <c r="M450" s="3"/>
      <c r="N450" s="3"/>
    </row>
    <row r="451" spans="13:14" x14ac:dyDescent="0.35">
      <c r="M451" s="3"/>
      <c r="N451" s="3"/>
    </row>
    <row r="452" spans="13:14" x14ac:dyDescent="0.35">
      <c r="M452" s="3"/>
      <c r="N452" s="3"/>
    </row>
    <row r="453" spans="13:14" x14ac:dyDescent="0.35">
      <c r="M453" s="3"/>
      <c r="N453" s="3"/>
    </row>
    <row r="454" spans="13:14" x14ac:dyDescent="0.35">
      <c r="M454" s="3"/>
      <c r="N454" s="3"/>
    </row>
    <row r="455" spans="13:14" x14ac:dyDescent="0.35">
      <c r="M455" s="3"/>
      <c r="N455" s="3"/>
    </row>
    <row r="456" spans="13:14" x14ac:dyDescent="0.35">
      <c r="M456" s="3"/>
      <c r="N456" s="3"/>
    </row>
    <row r="457" spans="13:14" x14ac:dyDescent="0.35">
      <c r="M457" s="3"/>
      <c r="N457" s="3"/>
    </row>
    <row r="458" spans="13:14" x14ac:dyDescent="0.35">
      <c r="M458" s="3"/>
      <c r="N458" s="3"/>
    </row>
    <row r="459" spans="13:14" x14ac:dyDescent="0.35">
      <c r="M459" s="3"/>
      <c r="N459" s="3"/>
    </row>
    <row r="460" spans="13:14" x14ac:dyDescent="0.35">
      <c r="M460" s="3"/>
      <c r="N460" s="3"/>
    </row>
    <row r="461" spans="13:14" x14ac:dyDescent="0.35">
      <c r="M461" s="3"/>
      <c r="N461" s="3"/>
    </row>
    <row r="462" spans="13:14" x14ac:dyDescent="0.35">
      <c r="M462" s="3"/>
      <c r="N462" s="3"/>
    </row>
    <row r="463" spans="13:14" x14ac:dyDescent="0.35">
      <c r="M463" s="3"/>
      <c r="N463" s="3"/>
    </row>
    <row r="464" spans="13:14" x14ac:dyDescent="0.35">
      <c r="M464" s="3"/>
      <c r="N464" s="3"/>
    </row>
    <row r="465" spans="13:14" x14ac:dyDescent="0.35">
      <c r="M465" s="3"/>
      <c r="N465" s="3"/>
    </row>
    <row r="466" spans="13:14" x14ac:dyDescent="0.35">
      <c r="M466" s="3"/>
      <c r="N466" s="3"/>
    </row>
    <row r="467" spans="13:14" x14ac:dyDescent="0.35">
      <c r="M467" s="3"/>
      <c r="N467" s="3"/>
    </row>
    <row r="468" spans="13:14" x14ac:dyDescent="0.35">
      <c r="M468" s="3"/>
      <c r="N468" s="3"/>
    </row>
    <row r="469" spans="13:14" x14ac:dyDescent="0.35">
      <c r="M469" s="3"/>
      <c r="N469" s="3"/>
    </row>
    <row r="470" spans="13:14" x14ac:dyDescent="0.35">
      <c r="M470" s="3"/>
      <c r="N470" s="3"/>
    </row>
    <row r="471" spans="13:14" x14ac:dyDescent="0.35">
      <c r="M471" s="3"/>
      <c r="N471" s="3"/>
    </row>
    <row r="472" spans="13:14" x14ac:dyDescent="0.35">
      <c r="M472" s="3"/>
      <c r="N472" s="3"/>
    </row>
    <row r="473" spans="13:14" x14ac:dyDescent="0.35">
      <c r="M473" s="3"/>
      <c r="N473" s="3"/>
    </row>
    <row r="474" spans="13:14" x14ac:dyDescent="0.35">
      <c r="M474" s="3"/>
      <c r="N474" s="3"/>
    </row>
    <row r="475" spans="13:14" x14ac:dyDescent="0.35">
      <c r="M475" s="3"/>
      <c r="N475" s="3"/>
    </row>
    <row r="476" spans="13:14" x14ac:dyDescent="0.35">
      <c r="M476" s="3"/>
      <c r="N476" s="3"/>
    </row>
    <row r="477" spans="13:14" x14ac:dyDescent="0.35">
      <c r="M477" s="3"/>
      <c r="N477" s="3"/>
    </row>
    <row r="478" spans="13:14" x14ac:dyDescent="0.35">
      <c r="M478" s="3"/>
      <c r="N478" s="3"/>
    </row>
    <row r="479" spans="13:14" x14ac:dyDescent="0.35">
      <c r="M479" s="3"/>
      <c r="N479" s="3"/>
    </row>
    <row r="480" spans="13:14" x14ac:dyDescent="0.35">
      <c r="M480" s="3"/>
      <c r="N480" s="3"/>
    </row>
    <row r="481" spans="13:14" x14ac:dyDescent="0.35">
      <c r="M481" s="3"/>
      <c r="N481" s="3"/>
    </row>
    <row r="482" spans="13:14" x14ac:dyDescent="0.35">
      <c r="M482" s="3"/>
      <c r="N482" s="3"/>
    </row>
    <row r="483" spans="13:14" x14ac:dyDescent="0.35">
      <c r="M483" s="3"/>
      <c r="N483" s="3"/>
    </row>
    <row r="484" spans="13:14" x14ac:dyDescent="0.35">
      <c r="M484" s="3"/>
      <c r="N484" s="3"/>
    </row>
    <row r="485" spans="13:14" x14ac:dyDescent="0.35">
      <c r="M485" s="3"/>
      <c r="N485" s="3"/>
    </row>
    <row r="486" spans="13:14" x14ac:dyDescent="0.35">
      <c r="M486" s="3"/>
      <c r="N486" s="3"/>
    </row>
    <row r="487" spans="13:14" x14ac:dyDescent="0.35">
      <c r="M487" s="3"/>
      <c r="N487" s="3"/>
    </row>
    <row r="488" spans="13:14" x14ac:dyDescent="0.35">
      <c r="M488" s="3"/>
      <c r="N488" s="3"/>
    </row>
    <row r="489" spans="13:14" x14ac:dyDescent="0.35">
      <c r="M489" s="3"/>
      <c r="N489" s="3"/>
    </row>
    <row r="490" spans="13:14" x14ac:dyDescent="0.35">
      <c r="M490" s="3"/>
      <c r="N490" s="3"/>
    </row>
    <row r="491" spans="13:14" x14ac:dyDescent="0.35">
      <c r="M491" s="3"/>
      <c r="N491" s="3"/>
    </row>
    <row r="492" spans="13:14" x14ac:dyDescent="0.35">
      <c r="M492" s="3"/>
      <c r="N492" s="3"/>
    </row>
    <row r="493" spans="13:14" x14ac:dyDescent="0.35">
      <c r="M493" s="3"/>
      <c r="N493" s="3"/>
    </row>
    <row r="494" spans="13:14" x14ac:dyDescent="0.35">
      <c r="M494" s="3"/>
      <c r="N494" s="3"/>
    </row>
    <row r="495" spans="13:14" x14ac:dyDescent="0.35">
      <c r="M495" s="3"/>
      <c r="N495" s="3"/>
    </row>
    <row r="496" spans="13:14" x14ac:dyDescent="0.35">
      <c r="M496" s="3"/>
      <c r="N496" s="3"/>
    </row>
    <row r="497" spans="13:14" x14ac:dyDescent="0.35">
      <c r="M497" s="3"/>
      <c r="N497" s="3"/>
    </row>
  </sheetData>
  <phoneticPr fontId="7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FAD03-48DC-406F-8E13-58782C12A095}">
  <dimension ref="A1:Y91"/>
  <sheetViews>
    <sheetView zoomScale="63" workbookViewId="0">
      <selection activeCell="D12" sqref="D12"/>
    </sheetView>
  </sheetViews>
  <sheetFormatPr baseColWidth="10" defaultColWidth="8.7265625" defaultRowHeight="14.5" x14ac:dyDescent="0.35"/>
  <cols>
    <col min="1" max="1" width="17" style="4" customWidth="1"/>
    <col min="2" max="2" width="19.26953125" customWidth="1"/>
    <col min="3" max="3" width="16" customWidth="1"/>
    <col min="4" max="4" width="15.1796875" customWidth="1"/>
    <col min="11" max="11" width="14.81640625" customWidth="1"/>
    <col min="12" max="12" width="12" customWidth="1"/>
    <col min="14" max="14" width="14.26953125" customWidth="1"/>
    <col min="16" max="16" width="13" customWidth="1"/>
    <col min="24" max="24" width="14.90625" customWidth="1"/>
  </cols>
  <sheetData>
    <row r="1" spans="1:24" x14ac:dyDescent="0.35">
      <c r="A1" s="4">
        <v>43831</v>
      </c>
      <c r="C1" t="s">
        <v>15</v>
      </c>
      <c r="D1" t="s">
        <v>16</v>
      </c>
      <c r="K1" s="4">
        <v>43831</v>
      </c>
      <c r="M1" s="83"/>
      <c r="N1" s="4">
        <v>43831</v>
      </c>
      <c r="P1" t="s">
        <v>145</v>
      </c>
      <c r="X1" s="4">
        <v>43831</v>
      </c>
    </row>
    <row r="2" spans="1:24" x14ac:dyDescent="0.35">
      <c r="A2" s="4">
        <v>43902</v>
      </c>
      <c r="C2" s="6">
        <v>43831</v>
      </c>
      <c r="D2" s="12">
        <v>1.714777962678261E-2</v>
      </c>
      <c r="K2" s="4">
        <v>43902</v>
      </c>
      <c r="M2" s="83"/>
      <c r="N2" s="4">
        <v>43902</v>
      </c>
      <c r="P2" s="6">
        <v>43831</v>
      </c>
      <c r="Q2" s="12">
        <v>1.714777962678261E-2</v>
      </c>
      <c r="X2" s="4">
        <v>43902</v>
      </c>
    </row>
    <row r="3" spans="1:24" x14ac:dyDescent="0.35">
      <c r="A3" s="4">
        <v>43904</v>
      </c>
      <c r="C3" s="6">
        <v>44228</v>
      </c>
      <c r="D3" s="12">
        <v>2.8779966116693551E-2</v>
      </c>
      <c r="K3" s="4">
        <v>43904</v>
      </c>
      <c r="M3" s="83"/>
      <c r="N3" s="4">
        <v>43904</v>
      </c>
      <c r="P3" s="6">
        <v>44228</v>
      </c>
      <c r="Q3" s="12">
        <v>2.8779966116693551E-2</v>
      </c>
      <c r="X3" s="4">
        <v>43904</v>
      </c>
    </row>
    <row r="4" spans="1:24" x14ac:dyDescent="0.35">
      <c r="A4" s="4">
        <v>43907</v>
      </c>
      <c r="C4" s="6">
        <v>44256</v>
      </c>
      <c r="D4" s="12">
        <v>0.1049447880920026</v>
      </c>
      <c r="F4" t="s">
        <v>126</v>
      </c>
      <c r="K4" s="4">
        <v>43907</v>
      </c>
      <c r="M4" s="83"/>
      <c r="N4" s="4">
        <v>43907</v>
      </c>
      <c r="P4" s="6">
        <v>44256</v>
      </c>
      <c r="Q4" s="12">
        <v>0.1049447880920026</v>
      </c>
      <c r="S4" t="s">
        <v>126</v>
      </c>
      <c r="X4" s="4">
        <v>43907</v>
      </c>
    </row>
    <row r="5" spans="1:24" x14ac:dyDescent="0.35">
      <c r="A5" s="4">
        <v>43922</v>
      </c>
      <c r="C5" s="6">
        <v>44287</v>
      </c>
      <c r="D5" s="12">
        <v>0.21902305484085777</v>
      </c>
      <c r="K5" s="4">
        <v>43922</v>
      </c>
      <c r="M5" s="83"/>
      <c r="N5" s="4">
        <v>43922</v>
      </c>
      <c r="P5" s="6">
        <v>44287</v>
      </c>
      <c r="Q5" s="12">
        <v>0.21902305484085777</v>
      </c>
      <c r="X5" s="4">
        <v>43922</v>
      </c>
    </row>
    <row r="6" spans="1:24" x14ac:dyDescent="0.35">
      <c r="A6" s="4">
        <v>43952</v>
      </c>
      <c r="C6" s="6">
        <v>44317</v>
      </c>
      <c r="D6" s="12">
        <v>0.37124277345675349</v>
      </c>
      <c r="K6" s="4">
        <v>43952</v>
      </c>
      <c r="M6" s="83"/>
      <c r="N6" s="4">
        <v>43952</v>
      </c>
      <c r="P6" s="6">
        <v>44317</v>
      </c>
      <c r="Q6" s="12">
        <v>0.37124277345675349</v>
      </c>
      <c r="X6" s="4">
        <v>43952</v>
      </c>
    </row>
    <row r="7" spans="1:24" x14ac:dyDescent="0.35">
      <c r="A7" s="4">
        <v>43983</v>
      </c>
      <c r="C7" s="6">
        <v>44348</v>
      </c>
      <c r="D7" s="12">
        <v>0.50093604434577665</v>
      </c>
      <c r="K7" s="4">
        <v>43983</v>
      </c>
      <c r="M7" s="83"/>
      <c r="N7" s="4">
        <v>43983</v>
      </c>
      <c r="P7" s="6">
        <v>44348</v>
      </c>
      <c r="Q7" s="12">
        <v>0.50093604434577665</v>
      </c>
      <c r="X7" s="4">
        <v>43983</v>
      </c>
    </row>
    <row r="8" spans="1:24" x14ac:dyDescent="0.35">
      <c r="A8" s="4">
        <v>43984</v>
      </c>
      <c r="C8" s="6">
        <v>44378</v>
      </c>
      <c r="D8" s="12">
        <v>0.59491070900155929</v>
      </c>
      <c r="K8" s="4">
        <v>43984</v>
      </c>
      <c r="M8" s="83"/>
      <c r="N8" s="4">
        <v>43984</v>
      </c>
      <c r="P8" s="6">
        <v>44378</v>
      </c>
      <c r="Q8" s="12">
        <v>0.59491070900155929</v>
      </c>
      <c r="X8" s="4">
        <v>43984</v>
      </c>
    </row>
    <row r="9" spans="1:24" x14ac:dyDescent="0.35">
      <c r="A9" s="4">
        <v>44004</v>
      </c>
      <c r="C9" s="6">
        <v>44409</v>
      </c>
      <c r="D9" s="12">
        <v>0.71163465280168026</v>
      </c>
      <c r="K9" s="4">
        <v>44004</v>
      </c>
      <c r="M9" s="83"/>
      <c r="N9" s="4">
        <v>44004</v>
      </c>
      <c r="P9" s="6">
        <v>44409</v>
      </c>
      <c r="Q9" s="12">
        <v>0.72460397989058245</v>
      </c>
      <c r="X9" s="4">
        <v>44004</v>
      </c>
    </row>
    <row r="10" spans="1:24" x14ac:dyDescent="0.35">
      <c r="A10" s="4">
        <v>44013</v>
      </c>
      <c r="C10" s="4">
        <v>44440</v>
      </c>
      <c r="D10" s="12">
        <v>0.71163465280168026</v>
      </c>
      <c r="K10" s="4">
        <v>44013</v>
      </c>
      <c r="M10" s="83"/>
      <c r="N10" s="4">
        <v>44013</v>
      </c>
      <c r="P10" s="4">
        <v>44440</v>
      </c>
      <c r="Q10" s="12">
        <v>0.81857864454636509</v>
      </c>
      <c r="X10" s="4">
        <v>44013</v>
      </c>
    </row>
    <row r="11" spans="1:24" x14ac:dyDescent="0.35">
      <c r="A11" s="4">
        <v>44016</v>
      </c>
      <c r="C11" s="4">
        <v>44470</v>
      </c>
      <c r="D11" s="12">
        <v>0.71163465280168026</v>
      </c>
      <c r="K11" s="4">
        <v>44016</v>
      </c>
      <c r="M11" s="83"/>
      <c r="N11" s="4">
        <v>44016</v>
      </c>
      <c r="P11" s="4">
        <v>44470</v>
      </c>
      <c r="Q11" s="12">
        <v>0.88342527999087672</v>
      </c>
      <c r="X11" s="4">
        <v>44016</v>
      </c>
    </row>
    <row r="12" spans="1:24" x14ac:dyDescent="0.35">
      <c r="A12" s="4">
        <v>44032</v>
      </c>
      <c r="D12" s="12"/>
      <c r="K12" s="4">
        <v>44032</v>
      </c>
      <c r="M12" s="83"/>
      <c r="N12" s="4">
        <v>44032</v>
      </c>
      <c r="X12" s="4">
        <v>44032</v>
      </c>
    </row>
    <row r="13" spans="1:24" x14ac:dyDescent="0.35">
      <c r="A13" s="4">
        <v>44044</v>
      </c>
      <c r="C13" s="6"/>
      <c r="K13" s="4">
        <v>44044</v>
      </c>
      <c r="M13" s="83"/>
      <c r="N13" s="4">
        <v>44044</v>
      </c>
      <c r="P13" s="6"/>
      <c r="X13" s="4">
        <v>44044</v>
      </c>
    </row>
    <row r="14" spans="1:24" x14ac:dyDescent="0.35">
      <c r="A14" s="4">
        <v>44070</v>
      </c>
      <c r="K14" s="4">
        <v>44070</v>
      </c>
      <c r="M14" s="83"/>
      <c r="N14" s="4">
        <v>44070</v>
      </c>
      <c r="X14" s="4">
        <v>44070</v>
      </c>
    </row>
    <row r="15" spans="1:24" x14ac:dyDescent="0.35">
      <c r="A15" s="4">
        <v>44075</v>
      </c>
      <c r="K15" s="4">
        <v>44075</v>
      </c>
      <c r="M15" s="83"/>
      <c r="N15" s="4">
        <v>44075</v>
      </c>
      <c r="X15" s="4">
        <v>44075</v>
      </c>
    </row>
    <row r="16" spans="1:24" x14ac:dyDescent="0.35">
      <c r="A16" s="4">
        <v>44105</v>
      </c>
      <c r="C16" s="4"/>
      <c r="K16" s="4">
        <v>44105</v>
      </c>
      <c r="M16" s="83"/>
      <c r="N16" s="4">
        <v>44105</v>
      </c>
      <c r="P16" s="4"/>
      <c r="X16" s="4">
        <v>44105</v>
      </c>
    </row>
    <row r="17" spans="1:25" x14ac:dyDescent="0.35">
      <c r="A17" s="4">
        <v>44121</v>
      </c>
      <c r="K17" s="4">
        <v>44121</v>
      </c>
      <c r="M17" s="83"/>
      <c r="N17" s="4">
        <v>44121</v>
      </c>
      <c r="X17" s="4">
        <v>44121</v>
      </c>
    </row>
    <row r="18" spans="1:25" x14ac:dyDescent="0.35">
      <c r="A18" s="4">
        <v>44126</v>
      </c>
      <c r="K18" s="4">
        <v>44126</v>
      </c>
      <c r="M18" s="83"/>
      <c r="N18" s="4">
        <v>44126</v>
      </c>
      <c r="X18" s="4">
        <v>44126</v>
      </c>
    </row>
    <row r="19" spans="1:25" x14ac:dyDescent="0.35">
      <c r="A19" s="4">
        <v>44134</v>
      </c>
      <c r="K19" s="4">
        <v>44134</v>
      </c>
      <c r="M19" s="83"/>
      <c r="N19" s="4">
        <v>44134</v>
      </c>
      <c r="X19" s="4">
        <v>44134</v>
      </c>
    </row>
    <row r="20" spans="1:25" x14ac:dyDescent="0.35">
      <c r="A20" s="4">
        <v>44136</v>
      </c>
      <c r="K20" s="4">
        <v>44136</v>
      </c>
      <c r="M20" s="83"/>
      <c r="N20" s="4">
        <v>44136</v>
      </c>
      <c r="X20" s="4">
        <v>44136</v>
      </c>
    </row>
    <row r="21" spans="1:25" x14ac:dyDescent="0.35">
      <c r="A21" s="4">
        <v>44166</v>
      </c>
      <c r="K21" s="4">
        <v>44166</v>
      </c>
      <c r="M21" s="83"/>
      <c r="N21" s="4">
        <v>44166</v>
      </c>
      <c r="X21" s="4">
        <v>44166</v>
      </c>
    </row>
    <row r="22" spans="1:25" x14ac:dyDescent="0.35">
      <c r="A22" s="4">
        <v>44180</v>
      </c>
      <c r="K22" s="4">
        <v>44180</v>
      </c>
      <c r="M22" s="83"/>
      <c r="N22" s="4">
        <v>44180</v>
      </c>
      <c r="X22" s="4">
        <v>44180</v>
      </c>
    </row>
    <row r="23" spans="1:25" x14ac:dyDescent="0.35">
      <c r="A23" s="4">
        <v>44184</v>
      </c>
      <c r="K23" s="4">
        <v>44184</v>
      </c>
      <c r="M23" s="83"/>
      <c r="N23" s="4">
        <v>44184</v>
      </c>
      <c r="X23" s="4">
        <v>44184</v>
      </c>
    </row>
    <row r="24" spans="1:25" x14ac:dyDescent="0.35">
      <c r="A24" s="4">
        <v>44197</v>
      </c>
      <c r="K24" s="4">
        <v>44197</v>
      </c>
      <c r="M24" s="83"/>
      <c r="N24" s="4">
        <v>44197</v>
      </c>
      <c r="X24" s="4">
        <v>44197</v>
      </c>
    </row>
    <row r="25" spans="1:25" x14ac:dyDescent="0.35">
      <c r="A25" s="4">
        <v>80724</v>
      </c>
      <c r="K25" s="4">
        <v>80724</v>
      </c>
      <c r="L25" s="11" t="s">
        <v>127</v>
      </c>
      <c r="M25" s="83"/>
      <c r="N25" s="4">
        <v>80724</v>
      </c>
      <c r="X25" s="4">
        <v>80724</v>
      </c>
      <c r="Y25" s="11" t="s">
        <v>127</v>
      </c>
    </row>
    <row r="26" spans="1:25" x14ac:dyDescent="0.35">
      <c r="A26" s="4">
        <v>44201</v>
      </c>
      <c r="B26">
        <f>L26</f>
        <v>0</v>
      </c>
      <c r="K26" s="4">
        <v>44201</v>
      </c>
      <c r="L26">
        <v>0</v>
      </c>
      <c r="M26" s="83"/>
      <c r="N26" s="4">
        <v>44201</v>
      </c>
      <c r="O26">
        <f>Y26</f>
        <v>0</v>
      </c>
      <c r="X26" s="4">
        <v>44201</v>
      </c>
      <c r="Y26">
        <v>0</v>
      </c>
    </row>
    <row r="27" spans="1:25" x14ac:dyDescent="0.35">
      <c r="A27" s="4">
        <v>44208</v>
      </c>
      <c r="B27">
        <f t="shared" ref="B27:B30" si="0">L27</f>
        <v>4.6167098995183948E-3</v>
      </c>
      <c r="K27" s="4">
        <v>44208</v>
      </c>
      <c r="L27">
        <f>L26+($L$31-L26)*(K27-K26)/($K$31-K26)</f>
        <v>4.6167098995183948E-3</v>
      </c>
      <c r="M27" s="83"/>
      <c r="N27" s="4">
        <v>44208</v>
      </c>
      <c r="O27">
        <f t="shared" ref="O27:O30" si="1">Y27</f>
        <v>4.6167098995183948E-3</v>
      </c>
      <c r="X27" s="4">
        <v>44208</v>
      </c>
      <c r="Y27">
        <f>Y26+($Y$31-Y26)*(X27-X26)/($X$31-X26)</f>
        <v>4.6167098995183948E-3</v>
      </c>
    </row>
    <row r="28" spans="1:25" x14ac:dyDescent="0.35">
      <c r="A28" s="4">
        <v>44212</v>
      </c>
      <c r="B28">
        <f t="shared" si="0"/>
        <v>7.2548298421003347E-3</v>
      </c>
      <c r="K28" s="4">
        <v>44212</v>
      </c>
      <c r="L28">
        <f>L27+($L$31-L27)*(K28-K27)/($K$31-K27)</f>
        <v>7.2548298421003347E-3</v>
      </c>
      <c r="M28" s="83"/>
      <c r="N28" s="4">
        <v>44212</v>
      </c>
      <c r="O28">
        <f t="shared" si="1"/>
        <v>7.2548298421003347E-3</v>
      </c>
      <c r="X28" s="4">
        <v>44212</v>
      </c>
      <c r="Y28">
        <f t="shared" ref="Y28:Y30" si="2">Y27+($Y$31-Y27)*(X28-X27)/($X$31-X27)</f>
        <v>7.2548298421003347E-3</v>
      </c>
    </row>
    <row r="29" spans="1:25" x14ac:dyDescent="0.35">
      <c r="A29" s="4">
        <v>44215</v>
      </c>
      <c r="B29">
        <f t="shared" si="0"/>
        <v>9.2334197990367895E-3</v>
      </c>
      <c r="K29" s="4">
        <v>44215</v>
      </c>
      <c r="L29">
        <f>L28+($L$31-L28)*(K29-K28)/($K$31-K28)</f>
        <v>9.2334197990367895E-3</v>
      </c>
      <c r="M29" s="83"/>
      <c r="N29" s="4">
        <v>44215</v>
      </c>
      <c r="O29">
        <f t="shared" si="1"/>
        <v>9.2334197990367895E-3</v>
      </c>
      <c r="X29" s="4">
        <v>44215</v>
      </c>
      <c r="Y29">
        <f t="shared" si="2"/>
        <v>9.2334197990367895E-3</v>
      </c>
    </row>
    <row r="30" spans="1:25" x14ac:dyDescent="0.35">
      <c r="A30" s="4">
        <v>44222</v>
      </c>
      <c r="B30">
        <f t="shared" si="0"/>
        <v>1.3850129698555185E-2</v>
      </c>
      <c r="K30" s="4">
        <v>44222</v>
      </c>
      <c r="L30">
        <f>L29+($L$31-L29)*(K30-K29)/($K$31-K29)</f>
        <v>1.3850129698555185E-2</v>
      </c>
      <c r="M30" s="83"/>
      <c r="N30" s="4">
        <v>44222</v>
      </c>
      <c r="O30">
        <f t="shared" si="1"/>
        <v>1.3850129698555185E-2</v>
      </c>
      <c r="X30" s="4">
        <v>44222</v>
      </c>
      <c r="Y30">
        <f t="shared" si="2"/>
        <v>1.3850129698555185E-2</v>
      </c>
    </row>
    <row r="31" spans="1:25" x14ac:dyDescent="0.35">
      <c r="A31" s="4">
        <v>44228</v>
      </c>
      <c r="B31">
        <f>L32</f>
        <v>1.656464541094398E-2</v>
      </c>
      <c r="K31" s="79">
        <v>44227</v>
      </c>
      <c r="L31" s="80">
        <f>$D$2</f>
        <v>1.714777962678261E-2</v>
      </c>
      <c r="M31" s="83"/>
      <c r="N31" s="4">
        <v>44228</v>
      </c>
      <c r="O31">
        <f>Y32</f>
        <v>1.656464541094398E-2</v>
      </c>
      <c r="X31" s="79">
        <v>44227</v>
      </c>
      <c r="Y31" s="80">
        <f>$Q$2</f>
        <v>1.714777962678261E-2</v>
      </c>
    </row>
    <row r="32" spans="1:25" x14ac:dyDescent="0.35">
      <c r="A32" s="4">
        <v>44229</v>
      </c>
      <c r="B32">
        <f>L33</f>
        <v>1.7978650090347676E-2</v>
      </c>
      <c r="K32" s="4">
        <v>44228</v>
      </c>
      <c r="L32">
        <f>L30+($L$41-L30)*(K32-K30)/($K$41-K30)</f>
        <v>1.656464541094398E-2</v>
      </c>
      <c r="M32" s="83"/>
      <c r="N32" s="4">
        <v>44229</v>
      </c>
      <c r="O32">
        <f>Y33</f>
        <v>1.7978650090347676E-2</v>
      </c>
      <c r="X32" s="4">
        <v>44228</v>
      </c>
      <c r="Y32">
        <f>Y30+($Y$41-Y30)*(X32-X30)/($X$41-X30)</f>
        <v>1.656464541094398E-2</v>
      </c>
    </row>
    <row r="33" spans="1:25" x14ac:dyDescent="0.35">
      <c r="A33" s="4">
        <v>44233</v>
      </c>
      <c r="B33">
        <f t="shared" ref="B33:B38" si="3">L34</f>
        <v>1.9640391017477811E-2</v>
      </c>
      <c r="K33" s="4">
        <v>44229</v>
      </c>
      <c r="L33">
        <f>L31+($L$41-L31)*(K33-K31)/($K$41-K31)</f>
        <v>1.7978650090347676E-2</v>
      </c>
      <c r="M33" s="83"/>
      <c r="N33" s="4">
        <v>44233</v>
      </c>
      <c r="O33">
        <f t="shared" ref="O33:O38" si="4">Y34</f>
        <v>1.8826741837934639E-2</v>
      </c>
      <c r="X33" s="4">
        <v>44229</v>
      </c>
      <c r="Y33">
        <f t="shared" ref="Y33:Y40" si="5">Y31+($Y$41-Y31)*(X33-X31)/($X$41-X31)</f>
        <v>1.7978650090347676E-2</v>
      </c>
    </row>
    <row r="34" spans="1:25" x14ac:dyDescent="0.35">
      <c r="A34" s="4">
        <v>44235</v>
      </c>
      <c r="B34">
        <f t="shared" si="3"/>
        <v>2.0471261481042877E-2</v>
      </c>
      <c r="K34" s="4">
        <v>44233</v>
      </c>
      <c r="L34">
        <f t="shared" ref="L34:L40" si="6">L33+($L$41-L33)*(K34-K33)/($K$41-K33)</f>
        <v>1.9640391017477811E-2</v>
      </c>
      <c r="M34" s="83"/>
      <c r="N34" s="4">
        <v>44235</v>
      </c>
      <c r="O34">
        <f t="shared" si="4"/>
        <v>2.0471261481042877E-2</v>
      </c>
      <c r="X34" s="4">
        <v>44233</v>
      </c>
      <c r="Y34">
        <f t="shared" si="5"/>
        <v>1.8826741837934639E-2</v>
      </c>
    </row>
    <row r="35" spans="1:25" x14ac:dyDescent="0.35">
      <c r="A35" s="4">
        <v>44236</v>
      </c>
      <c r="B35">
        <f t="shared" si="3"/>
        <v>2.088669671282541E-2</v>
      </c>
      <c r="K35" s="4">
        <v>44235</v>
      </c>
      <c r="L35">
        <f t="shared" si="6"/>
        <v>2.0471261481042877E-2</v>
      </c>
      <c r="M35" s="83"/>
      <c r="N35" s="4">
        <v>44236</v>
      </c>
      <c r="O35">
        <f t="shared" si="4"/>
        <v>2.0183999694129037E-2</v>
      </c>
      <c r="X35" s="4">
        <v>44235</v>
      </c>
      <c r="Y35">
        <f t="shared" si="5"/>
        <v>2.0471261481042877E-2</v>
      </c>
    </row>
    <row r="36" spans="1:25" x14ac:dyDescent="0.35">
      <c r="A36" s="4">
        <v>44240</v>
      </c>
      <c r="B36">
        <f t="shared" si="3"/>
        <v>2.2548437639955544E-2</v>
      </c>
      <c r="K36" s="4">
        <v>44236</v>
      </c>
      <c r="L36">
        <f t="shared" si="6"/>
        <v>2.088669671282541E-2</v>
      </c>
      <c r="M36" s="83"/>
      <c r="N36" s="4">
        <v>44240</v>
      </c>
      <c r="O36">
        <f t="shared" si="4"/>
        <v>2.2548437639955544E-2</v>
      </c>
      <c r="X36" s="4">
        <v>44236</v>
      </c>
      <c r="Y36">
        <f t="shared" si="5"/>
        <v>2.0183999694129037E-2</v>
      </c>
    </row>
    <row r="37" spans="1:25" x14ac:dyDescent="0.35">
      <c r="A37" s="4">
        <v>44243</v>
      </c>
      <c r="B37">
        <f t="shared" si="3"/>
        <v>2.3794743335303147E-2</v>
      </c>
      <c r="K37" s="4">
        <v>44240</v>
      </c>
      <c r="L37">
        <f t="shared" si="6"/>
        <v>2.2548437639955544E-2</v>
      </c>
      <c r="M37" s="83"/>
      <c r="N37" s="4">
        <v>44243</v>
      </c>
      <c r="O37">
        <f t="shared" si="4"/>
        <v>2.3350934691915962E-2</v>
      </c>
      <c r="X37" s="4">
        <v>44240</v>
      </c>
      <c r="Y37">
        <f t="shared" si="5"/>
        <v>2.2548437639955544E-2</v>
      </c>
    </row>
    <row r="38" spans="1:25" x14ac:dyDescent="0.35">
      <c r="A38" s="4">
        <v>44249</v>
      </c>
      <c r="B38">
        <f t="shared" si="3"/>
        <v>2.6287354725998351E-2</v>
      </c>
      <c r="K38" s="4">
        <v>44243</v>
      </c>
      <c r="L38">
        <f t="shared" si="6"/>
        <v>2.3794743335303147E-2</v>
      </c>
      <c r="M38" s="83"/>
      <c r="N38" s="4">
        <v>44249</v>
      </c>
      <c r="O38">
        <f t="shared" si="4"/>
        <v>2.6287354725998351E-2</v>
      </c>
      <c r="X38" s="4">
        <v>44243</v>
      </c>
      <c r="Y38">
        <f t="shared" si="5"/>
        <v>2.3350934691915962E-2</v>
      </c>
    </row>
    <row r="39" spans="1:25" x14ac:dyDescent="0.35">
      <c r="A39" s="4">
        <v>44250</v>
      </c>
      <c r="B39">
        <f>L40</f>
        <v>2.6702789957780883E-2</v>
      </c>
      <c r="K39" s="4">
        <v>44249</v>
      </c>
      <c r="L39">
        <f t="shared" si="6"/>
        <v>2.6287354725998351E-2</v>
      </c>
      <c r="M39" s="83"/>
      <c r="N39" s="4">
        <v>44250</v>
      </c>
      <c r="O39">
        <f>Y40</f>
        <v>2.6517869689702888E-2</v>
      </c>
      <c r="X39" s="4">
        <v>44249</v>
      </c>
      <c r="Y39">
        <f t="shared" si="5"/>
        <v>2.6287354725998351E-2</v>
      </c>
    </row>
    <row r="40" spans="1:25" x14ac:dyDescent="0.35">
      <c r="A40" s="4">
        <v>44256</v>
      </c>
      <c r="B40">
        <f>L42</f>
        <v>3.1318793515870517E-2</v>
      </c>
      <c r="K40" s="4">
        <v>44250</v>
      </c>
      <c r="L40">
        <f t="shared" si="6"/>
        <v>2.6702789957780883E-2</v>
      </c>
      <c r="M40" s="83"/>
      <c r="N40" s="4">
        <v>44256</v>
      </c>
      <c r="O40">
        <f>Y42</f>
        <v>3.1318793515870517E-2</v>
      </c>
      <c r="X40" s="4">
        <v>44250</v>
      </c>
      <c r="Y40">
        <f t="shared" si="5"/>
        <v>2.6517869689702888E-2</v>
      </c>
    </row>
    <row r="41" spans="1:25" x14ac:dyDescent="0.35">
      <c r="A41" s="4">
        <v>44257</v>
      </c>
      <c r="B41">
        <f t="shared" ref="B41:B44" si="7">L43</f>
        <v>3.3857620915047487E-2</v>
      </c>
      <c r="K41" s="79">
        <v>44255</v>
      </c>
      <c r="L41" s="80">
        <f>$D$3</f>
        <v>2.8779966116693551E-2</v>
      </c>
      <c r="M41" s="83"/>
      <c r="N41" s="4">
        <v>44257</v>
      </c>
      <c r="O41">
        <f t="shared" ref="O41:O44" si="8">Y43</f>
        <v>3.3857620915047487E-2</v>
      </c>
      <c r="X41" s="79">
        <v>44255</v>
      </c>
      <c r="Y41" s="80">
        <f>$Q$3</f>
        <v>2.8779966116693551E-2</v>
      </c>
    </row>
    <row r="42" spans="1:25" x14ac:dyDescent="0.35">
      <c r="A42" s="4">
        <v>44262</v>
      </c>
      <c r="B42">
        <f t="shared" si="7"/>
        <v>4.6551757910932329E-2</v>
      </c>
      <c r="K42" s="4">
        <v>44256</v>
      </c>
      <c r="L42">
        <f t="shared" ref="L42:L47" si="9">L41+($L$48-L41)*(K42-K41)/($K$48-K41)</f>
        <v>3.1318793515870517E-2</v>
      </c>
      <c r="M42" s="83"/>
      <c r="N42" s="4">
        <v>44262</v>
      </c>
      <c r="O42">
        <f t="shared" si="8"/>
        <v>4.6551757910932329E-2</v>
      </c>
      <c r="X42" s="4">
        <v>44256</v>
      </c>
      <c r="Y42">
        <f>Y41+($Y$48-Y41)*(X42-X41)/($X$48-X41)</f>
        <v>3.1318793515870517E-2</v>
      </c>
    </row>
    <row r="43" spans="1:25" x14ac:dyDescent="0.35">
      <c r="A43" s="4">
        <v>44264</v>
      </c>
      <c r="B43">
        <f t="shared" si="7"/>
        <v>5.1629412709286268E-2</v>
      </c>
      <c r="K43" s="4">
        <v>44257</v>
      </c>
      <c r="L43">
        <f t="shared" si="9"/>
        <v>3.3857620915047487E-2</v>
      </c>
      <c r="M43" s="83"/>
      <c r="N43" s="4">
        <v>44264</v>
      </c>
      <c r="O43">
        <f t="shared" si="8"/>
        <v>5.1629412709286268E-2</v>
      </c>
      <c r="X43" s="4">
        <v>44257</v>
      </c>
      <c r="Y43">
        <f t="shared" ref="Y43:Y47" si="10">Y42+($Y$48-Y42)*(X43-X42)/($X$48-X42)</f>
        <v>3.3857620915047487E-2</v>
      </c>
    </row>
    <row r="44" spans="1:25" x14ac:dyDescent="0.35">
      <c r="A44" s="4">
        <v>44271</v>
      </c>
      <c r="B44">
        <f t="shared" si="7"/>
        <v>6.9401204503525049E-2</v>
      </c>
      <c r="K44" s="4">
        <v>44262</v>
      </c>
      <c r="L44">
        <f t="shared" si="9"/>
        <v>4.6551757910932329E-2</v>
      </c>
      <c r="M44" s="83"/>
      <c r="N44" s="4">
        <v>44271</v>
      </c>
      <c r="O44">
        <f t="shared" si="8"/>
        <v>6.9401204503525049E-2</v>
      </c>
      <c r="X44" s="4">
        <v>44262</v>
      </c>
      <c r="Y44">
        <f t="shared" si="10"/>
        <v>4.6551757910932329E-2</v>
      </c>
    </row>
    <row r="45" spans="1:25" x14ac:dyDescent="0.35">
      <c r="A45" s="4">
        <v>44278</v>
      </c>
      <c r="B45">
        <f>L47</f>
        <v>8.7172996297763816E-2</v>
      </c>
      <c r="K45" s="4">
        <v>44264</v>
      </c>
      <c r="L45">
        <f t="shared" si="9"/>
        <v>5.1629412709286268E-2</v>
      </c>
      <c r="M45" s="83"/>
      <c r="N45" s="4">
        <v>44278</v>
      </c>
      <c r="O45">
        <f>Y47</f>
        <v>8.7172996297763816E-2</v>
      </c>
      <c r="X45" s="4">
        <v>44264</v>
      </c>
      <c r="Y45">
        <f t="shared" si="10"/>
        <v>5.1629412709286268E-2</v>
      </c>
    </row>
    <row r="46" spans="1:25" x14ac:dyDescent="0.35">
      <c r="A46" s="4">
        <v>44285</v>
      </c>
      <c r="B46">
        <f>L48</f>
        <v>0.1049447880920026</v>
      </c>
      <c r="K46" s="4">
        <v>44271</v>
      </c>
      <c r="L46">
        <f t="shared" si="9"/>
        <v>6.9401204503525049E-2</v>
      </c>
      <c r="M46" s="83"/>
      <c r="N46" s="4">
        <v>44285</v>
      </c>
      <c r="O46">
        <f>Y48</f>
        <v>0.1049447880920026</v>
      </c>
      <c r="X46" s="4">
        <v>44271</v>
      </c>
      <c r="Y46">
        <f t="shared" si="10"/>
        <v>6.9401204503525049E-2</v>
      </c>
    </row>
    <row r="47" spans="1:25" x14ac:dyDescent="0.35">
      <c r="A47" s="4">
        <v>44287</v>
      </c>
      <c r="B47">
        <f>L49</f>
        <v>0.1184006417421808</v>
      </c>
      <c r="K47" s="4">
        <v>44278</v>
      </c>
      <c r="L47">
        <f t="shared" si="9"/>
        <v>8.7172996297763816E-2</v>
      </c>
      <c r="M47" s="83"/>
      <c r="N47" s="4">
        <v>44287</v>
      </c>
      <c r="O47">
        <f>Y49</f>
        <v>0.1184006417421808</v>
      </c>
      <c r="X47" s="4">
        <v>44278</v>
      </c>
      <c r="Y47">
        <f t="shared" si="10"/>
        <v>8.7172996297763816E-2</v>
      </c>
    </row>
    <row r="48" spans="1:25" x14ac:dyDescent="0.35">
      <c r="A48" s="4">
        <v>44290</v>
      </c>
      <c r="B48">
        <f>L50</f>
        <v>0.12334450853536633</v>
      </c>
      <c r="K48" s="4">
        <v>44285</v>
      </c>
      <c r="L48">
        <f>$D$4</f>
        <v>0.1049447880920026</v>
      </c>
      <c r="M48" s="83"/>
      <c r="N48" s="4">
        <v>44290</v>
      </c>
      <c r="O48">
        <f>Y50</f>
        <v>0.12334450853536633</v>
      </c>
      <c r="X48" s="4">
        <v>44285</v>
      </c>
      <c r="Y48">
        <f>$Q$4</f>
        <v>0.1049447880920026</v>
      </c>
    </row>
    <row r="49" spans="1:25" x14ac:dyDescent="0.35">
      <c r="A49" s="4">
        <v>44292</v>
      </c>
      <c r="B49">
        <f t="shared" ref="B49:B53" si="11">L51</f>
        <v>0.13070439671271183</v>
      </c>
      <c r="K49" s="4">
        <v>44287</v>
      </c>
      <c r="L49">
        <f>L47+($L$58-L47)*(K49-K47)/($K$58-K47)</f>
        <v>0.1184006417421808</v>
      </c>
      <c r="M49" s="83"/>
      <c r="N49" s="4">
        <v>44292</v>
      </c>
      <c r="O49">
        <f t="shared" ref="O49:O53" si="12">Y51</f>
        <v>0.13574933365574579</v>
      </c>
      <c r="X49" s="4">
        <v>44287</v>
      </c>
      <c r="Y49">
        <f>Y47+($Y$58-Y47)*(X49-X47)/($X$58-X47)</f>
        <v>0.1184006417421808</v>
      </c>
    </row>
    <row r="50" spans="1:25" x14ac:dyDescent="0.35">
      <c r="A50" s="4">
        <v>44296</v>
      </c>
      <c r="B50">
        <f t="shared" si="11"/>
        <v>0.14542417306740282</v>
      </c>
      <c r="K50" s="4">
        <v>44290</v>
      </c>
      <c r="L50">
        <f>L48+($L$58-L48)*(K50-K48)/($K$58-K48)</f>
        <v>0.12334450853536633</v>
      </c>
      <c r="M50" s="83"/>
      <c r="N50" s="4">
        <v>44296</v>
      </c>
      <c r="O50">
        <f t="shared" si="12"/>
        <v>0.14542417306740282</v>
      </c>
      <c r="X50" s="4">
        <v>44290</v>
      </c>
      <c r="Y50">
        <f t="shared" ref="Y50:Y57" si="13">Y48+($Y$58-Y48)*(X50-X48)/($X$58-X48)</f>
        <v>0.12334450853536633</v>
      </c>
    </row>
    <row r="51" spans="1:25" x14ac:dyDescent="0.35">
      <c r="A51" s="4">
        <v>44299</v>
      </c>
      <c r="B51">
        <f t="shared" si="11"/>
        <v>0.15646400533342106</v>
      </c>
      <c r="K51" s="4">
        <v>44292</v>
      </c>
      <c r="L51">
        <f t="shared" ref="L51:L57" si="14">L50+($L$58-L50)*(K51-K50)/($K$58-K50)</f>
        <v>0.13070439671271183</v>
      </c>
      <c r="M51" s="83"/>
      <c r="N51" s="4">
        <v>44299</v>
      </c>
      <c r="O51">
        <f t="shared" si="12"/>
        <v>0.16003750233473679</v>
      </c>
      <c r="X51" s="4">
        <v>44292</v>
      </c>
      <c r="Y51">
        <f t="shared" si="13"/>
        <v>0.13574933365574579</v>
      </c>
    </row>
    <row r="52" spans="1:25" x14ac:dyDescent="0.35">
      <c r="A52" s="4">
        <v>44303</v>
      </c>
      <c r="B52">
        <f t="shared" si="11"/>
        <v>0.17118378168811205</v>
      </c>
      <c r="K52" s="4">
        <v>44296</v>
      </c>
      <c r="L52">
        <f t="shared" si="14"/>
        <v>0.14542417306740282</v>
      </c>
      <c r="M52" s="83"/>
      <c r="N52" s="4">
        <v>44303</v>
      </c>
      <c r="O52">
        <f t="shared" si="12"/>
        <v>0.17118378168811205</v>
      </c>
      <c r="X52" s="4">
        <v>44296</v>
      </c>
      <c r="Y52">
        <f t="shared" si="13"/>
        <v>0.14542417306740282</v>
      </c>
    </row>
    <row r="53" spans="1:25" x14ac:dyDescent="0.35">
      <c r="A53" s="4">
        <v>44306</v>
      </c>
      <c r="B53">
        <f t="shared" si="11"/>
        <v>0.18222361395413028</v>
      </c>
      <c r="K53" s="4">
        <v>44299</v>
      </c>
      <c r="L53">
        <f t="shared" si="14"/>
        <v>0.15646400533342106</v>
      </c>
      <c r="M53" s="83"/>
      <c r="N53" s="4">
        <v>44306</v>
      </c>
      <c r="O53">
        <f t="shared" si="12"/>
        <v>0.18432567101372779</v>
      </c>
      <c r="X53" s="4">
        <v>44299</v>
      </c>
      <c r="Y53">
        <f t="shared" si="13"/>
        <v>0.16003750233473679</v>
      </c>
    </row>
    <row r="54" spans="1:25" x14ac:dyDescent="0.35">
      <c r="A54" s="4">
        <v>44312</v>
      </c>
      <c r="B54">
        <f>L56</f>
        <v>0.20430327848616678</v>
      </c>
      <c r="K54" s="4">
        <v>44303</v>
      </c>
      <c r="L54">
        <f t="shared" si="14"/>
        <v>0.17118378168811205</v>
      </c>
      <c r="M54" s="83"/>
      <c r="N54" s="4">
        <v>44312</v>
      </c>
      <c r="O54">
        <f>Y56</f>
        <v>0.20430327848616678</v>
      </c>
      <c r="X54" s="4">
        <v>44303</v>
      </c>
      <c r="Y54">
        <f t="shared" si="13"/>
        <v>0.17118378168811205</v>
      </c>
    </row>
    <row r="55" spans="1:25" x14ac:dyDescent="0.35">
      <c r="A55" s="4">
        <v>44313</v>
      </c>
      <c r="B55">
        <f>L57</f>
        <v>0.20798322257483953</v>
      </c>
      <c r="K55" s="4">
        <v>44306</v>
      </c>
      <c r="L55">
        <f t="shared" si="14"/>
        <v>0.18222361395413028</v>
      </c>
      <c r="M55" s="83"/>
      <c r="N55" s="4">
        <v>44313</v>
      </c>
      <c r="O55">
        <f>Y57</f>
        <v>0.20861383969271877</v>
      </c>
      <c r="X55" s="4">
        <v>44306</v>
      </c>
      <c r="Y55">
        <f t="shared" si="13"/>
        <v>0.18432567101372779</v>
      </c>
    </row>
    <row r="56" spans="1:25" x14ac:dyDescent="0.35">
      <c r="A56" s="4">
        <v>44317</v>
      </c>
      <c r="B56">
        <f>L59</f>
        <v>0.22719022856094706</v>
      </c>
      <c r="K56" s="4">
        <v>44312</v>
      </c>
      <c r="L56">
        <f t="shared" si="14"/>
        <v>0.20430327848616678</v>
      </c>
      <c r="M56" s="83"/>
      <c r="N56" s="4">
        <v>44317</v>
      </c>
      <c r="O56">
        <f>Y59</f>
        <v>0.22774665542966402</v>
      </c>
      <c r="X56" s="4">
        <v>44312</v>
      </c>
      <c r="Y56">
        <f t="shared" si="13"/>
        <v>0.20430327848616678</v>
      </c>
    </row>
    <row r="57" spans="1:25" x14ac:dyDescent="0.35">
      <c r="A57" s="4">
        <v>44319</v>
      </c>
      <c r="B57">
        <f>L60</f>
        <v>0.23375399535207347</v>
      </c>
      <c r="K57" s="4">
        <v>44313</v>
      </c>
      <c r="L57">
        <f t="shared" si="14"/>
        <v>0.20798322257483953</v>
      </c>
      <c r="M57" s="83"/>
      <c r="N57" s="4">
        <v>44319</v>
      </c>
      <c r="O57">
        <f>Y60</f>
        <v>0.23375399535207347</v>
      </c>
      <c r="X57" s="4">
        <v>44313</v>
      </c>
      <c r="Y57">
        <f t="shared" si="13"/>
        <v>0.20861383969271877</v>
      </c>
    </row>
    <row r="58" spans="1:25" x14ac:dyDescent="0.35">
      <c r="A58" s="4">
        <v>44320</v>
      </c>
      <c r="B58">
        <f t="shared" ref="B58:B64" si="15">L61</f>
        <v>0.23866430885581205</v>
      </c>
      <c r="K58" s="79">
        <v>44316</v>
      </c>
      <c r="L58" s="80">
        <f>$D$5</f>
        <v>0.21902305484085777</v>
      </c>
      <c r="M58" s="83"/>
      <c r="N58" s="4">
        <v>44320</v>
      </c>
      <c r="O58">
        <f t="shared" ref="O58:O64" si="16">Y61</f>
        <v>0.24209626723237296</v>
      </c>
      <c r="X58" s="79">
        <v>44316</v>
      </c>
      <c r="Y58" s="80">
        <f>$Q$5</f>
        <v>0.21902305484085777</v>
      </c>
    </row>
    <row r="59" spans="1:25" x14ac:dyDescent="0.35">
      <c r="A59" s="4">
        <v>44325</v>
      </c>
      <c r="B59">
        <f t="shared" si="15"/>
        <v>0.26321587637450489</v>
      </c>
      <c r="K59" s="4">
        <v>44317</v>
      </c>
      <c r="L59">
        <f>L57+($L$70-L57)*(K59-K57)/($K$70-K57)</f>
        <v>0.22719022856094706</v>
      </c>
      <c r="M59" s="83"/>
      <c r="N59" s="4">
        <v>44325</v>
      </c>
      <c r="O59">
        <f t="shared" si="16"/>
        <v>0.26321587637450489</v>
      </c>
      <c r="X59" s="4">
        <v>44317</v>
      </c>
      <c r="Y59">
        <f t="shared" ref="Y59:Y67" si="17">Y57+($Y$70-Y57)*(X59-X57)/($X$70-X57)</f>
        <v>0.22774665542966402</v>
      </c>
    </row>
    <row r="60" spans="1:25" x14ac:dyDescent="0.35">
      <c r="A60" s="4">
        <v>44327</v>
      </c>
      <c r="B60">
        <f t="shared" si="15"/>
        <v>0.27303650338198204</v>
      </c>
      <c r="K60" s="4">
        <v>44319</v>
      </c>
      <c r="L60">
        <f>L58+($L$70-L58)*(K60-K58)/($K$70-K58)</f>
        <v>0.23375399535207347</v>
      </c>
      <c r="M60" s="83"/>
      <c r="N60" s="4">
        <v>44327</v>
      </c>
      <c r="O60">
        <f t="shared" si="16"/>
        <v>0.27557869477202718</v>
      </c>
      <c r="X60" s="4">
        <v>44319</v>
      </c>
      <c r="Y60">
        <f t="shared" si="17"/>
        <v>0.23375399535207347</v>
      </c>
    </row>
    <row r="61" spans="1:25" x14ac:dyDescent="0.35">
      <c r="A61" s="4">
        <v>44328</v>
      </c>
      <c r="B61">
        <f t="shared" si="15"/>
        <v>0.27794681688572059</v>
      </c>
      <c r="K61" s="4">
        <v>44320</v>
      </c>
      <c r="L61">
        <f t="shared" ref="L61:L67" si="18">L60+($L$70-L60)*(K61-K60)/($K$70-K60)</f>
        <v>0.23866430885581205</v>
      </c>
      <c r="M61" s="83"/>
      <c r="N61" s="4">
        <v>44328</v>
      </c>
      <c r="O61">
        <f t="shared" si="16"/>
        <v>0.27794681688572059</v>
      </c>
      <c r="X61" s="4">
        <v>44320</v>
      </c>
      <c r="Y61">
        <f t="shared" si="17"/>
        <v>0.24209626723237296</v>
      </c>
    </row>
    <row r="62" spans="1:25" x14ac:dyDescent="0.35">
      <c r="A62" s="4">
        <v>44332</v>
      </c>
      <c r="B62">
        <f t="shared" si="15"/>
        <v>0.29758807090067491</v>
      </c>
      <c r="K62" s="4">
        <v>44325</v>
      </c>
      <c r="L62">
        <f t="shared" si="18"/>
        <v>0.26321587637450489</v>
      </c>
      <c r="M62" s="83"/>
      <c r="N62" s="4">
        <v>44332</v>
      </c>
      <c r="O62">
        <f t="shared" si="16"/>
        <v>0.29949471444320874</v>
      </c>
      <c r="X62" s="4">
        <v>44325</v>
      </c>
      <c r="Y62">
        <f t="shared" si="17"/>
        <v>0.26321587637450489</v>
      </c>
    </row>
    <row r="63" spans="1:25" x14ac:dyDescent="0.35">
      <c r="A63" s="4">
        <v>44334</v>
      </c>
      <c r="B63">
        <f t="shared" si="15"/>
        <v>0.30740869790815206</v>
      </c>
      <c r="K63" s="4">
        <v>44327</v>
      </c>
      <c r="L63">
        <f t="shared" si="18"/>
        <v>0.27303650338198204</v>
      </c>
      <c r="M63" s="83"/>
      <c r="N63" s="4">
        <v>44334</v>
      </c>
      <c r="O63">
        <f t="shared" si="16"/>
        <v>0.30740869790815206</v>
      </c>
      <c r="X63" s="4">
        <v>44327</v>
      </c>
      <c r="Y63">
        <f t="shared" si="17"/>
        <v>0.27557869477202718</v>
      </c>
    </row>
    <row r="64" spans="1:25" x14ac:dyDescent="0.35">
      <c r="A64" s="4">
        <v>44341</v>
      </c>
      <c r="B64">
        <f t="shared" si="15"/>
        <v>0.34178089243432208</v>
      </c>
      <c r="K64" s="4">
        <v>44328</v>
      </c>
      <c r="L64">
        <f t="shared" si="18"/>
        <v>0.27794681688572059</v>
      </c>
      <c r="M64" s="83"/>
      <c r="N64" s="4">
        <v>44341</v>
      </c>
      <c r="O64">
        <f t="shared" si="16"/>
        <v>0.34254354985133562</v>
      </c>
      <c r="X64" s="4">
        <v>44328</v>
      </c>
      <c r="Y64">
        <f t="shared" si="17"/>
        <v>0.27794681688572059</v>
      </c>
    </row>
    <row r="65" spans="1:25" x14ac:dyDescent="0.35">
      <c r="A65" s="4">
        <v>44348</v>
      </c>
      <c r="B65">
        <f>L71</f>
        <v>0.37556588248638761</v>
      </c>
      <c r="K65" s="4">
        <v>44332</v>
      </c>
      <c r="L65">
        <f t="shared" si="18"/>
        <v>0.29758807090067491</v>
      </c>
      <c r="M65" s="83"/>
      <c r="N65" s="4">
        <v>44348</v>
      </c>
      <c r="O65">
        <f>Y71</f>
        <v>0.37556588248638761</v>
      </c>
      <c r="X65" s="4">
        <v>44332</v>
      </c>
      <c r="Y65">
        <f t="shared" si="17"/>
        <v>0.29949471444320874</v>
      </c>
    </row>
    <row r="66" spans="1:25" x14ac:dyDescent="0.35">
      <c r="A66" s="4">
        <v>44355</v>
      </c>
      <c r="B66">
        <f t="shared" ref="B66:B67" si="19">L72</f>
        <v>0.40582764569382634</v>
      </c>
      <c r="K66" s="4">
        <v>44334</v>
      </c>
      <c r="L66">
        <f t="shared" si="18"/>
        <v>0.30740869790815206</v>
      </c>
      <c r="M66" s="83"/>
      <c r="N66" s="4">
        <v>44355</v>
      </c>
      <c r="O66">
        <f t="shared" ref="O66:O67" si="20">Y72</f>
        <v>0.40582764569382634</v>
      </c>
      <c r="X66" s="4">
        <v>44334</v>
      </c>
      <c r="Y66">
        <f t="shared" si="17"/>
        <v>0.30740869790815206</v>
      </c>
    </row>
    <row r="67" spans="1:25" x14ac:dyDescent="0.35">
      <c r="A67" s="4">
        <v>44367</v>
      </c>
      <c r="B67">
        <f t="shared" si="19"/>
        <v>0.45544941890353957</v>
      </c>
      <c r="K67" s="4">
        <v>44341</v>
      </c>
      <c r="L67">
        <f t="shared" si="18"/>
        <v>0.34178089243432208</v>
      </c>
      <c r="M67" s="83"/>
      <c r="N67" s="4">
        <v>44367</v>
      </c>
      <c r="O67">
        <f t="shared" si="20"/>
        <v>0.45544941890353957</v>
      </c>
      <c r="X67" s="4">
        <v>44341</v>
      </c>
      <c r="Y67">
        <f t="shared" si="17"/>
        <v>0.34254354985133562</v>
      </c>
    </row>
    <row r="68" spans="1:25" x14ac:dyDescent="0.35">
      <c r="A68" s="4">
        <v>44377</v>
      </c>
      <c r="B68">
        <f t="shared" ref="B68:B73" si="21">L74</f>
        <v>0.49680089657830057</v>
      </c>
      <c r="K68" s="4"/>
      <c r="M68" s="83"/>
      <c r="N68" s="4">
        <v>44377</v>
      </c>
      <c r="O68">
        <f t="shared" ref="O68:O73" si="22">Y74</f>
        <v>0.49680089657830057</v>
      </c>
      <c r="X68" s="4"/>
    </row>
    <row r="69" spans="1:25" x14ac:dyDescent="0.35">
      <c r="A69" s="4">
        <v>44378</v>
      </c>
      <c r="B69">
        <f t="shared" si="21"/>
        <v>0.50093604434577665</v>
      </c>
      <c r="K69" s="4"/>
      <c r="M69" s="83"/>
      <c r="N69" s="4">
        <v>44378</v>
      </c>
      <c r="O69">
        <f t="shared" si="22"/>
        <v>0.50093604434577665</v>
      </c>
      <c r="X69" s="4"/>
    </row>
    <row r="70" spans="1:25" x14ac:dyDescent="0.35">
      <c r="A70" s="4">
        <v>44383</v>
      </c>
      <c r="B70">
        <f t="shared" si="21"/>
        <v>0.51855629396873593</v>
      </c>
      <c r="K70" s="79">
        <v>44347</v>
      </c>
      <c r="L70" s="80">
        <f>$D$6</f>
        <v>0.37124277345675349</v>
      </c>
      <c r="M70" s="83"/>
      <c r="N70" s="4">
        <v>44383</v>
      </c>
      <c r="O70">
        <f t="shared" si="22"/>
        <v>0.51855629396873593</v>
      </c>
      <c r="X70" s="79">
        <v>44347</v>
      </c>
      <c r="Y70" s="80">
        <f>$Q$6</f>
        <v>0.37124277345675349</v>
      </c>
    </row>
    <row r="71" spans="1:25" x14ac:dyDescent="0.35">
      <c r="A71" s="4">
        <v>44409</v>
      </c>
      <c r="B71">
        <f t="shared" si="21"/>
        <v>0.59491070900155929</v>
      </c>
      <c r="K71" s="4">
        <v>44348</v>
      </c>
      <c r="L71">
        <f>L70+($L$75-L70)*(K71-K70)/($K$74-K70)</f>
        <v>0.37556588248638761</v>
      </c>
      <c r="M71" s="83"/>
      <c r="N71" s="4">
        <v>44409</v>
      </c>
      <c r="O71">
        <f t="shared" si="22"/>
        <v>0.59491070900155929</v>
      </c>
      <c r="X71" s="4">
        <v>44348</v>
      </c>
      <c r="Y71">
        <f>Y70+($Y$75-Y70)*(X71-X70)/($X$74-X70)</f>
        <v>0.37556588248638761</v>
      </c>
    </row>
    <row r="72" spans="1:25" x14ac:dyDescent="0.35">
      <c r="A72" s="4">
        <v>44440</v>
      </c>
      <c r="B72">
        <f t="shared" si="21"/>
        <v>0.71163465280168026</v>
      </c>
      <c r="K72" s="4">
        <v>44355</v>
      </c>
      <c r="L72">
        <f>L71+($L$75-L71)*(K72-K71)/($K$74-K71)</f>
        <v>0.40582764569382634</v>
      </c>
      <c r="M72" s="83"/>
      <c r="N72" s="4">
        <v>44440</v>
      </c>
      <c r="O72">
        <f t="shared" si="22"/>
        <v>0.72460397989058245</v>
      </c>
      <c r="X72" s="4">
        <v>44355</v>
      </c>
      <c r="Y72">
        <f>Y71+($Y$75-Y71)*(X72-X71)/($X$74-X71)</f>
        <v>0.40582764569382634</v>
      </c>
    </row>
    <row r="73" spans="1:25" x14ac:dyDescent="0.35">
      <c r="A73" s="4">
        <v>44470</v>
      </c>
      <c r="B73">
        <f t="shared" si="21"/>
        <v>0.71163465280168026</v>
      </c>
      <c r="K73" s="4">
        <v>44367</v>
      </c>
      <c r="L73">
        <f>L72+($L$75-L72)*(K73-K72)/($K$75-K72)</f>
        <v>0.45544941890353957</v>
      </c>
      <c r="M73" s="83"/>
      <c r="N73" s="4">
        <v>44470</v>
      </c>
      <c r="O73">
        <f t="shared" si="22"/>
        <v>0.81857864454636509</v>
      </c>
      <c r="X73" s="4">
        <v>44367</v>
      </c>
      <c r="Y73">
        <f>Y72+($Y$75-Y72)*(X73-X72)/($X$75-X72)</f>
        <v>0.45544941890353957</v>
      </c>
    </row>
    <row r="74" spans="1:25" x14ac:dyDescent="0.35">
      <c r="A74" s="4">
        <v>44492</v>
      </c>
      <c r="B74">
        <f>L79</f>
        <v>0.71163465280168026</v>
      </c>
      <c r="K74" s="4">
        <v>44377</v>
      </c>
      <c r="L74">
        <f>L73+($L$75-L73)*(K74-K73)/($K$75-K73)</f>
        <v>0.49680089657830057</v>
      </c>
      <c r="M74" s="83"/>
      <c r="N74" s="4">
        <v>44492</v>
      </c>
      <c r="O74">
        <f>Y79</f>
        <v>0.81857864454636509</v>
      </c>
      <c r="X74" s="4">
        <v>44377</v>
      </c>
      <c r="Y74">
        <f>Y73+($Y$75-Y73)*(X74-X73)/($X$75-X73)</f>
        <v>0.49680089657830057</v>
      </c>
    </row>
    <row r="75" spans="1:25" x14ac:dyDescent="0.35">
      <c r="A75" s="4">
        <v>44501</v>
      </c>
      <c r="B75">
        <f>L80</f>
        <v>0.71163465280168026</v>
      </c>
      <c r="K75" s="4">
        <v>44378</v>
      </c>
      <c r="L75">
        <f>$D$7</f>
        <v>0.50093604434577665</v>
      </c>
      <c r="M75" s="83"/>
      <c r="N75" s="4">
        <v>44501</v>
      </c>
      <c r="O75">
        <f>Y80</f>
        <v>0.88342527999087672</v>
      </c>
      <c r="X75" s="4">
        <v>44378</v>
      </c>
      <c r="Y75">
        <f>$Q$7</f>
        <v>0.50093604434577665</v>
      </c>
    </row>
    <row r="76" spans="1:25" x14ac:dyDescent="0.35">
      <c r="A76" s="4">
        <v>44508</v>
      </c>
      <c r="B76">
        <f>L80</f>
        <v>0.71163465280168026</v>
      </c>
      <c r="K76" s="4">
        <v>44383</v>
      </c>
      <c r="L76">
        <f>L75+($L$77-L75)*(K76-K74)/($K$77-K74)</f>
        <v>0.51855629396873593</v>
      </c>
      <c r="M76" s="83"/>
      <c r="N76" s="4">
        <v>44508</v>
      </c>
      <c r="O76">
        <f>Y80</f>
        <v>0.88342527999087672</v>
      </c>
      <c r="X76" s="4">
        <v>44383</v>
      </c>
      <c r="Y76">
        <f>Y75+($Y$77-Y75)*(X76-X74)/($X$77-X74)</f>
        <v>0.51855629396873593</v>
      </c>
    </row>
    <row r="77" spans="1:25" x14ac:dyDescent="0.35">
      <c r="A77" s="4">
        <v>44531</v>
      </c>
      <c r="B77">
        <f>L81</f>
        <v>0.71163465280168026</v>
      </c>
      <c r="K77" s="4">
        <v>44409</v>
      </c>
      <c r="L77">
        <f>$D$8</f>
        <v>0.59491070900155929</v>
      </c>
      <c r="M77" s="83"/>
      <c r="N77" s="4">
        <v>44531</v>
      </c>
      <c r="O77">
        <f>Y80</f>
        <v>0.88342527999087672</v>
      </c>
      <c r="X77" s="4">
        <v>44409</v>
      </c>
      <c r="Y77">
        <f>$Q$8</f>
        <v>0.59491070900155929</v>
      </c>
    </row>
    <row r="78" spans="1:25" x14ac:dyDescent="0.35">
      <c r="A78" s="4">
        <v>44548</v>
      </c>
      <c r="B78">
        <f>L81</f>
        <v>0.71163465280168026</v>
      </c>
      <c r="K78" s="4">
        <v>44440</v>
      </c>
      <c r="L78">
        <f>$D$9</f>
        <v>0.71163465280168026</v>
      </c>
      <c r="M78" s="83"/>
      <c r="N78" s="4">
        <v>44548</v>
      </c>
      <c r="O78">
        <f>Y80</f>
        <v>0.88342527999087672</v>
      </c>
      <c r="X78" s="4">
        <v>44440</v>
      </c>
      <c r="Y78">
        <f>$Q$9</f>
        <v>0.72460397989058245</v>
      </c>
    </row>
    <row r="79" spans="1:25" x14ac:dyDescent="0.35">
      <c r="A79" s="4">
        <v>44562</v>
      </c>
      <c r="B79">
        <f>L81</f>
        <v>0.71163465280168026</v>
      </c>
      <c r="K79" s="4">
        <v>44470</v>
      </c>
      <c r="L79">
        <f>$D$10</f>
        <v>0.71163465280168026</v>
      </c>
      <c r="M79" s="83"/>
      <c r="N79" s="4">
        <v>44562</v>
      </c>
      <c r="O79">
        <f>Y81</f>
        <v>0.88342527999087672</v>
      </c>
      <c r="X79" s="4">
        <v>44470</v>
      </c>
      <c r="Y79">
        <f>$Q$10</f>
        <v>0.81857864454636509</v>
      </c>
    </row>
    <row r="80" spans="1:25" x14ac:dyDescent="0.35">
      <c r="A80" s="42">
        <v>44593</v>
      </c>
      <c r="B80">
        <f>$L$81</f>
        <v>0.71163465280168026</v>
      </c>
      <c r="K80" s="4">
        <v>44501</v>
      </c>
      <c r="L80">
        <f>$D$11</f>
        <v>0.71163465280168026</v>
      </c>
      <c r="M80" s="83"/>
      <c r="N80" s="42">
        <v>44593</v>
      </c>
      <c r="O80">
        <f>$Y$81</f>
        <v>0.88342527999087672</v>
      </c>
      <c r="X80" s="4">
        <v>44501</v>
      </c>
      <c r="Y80">
        <f>$Q$11</f>
        <v>0.88342527999087672</v>
      </c>
    </row>
    <row r="81" spans="1:25" x14ac:dyDescent="0.35">
      <c r="A81" s="42">
        <v>44599</v>
      </c>
      <c r="B81">
        <f t="shared" ref="B81:B87" si="23">$L$81</f>
        <v>0.71163465280168026</v>
      </c>
      <c r="K81" s="4">
        <v>44562</v>
      </c>
      <c r="L81">
        <f>$D$11</f>
        <v>0.71163465280168026</v>
      </c>
      <c r="M81" s="83"/>
      <c r="N81" s="42">
        <v>44599</v>
      </c>
      <c r="O81">
        <f t="shared" ref="O81:O87" si="24">$Y$81</f>
        <v>0.88342527999087672</v>
      </c>
      <c r="X81" s="4">
        <v>44562</v>
      </c>
      <c r="Y81">
        <f>$Q$11</f>
        <v>0.88342527999087672</v>
      </c>
    </row>
    <row r="82" spans="1:25" x14ac:dyDescent="0.35">
      <c r="A82" s="42">
        <v>44606</v>
      </c>
      <c r="B82">
        <f t="shared" si="23"/>
        <v>0.71163465280168026</v>
      </c>
      <c r="M82" s="83"/>
      <c r="N82" s="42">
        <v>44606</v>
      </c>
      <c r="O82">
        <f t="shared" si="24"/>
        <v>0.88342527999087672</v>
      </c>
    </row>
    <row r="83" spans="1:25" x14ac:dyDescent="0.35">
      <c r="A83" s="42">
        <v>44613</v>
      </c>
      <c r="B83">
        <f t="shared" si="23"/>
        <v>0.71163465280168026</v>
      </c>
      <c r="K83" s="80" t="s">
        <v>128</v>
      </c>
      <c r="L83" s="80"/>
      <c r="M83" s="80"/>
      <c r="N83" s="42">
        <v>44613</v>
      </c>
      <c r="O83">
        <f t="shared" si="24"/>
        <v>0.88342527999087672</v>
      </c>
      <c r="X83" s="80" t="s">
        <v>128</v>
      </c>
      <c r="Y83" s="80"/>
    </row>
    <row r="84" spans="1:25" x14ac:dyDescent="0.35">
      <c r="A84" s="42">
        <v>44620</v>
      </c>
      <c r="B84">
        <f t="shared" si="23"/>
        <v>0.71163465280168026</v>
      </c>
      <c r="N84" s="42">
        <v>44620</v>
      </c>
      <c r="O84">
        <f t="shared" si="24"/>
        <v>0.88342527999087672</v>
      </c>
    </row>
    <row r="85" spans="1:25" x14ac:dyDescent="0.35">
      <c r="A85" s="42">
        <v>44621</v>
      </c>
      <c r="B85">
        <f t="shared" si="23"/>
        <v>0.71163465280168026</v>
      </c>
      <c r="N85" s="42">
        <v>44621</v>
      </c>
      <c r="O85">
        <f t="shared" si="24"/>
        <v>0.88342527999087672</v>
      </c>
    </row>
    <row r="86" spans="1:25" x14ac:dyDescent="0.35">
      <c r="A86" s="42">
        <v>44627</v>
      </c>
      <c r="B86">
        <f t="shared" si="23"/>
        <v>0.71163465280168026</v>
      </c>
      <c r="N86" s="42">
        <v>44627</v>
      </c>
      <c r="O86">
        <f t="shared" si="24"/>
        <v>0.88342527999087672</v>
      </c>
    </row>
    <row r="87" spans="1:25" x14ac:dyDescent="0.35">
      <c r="A87" s="42">
        <v>44652</v>
      </c>
      <c r="B87">
        <f t="shared" si="23"/>
        <v>0.71163465280168026</v>
      </c>
      <c r="N87" s="42">
        <v>44652</v>
      </c>
      <c r="O87">
        <f t="shared" si="24"/>
        <v>0.88342527999087672</v>
      </c>
    </row>
    <row r="88" spans="1:25" x14ac:dyDescent="0.35">
      <c r="N88" s="4"/>
    </row>
    <row r="89" spans="1:25" x14ac:dyDescent="0.35">
      <c r="N89" s="4"/>
    </row>
    <row r="90" spans="1:25" x14ac:dyDescent="0.35">
      <c r="N90" s="4"/>
    </row>
    <row r="91" spans="1:25" x14ac:dyDescent="0.35">
      <c r="N91" s="4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7258D-846D-4045-9B04-57662A46D7CE}">
  <dimension ref="A1:B87"/>
  <sheetViews>
    <sheetView topLeftCell="A71" workbookViewId="0">
      <selection activeCell="B77" sqref="B77"/>
    </sheetView>
  </sheetViews>
  <sheetFormatPr baseColWidth="10" defaultColWidth="8.7265625" defaultRowHeight="14.5" x14ac:dyDescent="0.35"/>
  <cols>
    <col min="1" max="1" width="13.7265625" customWidth="1"/>
  </cols>
  <sheetData>
    <row r="1" spans="1:2" x14ac:dyDescent="0.35">
      <c r="A1" s="4">
        <v>43831</v>
      </c>
      <c r="B1">
        <v>0</v>
      </c>
    </row>
    <row r="2" spans="1:2" x14ac:dyDescent="0.35">
      <c r="A2" s="4">
        <v>43902</v>
      </c>
      <c r="B2">
        <v>0</v>
      </c>
    </row>
    <row r="3" spans="1:2" x14ac:dyDescent="0.35">
      <c r="A3" s="4">
        <v>43904</v>
      </c>
      <c r="B3">
        <v>0</v>
      </c>
    </row>
    <row r="4" spans="1:2" x14ac:dyDescent="0.35">
      <c r="A4" s="4">
        <v>43907</v>
      </c>
      <c r="B4">
        <v>0</v>
      </c>
    </row>
    <row r="5" spans="1:2" x14ac:dyDescent="0.35">
      <c r="A5" s="4">
        <v>43922</v>
      </c>
      <c r="B5">
        <v>0</v>
      </c>
    </row>
    <row r="6" spans="1:2" x14ac:dyDescent="0.35">
      <c r="A6" s="4">
        <v>43952</v>
      </c>
      <c r="B6">
        <v>0</v>
      </c>
    </row>
    <row r="7" spans="1:2" x14ac:dyDescent="0.35">
      <c r="A7" s="4">
        <v>43983</v>
      </c>
      <c r="B7">
        <v>0</v>
      </c>
    </row>
    <row r="8" spans="1:2" x14ac:dyDescent="0.35">
      <c r="A8" s="4">
        <v>43984</v>
      </c>
      <c r="B8">
        <v>0</v>
      </c>
    </row>
    <row r="9" spans="1:2" x14ac:dyDescent="0.35">
      <c r="A9" s="4">
        <v>44004</v>
      </c>
      <c r="B9">
        <v>0</v>
      </c>
    </row>
    <row r="10" spans="1:2" x14ac:dyDescent="0.35">
      <c r="A10" s="4">
        <v>44013</v>
      </c>
      <c r="B10">
        <v>0</v>
      </c>
    </row>
    <row r="11" spans="1:2" x14ac:dyDescent="0.35">
      <c r="A11" s="4">
        <v>44016</v>
      </c>
      <c r="B11">
        <v>0</v>
      </c>
    </row>
    <row r="12" spans="1:2" x14ac:dyDescent="0.35">
      <c r="A12" s="4">
        <v>44032</v>
      </c>
      <c r="B12">
        <v>0</v>
      </c>
    </row>
    <row r="13" spans="1:2" x14ac:dyDescent="0.35">
      <c r="A13" s="4">
        <v>44044</v>
      </c>
      <c r="B13">
        <v>0</v>
      </c>
    </row>
    <row r="14" spans="1:2" x14ac:dyDescent="0.35">
      <c r="A14" s="4">
        <v>44070</v>
      </c>
      <c r="B14">
        <v>0</v>
      </c>
    </row>
    <row r="15" spans="1:2" x14ac:dyDescent="0.35">
      <c r="A15" s="4">
        <v>44075</v>
      </c>
      <c r="B15">
        <v>0</v>
      </c>
    </row>
    <row r="16" spans="1:2" x14ac:dyDescent="0.35">
      <c r="A16" s="4">
        <v>44105</v>
      </c>
      <c r="B16">
        <v>0</v>
      </c>
    </row>
    <row r="17" spans="1:2" x14ac:dyDescent="0.35">
      <c r="A17" s="4">
        <v>44121</v>
      </c>
      <c r="B17">
        <v>0</v>
      </c>
    </row>
    <row r="18" spans="1:2" x14ac:dyDescent="0.35">
      <c r="A18" s="4">
        <v>44126</v>
      </c>
      <c r="B18">
        <v>0</v>
      </c>
    </row>
    <row r="19" spans="1:2" x14ac:dyDescent="0.35">
      <c r="A19" s="4">
        <v>44134</v>
      </c>
      <c r="B19">
        <v>0</v>
      </c>
    </row>
    <row r="20" spans="1:2" x14ac:dyDescent="0.35">
      <c r="A20" s="4">
        <v>44136</v>
      </c>
      <c r="B20">
        <v>0</v>
      </c>
    </row>
    <row r="21" spans="1:2" x14ac:dyDescent="0.35">
      <c r="A21" s="4">
        <v>44166</v>
      </c>
      <c r="B21">
        <v>0</v>
      </c>
    </row>
    <row r="22" spans="1:2" x14ac:dyDescent="0.35">
      <c r="A22" s="4">
        <v>44180</v>
      </c>
      <c r="B22">
        <v>0</v>
      </c>
    </row>
    <row r="23" spans="1:2" x14ac:dyDescent="0.35">
      <c r="A23" s="4">
        <v>44184</v>
      </c>
      <c r="B23">
        <v>0</v>
      </c>
    </row>
    <row r="24" spans="1:2" x14ac:dyDescent="0.35">
      <c r="A24" s="4">
        <v>44197</v>
      </c>
      <c r="B24">
        <v>0</v>
      </c>
    </row>
    <row r="25" spans="1:2" x14ac:dyDescent="0.35">
      <c r="A25" s="4">
        <v>44200</v>
      </c>
      <c r="B25">
        <v>0</v>
      </c>
    </row>
    <row r="26" spans="1:2" x14ac:dyDescent="0.35">
      <c r="A26" s="4">
        <v>44201</v>
      </c>
      <c r="B26">
        <v>1</v>
      </c>
    </row>
    <row r="27" spans="1:2" x14ac:dyDescent="0.35">
      <c r="A27" s="4">
        <v>44208</v>
      </c>
      <c r="B27">
        <v>1</v>
      </c>
    </row>
    <row r="28" spans="1:2" x14ac:dyDescent="0.35">
      <c r="A28" s="4">
        <v>44212</v>
      </c>
      <c r="B28">
        <v>1</v>
      </c>
    </row>
    <row r="29" spans="1:2" x14ac:dyDescent="0.35">
      <c r="A29" s="4">
        <v>44215</v>
      </c>
      <c r="B29">
        <v>1</v>
      </c>
    </row>
    <row r="30" spans="1:2" x14ac:dyDescent="0.35">
      <c r="A30" s="4">
        <v>44222</v>
      </c>
      <c r="B30">
        <v>1</v>
      </c>
    </row>
    <row r="31" spans="1:2" x14ac:dyDescent="0.35">
      <c r="A31" s="4">
        <v>44228</v>
      </c>
      <c r="B31">
        <v>1</v>
      </c>
    </row>
    <row r="32" spans="1:2" x14ac:dyDescent="0.35">
      <c r="A32" s="4">
        <v>44229</v>
      </c>
      <c r="B32">
        <v>1</v>
      </c>
    </row>
    <row r="33" spans="1:2" x14ac:dyDescent="0.35">
      <c r="A33" s="4">
        <v>44233</v>
      </c>
      <c r="B33">
        <v>1</v>
      </c>
    </row>
    <row r="34" spans="1:2" x14ac:dyDescent="0.35">
      <c r="A34" s="4">
        <v>44235</v>
      </c>
      <c r="B34">
        <v>1</v>
      </c>
    </row>
    <row r="35" spans="1:2" x14ac:dyDescent="0.35">
      <c r="A35" s="4">
        <v>44236</v>
      </c>
      <c r="B35">
        <v>1</v>
      </c>
    </row>
    <row r="36" spans="1:2" x14ac:dyDescent="0.35">
      <c r="A36" s="4">
        <v>44240</v>
      </c>
      <c r="B36">
        <v>1</v>
      </c>
    </row>
    <row r="37" spans="1:2" x14ac:dyDescent="0.35">
      <c r="A37" s="4">
        <v>44243</v>
      </c>
      <c r="B37">
        <v>1</v>
      </c>
    </row>
    <row r="38" spans="1:2" x14ac:dyDescent="0.35">
      <c r="A38" s="4">
        <v>44249</v>
      </c>
      <c r="B38">
        <v>1</v>
      </c>
    </row>
    <row r="39" spans="1:2" x14ac:dyDescent="0.35">
      <c r="A39" s="4">
        <v>44250</v>
      </c>
      <c r="B39">
        <v>1</v>
      </c>
    </row>
    <row r="40" spans="1:2" x14ac:dyDescent="0.35">
      <c r="A40" s="4">
        <v>44256</v>
      </c>
      <c r="B40">
        <v>1</v>
      </c>
    </row>
    <row r="41" spans="1:2" x14ac:dyDescent="0.35">
      <c r="A41" s="4">
        <v>44257</v>
      </c>
      <c r="B41">
        <v>1</v>
      </c>
    </row>
    <row r="42" spans="1:2" x14ac:dyDescent="0.35">
      <c r="A42" s="4">
        <v>44262</v>
      </c>
      <c r="B42">
        <v>1</v>
      </c>
    </row>
    <row r="43" spans="1:2" x14ac:dyDescent="0.35">
      <c r="A43" s="4">
        <v>44264</v>
      </c>
      <c r="B43">
        <v>1</v>
      </c>
    </row>
    <row r="44" spans="1:2" x14ac:dyDescent="0.35">
      <c r="A44" s="4">
        <v>44271</v>
      </c>
      <c r="B44">
        <v>1</v>
      </c>
    </row>
    <row r="45" spans="1:2" x14ac:dyDescent="0.35">
      <c r="A45" s="4">
        <v>44278</v>
      </c>
      <c r="B45">
        <v>1</v>
      </c>
    </row>
    <row r="46" spans="1:2" x14ac:dyDescent="0.35">
      <c r="A46" s="4">
        <v>44285</v>
      </c>
      <c r="B46">
        <v>1</v>
      </c>
    </row>
    <row r="47" spans="1:2" x14ac:dyDescent="0.35">
      <c r="A47" s="4">
        <v>44287</v>
      </c>
      <c r="B47">
        <v>1</v>
      </c>
    </row>
    <row r="48" spans="1:2" x14ac:dyDescent="0.35">
      <c r="A48" s="4">
        <v>44290</v>
      </c>
      <c r="B48">
        <v>1</v>
      </c>
    </row>
    <row r="49" spans="1:2" x14ac:dyDescent="0.35">
      <c r="A49" s="4">
        <v>44292</v>
      </c>
      <c r="B49">
        <v>1</v>
      </c>
    </row>
    <row r="50" spans="1:2" x14ac:dyDescent="0.35">
      <c r="A50" s="4">
        <v>44296</v>
      </c>
      <c r="B50">
        <v>1</v>
      </c>
    </row>
    <row r="51" spans="1:2" x14ac:dyDescent="0.35">
      <c r="A51" s="4">
        <v>44299</v>
      </c>
      <c r="B51">
        <v>1</v>
      </c>
    </row>
    <row r="52" spans="1:2" x14ac:dyDescent="0.35">
      <c r="A52" s="4">
        <v>44303</v>
      </c>
      <c r="B52">
        <v>1</v>
      </c>
    </row>
    <row r="53" spans="1:2" x14ac:dyDescent="0.35">
      <c r="A53" s="4">
        <v>44306</v>
      </c>
      <c r="B53">
        <v>1</v>
      </c>
    </row>
    <row r="54" spans="1:2" x14ac:dyDescent="0.35">
      <c r="A54" s="4">
        <v>44312</v>
      </c>
      <c r="B54">
        <v>1</v>
      </c>
    </row>
    <row r="55" spans="1:2" x14ac:dyDescent="0.35">
      <c r="A55" s="4">
        <v>44313</v>
      </c>
      <c r="B55">
        <v>1</v>
      </c>
    </row>
    <row r="56" spans="1:2" x14ac:dyDescent="0.35">
      <c r="A56" s="4">
        <v>44317</v>
      </c>
      <c r="B56">
        <v>1</v>
      </c>
    </row>
    <row r="57" spans="1:2" x14ac:dyDescent="0.35">
      <c r="A57" s="4">
        <v>44319</v>
      </c>
      <c r="B57">
        <v>1</v>
      </c>
    </row>
    <row r="58" spans="1:2" x14ac:dyDescent="0.35">
      <c r="A58" s="4">
        <v>44320</v>
      </c>
      <c r="B58">
        <v>1</v>
      </c>
    </row>
    <row r="59" spans="1:2" x14ac:dyDescent="0.35">
      <c r="A59" s="4">
        <v>44325</v>
      </c>
      <c r="B59">
        <v>1</v>
      </c>
    </row>
    <row r="60" spans="1:2" x14ac:dyDescent="0.35">
      <c r="A60" s="4">
        <v>44327</v>
      </c>
      <c r="B60">
        <v>1</v>
      </c>
    </row>
    <row r="61" spans="1:2" x14ac:dyDescent="0.35">
      <c r="A61" s="4">
        <v>44328</v>
      </c>
      <c r="B61">
        <v>1</v>
      </c>
    </row>
    <row r="62" spans="1:2" x14ac:dyDescent="0.35">
      <c r="A62" s="4">
        <v>44332</v>
      </c>
      <c r="B62">
        <v>1</v>
      </c>
    </row>
    <row r="63" spans="1:2" x14ac:dyDescent="0.35">
      <c r="A63" s="4">
        <v>44334</v>
      </c>
      <c r="B63">
        <v>1</v>
      </c>
    </row>
    <row r="64" spans="1:2" x14ac:dyDescent="0.35">
      <c r="A64" s="4">
        <v>44341</v>
      </c>
      <c r="B64">
        <v>1</v>
      </c>
    </row>
    <row r="65" spans="1:2" x14ac:dyDescent="0.35">
      <c r="A65" s="4">
        <v>44348</v>
      </c>
      <c r="B65">
        <v>1</v>
      </c>
    </row>
    <row r="66" spans="1:2" x14ac:dyDescent="0.35">
      <c r="A66" s="4">
        <v>44355</v>
      </c>
      <c r="B66">
        <v>1</v>
      </c>
    </row>
    <row r="67" spans="1:2" x14ac:dyDescent="0.35">
      <c r="A67" s="4">
        <v>44367</v>
      </c>
      <c r="B67">
        <v>1</v>
      </c>
    </row>
    <row r="68" spans="1:2" x14ac:dyDescent="0.35">
      <c r="A68" s="4">
        <v>44377</v>
      </c>
      <c r="B68">
        <v>1</v>
      </c>
    </row>
    <row r="69" spans="1:2" x14ac:dyDescent="0.35">
      <c r="A69" s="4">
        <v>44378</v>
      </c>
      <c r="B69">
        <v>1</v>
      </c>
    </row>
    <row r="70" spans="1:2" x14ac:dyDescent="0.35">
      <c r="A70" s="4">
        <v>44383</v>
      </c>
      <c r="B70">
        <v>1</v>
      </c>
    </row>
    <row r="71" spans="1:2" x14ac:dyDescent="0.35">
      <c r="A71" s="4">
        <v>44409</v>
      </c>
      <c r="B71">
        <v>1</v>
      </c>
    </row>
    <row r="72" spans="1:2" x14ac:dyDescent="0.35">
      <c r="A72" s="4">
        <v>44440</v>
      </c>
      <c r="B72">
        <v>1</v>
      </c>
    </row>
    <row r="73" spans="1:2" x14ac:dyDescent="0.35">
      <c r="A73" s="4">
        <v>44470</v>
      </c>
      <c r="B73">
        <v>1</v>
      </c>
    </row>
    <row r="74" spans="1:2" x14ac:dyDescent="0.35">
      <c r="A74" s="4">
        <v>44492</v>
      </c>
      <c r="B74">
        <v>1</v>
      </c>
    </row>
    <row r="75" spans="1:2" x14ac:dyDescent="0.35">
      <c r="A75" s="4">
        <v>44501</v>
      </c>
      <c r="B75">
        <v>1</v>
      </c>
    </row>
    <row r="76" spans="1:2" x14ac:dyDescent="0.35">
      <c r="A76" s="4">
        <v>44508</v>
      </c>
      <c r="B76">
        <v>1</v>
      </c>
    </row>
    <row r="77" spans="1:2" x14ac:dyDescent="0.35">
      <c r="A77" s="4">
        <v>44531</v>
      </c>
      <c r="B77">
        <v>0</v>
      </c>
    </row>
    <row r="78" spans="1:2" x14ac:dyDescent="0.35">
      <c r="A78" s="4">
        <v>44548</v>
      </c>
      <c r="B78">
        <v>0</v>
      </c>
    </row>
    <row r="79" spans="1:2" x14ac:dyDescent="0.35">
      <c r="A79" s="4">
        <v>44562</v>
      </c>
      <c r="B79">
        <v>0</v>
      </c>
    </row>
    <row r="80" spans="1:2" x14ac:dyDescent="0.35">
      <c r="A80" s="42">
        <v>44593</v>
      </c>
      <c r="B80">
        <v>0</v>
      </c>
    </row>
    <row r="81" spans="1:2" x14ac:dyDescent="0.35">
      <c r="A81" s="42">
        <v>44599</v>
      </c>
      <c r="B81">
        <v>0</v>
      </c>
    </row>
    <row r="82" spans="1:2" x14ac:dyDescent="0.35">
      <c r="A82" s="42">
        <v>44606</v>
      </c>
      <c r="B82">
        <v>0</v>
      </c>
    </row>
    <row r="83" spans="1:2" x14ac:dyDescent="0.35">
      <c r="A83" s="42">
        <v>44613</v>
      </c>
      <c r="B83">
        <v>0</v>
      </c>
    </row>
    <row r="84" spans="1:2" x14ac:dyDescent="0.35">
      <c r="A84" s="42">
        <v>44620</v>
      </c>
      <c r="B84">
        <v>0</v>
      </c>
    </row>
    <row r="85" spans="1:2" x14ac:dyDescent="0.35">
      <c r="A85" s="42">
        <v>44621</v>
      </c>
      <c r="B85">
        <v>0</v>
      </c>
    </row>
    <row r="86" spans="1:2" x14ac:dyDescent="0.35">
      <c r="A86" s="42">
        <v>44627</v>
      </c>
      <c r="B86">
        <v>0</v>
      </c>
    </row>
    <row r="87" spans="1:2" x14ac:dyDescent="0.35">
      <c r="A87" s="42">
        <v>44652</v>
      </c>
      <c r="B87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C8788-692C-42B2-9918-7EA091FB847E}">
  <dimension ref="A1:Q88"/>
  <sheetViews>
    <sheetView tabSelected="1" topLeftCell="A69" zoomScale="97" workbookViewId="0">
      <selection activeCell="H89" sqref="H89"/>
    </sheetView>
  </sheetViews>
  <sheetFormatPr baseColWidth="10" defaultColWidth="9.1796875" defaultRowHeight="14.5" x14ac:dyDescent="0.35"/>
  <cols>
    <col min="1" max="1" width="14.453125" style="3" customWidth="1"/>
    <col min="2" max="16384" width="9.1796875" style="3"/>
  </cols>
  <sheetData>
    <row r="1" spans="1:2" x14ac:dyDescent="0.35">
      <c r="A1" s="42" t="s">
        <v>86</v>
      </c>
      <c r="B1" s="3" t="s">
        <v>87</v>
      </c>
    </row>
    <row r="2" spans="1:2" x14ac:dyDescent="0.35">
      <c r="A2" s="42">
        <v>43831</v>
      </c>
    </row>
    <row r="3" spans="1:2" x14ac:dyDescent="0.35">
      <c r="A3" s="42">
        <v>43902</v>
      </c>
    </row>
    <row r="4" spans="1:2" x14ac:dyDescent="0.35">
      <c r="A4" s="42">
        <v>43904</v>
      </c>
    </row>
    <row r="5" spans="1:2" x14ac:dyDescent="0.35">
      <c r="A5" s="42">
        <v>43907</v>
      </c>
    </row>
    <row r="6" spans="1:2" x14ac:dyDescent="0.35">
      <c r="A6" s="42">
        <v>43922</v>
      </c>
    </row>
    <row r="7" spans="1:2" x14ac:dyDescent="0.35">
      <c r="A7" s="42">
        <v>43952</v>
      </c>
    </row>
    <row r="8" spans="1:2" x14ac:dyDescent="0.35">
      <c r="A8" s="42">
        <v>43983</v>
      </c>
    </row>
    <row r="9" spans="1:2" x14ac:dyDescent="0.35">
      <c r="A9" s="42">
        <v>43984</v>
      </c>
    </row>
    <row r="10" spans="1:2" x14ac:dyDescent="0.35">
      <c r="A10" s="42">
        <v>44004</v>
      </c>
    </row>
    <row r="11" spans="1:2" x14ac:dyDescent="0.35">
      <c r="A11" s="42">
        <v>44013</v>
      </c>
    </row>
    <row r="12" spans="1:2" x14ac:dyDescent="0.35">
      <c r="A12" s="42">
        <v>44016</v>
      </c>
    </row>
    <row r="13" spans="1:2" x14ac:dyDescent="0.35">
      <c r="A13" s="42">
        <v>44032</v>
      </c>
    </row>
    <row r="14" spans="1:2" x14ac:dyDescent="0.35">
      <c r="A14" s="42">
        <v>44044</v>
      </c>
    </row>
    <row r="15" spans="1:2" x14ac:dyDescent="0.35">
      <c r="A15" s="42">
        <v>44070</v>
      </c>
    </row>
    <row r="16" spans="1:2" x14ac:dyDescent="0.35">
      <c r="A16" s="42">
        <v>44075</v>
      </c>
    </row>
    <row r="17" spans="1:17" x14ac:dyDescent="0.35">
      <c r="A17" s="42">
        <v>44105</v>
      </c>
    </row>
    <row r="18" spans="1:17" x14ac:dyDescent="0.35">
      <c r="A18" s="42">
        <v>44121</v>
      </c>
    </row>
    <row r="19" spans="1:17" x14ac:dyDescent="0.35">
      <c r="A19" s="42">
        <v>44126</v>
      </c>
    </row>
    <row r="20" spans="1:17" x14ac:dyDescent="0.35">
      <c r="A20" s="42">
        <v>44134</v>
      </c>
    </row>
    <row r="21" spans="1:17" x14ac:dyDescent="0.35">
      <c r="A21" s="42">
        <v>44136</v>
      </c>
    </row>
    <row r="22" spans="1:17" x14ac:dyDescent="0.35">
      <c r="A22" s="42">
        <v>44166</v>
      </c>
    </row>
    <row r="23" spans="1:17" x14ac:dyDescent="0.35">
      <c r="A23" s="42">
        <v>44180</v>
      </c>
    </row>
    <row r="24" spans="1:17" x14ac:dyDescent="0.35">
      <c r="A24" s="42">
        <v>44184</v>
      </c>
    </row>
    <row r="25" spans="1:17" x14ac:dyDescent="0.35">
      <c r="A25" s="42">
        <v>44197</v>
      </c>
    </row>
    <row r="26" spans="1:17" x14ac:dyDescent="0.35">
      <c r="A26" s="42">
        <v>44200</v>
      </c>
    </row>
    <row r="27" spans="1:17" x14ac:dyDescent="0.35">
      <c r="A27" s="42">
        <v>44201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16</v>
      </c>
    </row>
    <row r="28" spans="1:17" x14ac:dyDescent="0.35">
      <c r="A28" s="42">
        <v>44208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16</v>
      </c>
    </row>
    <row r="29" spans="1:17" x14ac:dyDescent="0.35">
      <c r="A29" s="42">
        <v>44212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16</v>
      </c>
    </row>
    <row r="30" spans="1:17" x14ac:dyDescent="0.35">
      <c r="A30" s="42">
        <v>44215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16</v>
      </c>
    </row>
    <row r="31" spans="1:17" x14ac:dyDescent="0.35">
      <c r="A31" s="42">
        <v>44222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16</v>
      </c>
    </row>
    <row r="32" spans="1:17" x14ac:dyDescent="0.35">
      <c r="A32" s="42">
        <v>44228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16</v>
      </c>
    </row>
    <row r="33" spans="1:17" x14ac:dyDescent="0.35">
      <c r="A33" s="42">
        <v>44229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16</v>
      </c>
    </row>
    <row r="34" spans="1:17" x14ac:dyDescent="0.35">
      <c r="A34" s="42">
        <v>44233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16</v>
      </c>
    </row>
    <row r="35" spans="1:17" x14ac:dyDescent="0.35">
      <c r="A35" s="42">
        <v>44235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16</v>
      </c>
    </row>
    <row r="36" spans="1:17" x14ac:dyDescent="0.35">
      <c r="A36" s="42">
        <v>44236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16</v>
      </c>
    </row>
    <row r="37" spans="1:17" x14ac:dyDescent="0.35">
      <c r="A37" s="42">
        <v>44240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16</v>
      </c>
    </row>
    <row r="38" spans="1:17" x14ac:dyDescent="0.35">
      <c r="A38" s="42">
        <v>44243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16</v>
      </c>
    </row>
    <row r="39" spans="1:17" x14ac:dyDescent="0.35">
      <c r="A39" s="42">
        <v>44249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16</v>
      </c>
    </row>
    <row r="40" spans="1:17" x14ac:dyDescent="0.35">
      <c r="A40" s="42">
        <v>44250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16</v>
      </c>
    </row>
    <row r="41" spans="1:17" x14ac:dyDescent="0.35">
      <c r="A41" s="69">
        <v>44256</v>
      </c>
      <c r="B41" s="38">
        <v>0</v>
      </c>
      <c r="C41" s="38">
        <v>0</v>
      </c>
      <c r="D41" s="38">
        <v>0</v>
      </c>
      <c r="E41" s="38">
        <v>0</v>
      </c>
      <c r="F41" s="38">
        <v>0</v>
      </c>
      <c r="G41" s="38">
        <v>0</v>
      </c>
      <c r="H41" s="38">
        <v>0</v>
      </c>
      <c r="I41" s="38">
        <v>0</v>
      </c>
      <c r="J41" s="38">
        <v>0</v>
      </c>
      <c r="K41" s="38">
        <v>0</v>
      </c>
      <c r="L41" s="38">
        <v>0</v>
      </c>
      <c r="M41" s="38">
        <v>0</v>
      </c>
      <c r="N41" s="38">
        <v>13</v>
      </c>
      <c r="O41" s="38">
        <v>14</v>
      </c>
      <c r="P41" s="38">
        <v>15</v>
      </c>
      <c r="Q41" s="38">
        <v>16</v>
      </c>
    </row>
    <row r="42" spans="1:17" x14ac:dyDescent="0.35">
      <c r="A42" s="42">
        <v>44257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13</v>
      </c>
      <c r="O42" s="3">
        <v>14</v>
      </c>
      <c r="P42" s="3">
        <v>15</v>
      </c>
      <c r="Q42" s="3">
        <v>16</v>
      </c>
    </row>
    <row r="43" spans="1:17" x14ac:dyDescent="0.35">
      <c r="A43" s="42">
        <v>44262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13</v>
      </c>
      <c r="O43" s="3">
        <v>14</v>
      </c>
      <c r="P43" s="3">
        <v>15</v>
      </c>
      <c r="Q43" s="3">
        <v>16</v>
      </c>
    </row>
    <row r="44" spans="1:17" x14ac:dyDescent="0.35">
      <c r="A44" s="42">
        <v>44264</v>
      </c>
      <c r="B44" s="3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13</v>
      </c>
      <c r="O44" s="3">
        <v>14</v>
      </c>
      <c r="P44" s="3">
        <v>15</v>
      </c>
      <c r="Q44" s="3">
        <v>16</v>
      </c>
    </row>
    <row r="45" spans="1:17" x14ac:dyDescent="0.35">
      <c r="A45" s="42">
        <v>44271</v>
      </c>
      <c r="B45" s="3">
        <v>0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13</v>
      </c>
      <c r="O45" s="3">
        <v>14</v>
      </c>
      <c r="P45" s="3">
        <v>15</v>
      </c>
      <c r="Q45" s="3">
        <v>16</v>
      </c>
    </row>
    <row r="46" spans="1:17" x14ac:dyDescent="0.35">
      <c r="A46" s="42">
        <v>44278</v>
      </c>
      <c r="B46" s="3">
        <v>0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13</v>
      </c>
      <c r="O46" s="3">
        <v>14</v>
      </c>
      <c r="P46" s="3">
        <v>15</v>
      </c>
      <c r="Q46" s="3">
        <v>16</v>
      </c>
    </row>
    <row r="47" spans="1:17" x14ac:dyDescent="0.35">
      <c r="A47" s="42">
        <v>44285</v>
      </c>
      <c r="B47" s="3">
        <v>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13</v>
      </c>
      <c r="O47" s="3">
        <v>14</v>
      </c>
      <c r="P47" s="3">
        <v>15</v>
      </c>
      <c r="Q47" s="3">
        <v>16</v>
      </c>
    </row>
    <row r="48" spans="1:17" x14ac:dyDescent="0.35">
      <c r="A48" s="42">
        <v>44287</v>
      </c>
      <c r="B48" s="3">
        <v>0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13</v>
      </c>
      <c r="O48" s="3">
        <v>14</v>
      </c>
      <c r="P48" s="3">
        <v>15</v>
      </c>
      <c r="Q48" s="3">
        <v>16</v>
      </c>
    </row>
    <row r="49" spans="1:17" x14ac:dyDescent="0.35">
      <c r="A49" s="42">
        <v>44290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13</v>
      </c>
      <c r="O49" s="3">
        <v>14</v>
      </c>
      <c r="P49" s="3">
        <v>15</v>
      </c>
      <c r="Q49" s="3">
        <v>16</v>
      </c>
    </row>
    <row r="50" spans="1:17" x14ac:dyDescent="0.35">
      <c r="A50" s="69">
        <v>44292</v>
      </c>
      <c r="B50" s="38">
        <v>0</v>
      </c>
      <c r="C50" s="38">
        <v>0</v>
      </c>
      <c r="D50" s="38">
        <v>0</v>
      </c>
      <c r="E50" s="38">
        <v>0</v>
      </c>
      <c r="F50" s="38">
        <v>0</v>
      </c>
      <c r="G50" s="38">
        <v>0</v>
      </c>
      <c r="H50" s="38">
        <v>0</v>
      </c>
      <c r="I50" s="38">
        <v>0</v>
      </c>
      <c r="J50" s="38">
        <v>0</v>
      </c>
      <c r="K50" s="38">
        <v>0</v>
      </c>
      <c r="L50" s="38">
        <v>11</v>
      </c>
      <c r="M50" s="38">
        <v>12</v>
      </c>
      <c r="N50" s="38">
        <v>13</v>
      </c>
      <c r="O50" s="38">
        <v>14</v>
      </c>
      <c r="P50" s="38">
        <v>15</v>
      </c>
      <c r="Q50" s="38">
        <v>16</v>
      </c>
    </row>
    <row r="51" spans="1:17" x14ac:dyDescent="0.35">
      <c r="A51" s="42">
        <v>44296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11</v>
      </c>
      <c r="M51" s="3">
        <v>12</v>
      </c>
      <c r="N51" s="3">
        <v>13</v>
      </c>
      <c r="O51" s="3">
        <v>14</v>
      </c>
      <c r="P51" s="3">
        <v>15</v>
      </c>
      <c r="Q51" s="3">
        <v>16</v>
      </c>
    </row>
    <row r="52" spans="1:17" x14ac:dyDescent="0.35">
      <c r="A52" s="42">
        <v>44299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11</v>
      </c>
      <c r="M52" s="3">
        <v>12</v>
      </c>
      <c r="N52" s="3">
        <v>13</v>
      </c>
      <c r="O52" s="3">
        <v>14</v>
      </c>
      <c r="P52" s="3">
        <v>15</v>
      </c>
      <c r="Q52" s="3">
        <v>16</v>
      </c>
    </row>
    <row r="53" spans="1:17" x14ac:dyDescent="0.35">
      <c r="A53" s="42">
        <v>44303</v>
      </c>
      <c r="B53" s="3">
        <v>0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11</v>
      </c>
      <c r="M53" s="3">
        <v>12</v>
      </c>
      <c r="N53" s="3">
        <v>13</v>
      </c>
      <c r="O53" s="3">
        <v>14</v>
      </c>
      <c r="P53" s="3">
        <v>15</v>
      </c>
      <c r="Q53" s="3">
        <v>16</v>
      </c>
    </row>
    <row r="54" spans="1:17" x14ac:dyDescent="0.35">
      <c r="A54" s="42">
        <v>44306</v>
      </c>
      <c r="B54" s="3">
        <v>0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11</v>
      </c>
      <c r="M54" s="3">
        <v>12</v>
      </c>
      <c r="N54" s="3">
        <v>13</v>
      </c>
      <c r="O54" s="3">
        <v>14</v>
      </c>
      <c r="P54" s="3">
        <v>15</v>
      </c>
      <c r="Q54" s="3">
        <v>16</v>
      </c>
    </row>
    <row r="55" spans="1:17" x14ac:dyDescent="0.35">
      <c r="A55" s="42">
        <v>44312</v>
      </c>
      <c r="B55" s="3">
        <v>0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11</v>
      </c>
      <c r="M55" s="3">
        <v>12</v>
      </c>
      <c r="N55" s="3">
        <v>13</v>
      </c>
      <c r="O55" s="3">
        <v>14</v>
      </c>
      <c r="P55" s="3">
        <v>15</v>
      </c>
      <c r="Q55" s="3">
        <v>16</v>
      </c>
    </row>
    <row r="56" spans="1:17" x14ac:dyDescent="0.35">
      <c r="A56" s="42">
        <v>44313</v>
      </c>
      <c r="B56" s="3">
        <v>0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11</v>
      </c>
      <c r="M56" s="3">
        <v>12</v>
      </c>
      <c r="N56" s="3">
        <v>13</v>
      </c>
      <c r="O56" s="3">
        <v>14</v>
      </c>
      <c r="P56" s="3">
        <v>15</v>
      </c>
      <c r="Q56" s="3">
        <v>16</v>
      </c>
    </row>
    <row r="57" spans="1:17" x14ac:dyDescent="0.35">
      <c r="A57" s="42">
        <v>44317</v>
      </c>
      <c r="B57" s="3">
        <v>0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11</v>
      </c>
      <c r="M57" s="3">
        <v>12</v>
      </c>
      <c r="N57" s="3">
        <v>13</v>
      </c>
      <c r="O57" s="3">
        <v>14</v>
      </c>
      <c r="P57" s="3">
        <v>15</v>
      </c>
      <c r="Q57" s="3">
        <v>16</v>
      </c>
    </row>
    <row r="58" spans="1:17" x14ac:dyDescent="0.35">
      <c r="A58" s="69">
        <v>44319</v>
      </c>
      <c r="B58" s="38">
        <v>0</v>
      </c>
      <c r="C58" s="38">
        <v>0</v>
      </c>
      <c r="D58" s="38">
        <v>0</v>
      </c>
      <c r="E58" s="38">
        <v>0</v>
      </c>
      <c r="F58" s="38">
        <v>5</v>
      </c>
      <c r="G58" s="38">
        <v>6</v>
      </c>
      <c r="H58" s="38">
        <v>7</v>
      </c>
      <c r="I58" s="38">
        <v>8</v>
      </c>
      <c r="J58" s="38">
        <v>9</v>
      </c>
      <c r="K58" s="38">
        <v>10</v>
      </c>
      <c r="L58" s="38">
        <v>11</v>
      </c>
      <c r="M58" s="38">
        <v>12</v>
      </c>
      <c r="N58" s="38">
        <v>13</v>
      </c>
      <c r="O58" s="38">
        <v>14</v>
      </c>
      <c r="P58" s="38">
        <v>15</v>
      </c>
      <c r="Q58" s="38">
        <v>16</v>
      </c>
    </row>
    <row r="59" spans="1:17" x14ac:dyDescent="0.35">
      <c r="A59" s="42">
        <v>44320</v>
      </c>
      <c r="B59" s="3">
        <v>0</v>
      </c>
      <c r="C59" s="3">
        <v>0</v>
      </c>
      <c r="D59" s="3">
        <v>0</v>
      </c>
      <c r="E59" s="3">
        <v>0</v>
      </c>
      <c r="F59" s="3">
        <v>5</v>
      </c>
      <c r="G59" s="3">
        <v>6</v>
      </c>
      <c r="H59" s="3">
        <v>7</v>
      </c>
      <c r="I59" s="3">
        <v>8</v>
      </c>
      <c r="J59" s="3">
        <v>9</v>
      </c>
      <c r="K59" s="3">
        <v>10</v>
      </c>
      <c r="L59" s="3">
        <v>11</v>
      </c>
      <c r="M59" s="3">
        <v>12</v>
      </c>
      <c r="N59" s="3">
        <v>13</v>
      </c>
      <c r="O59" s="3">
        <v>14</v>
      </c>
      <c r="P59" s="3">
        <v>15</v>
      </c>
      <c r="Q59" s="3">
        <v>16</v>
      </c>
    </row>
    <row r="60" spans="1:17" x14ac:dyDescent="0.35">
      <c r="A60" s="42">
        <v>44325</v>
      </c>
      <c r="B60" s="3">
        <v>0</v>
      </c>
      <c r="C60" s="3">
        <v>0</v>
      </c>
      <c r="D60" s="3">
        <v>0</v>
      </c>
      <c r="E60" s="3">
        <v>0</v>
      </c>
      <c r="F60" s="3">
        <v>5</v>
      </c>
      <c r="G60" s="3">
        <v>6</v>
      </c>
      <c r="H60" s="3">
        <v>7</v>
      </c>
      <c r="I60" s="3">
        <v>8</v>
      </c>
      <c r="J60" s="3">
        <v>9</v>
      </c>
      <c r="K60" s="3">
        <v>10</v>
      </c>
      <c r="L60" s="3">
        <v>11</v>
      </c>
      <c r="M60" s="3">
        <v>12</v>
      </c>
      <c r="N60" s="3">
        <v>13</v>
      </c>
      <c r="O60" s="3">
        <v>14</v>
      </c>
      <c r="P60" s="3">
        <v>15</v>
      </c>
      <c r="Q60" s="3">
        <v>16</v>
      </c>
    </row>
    <row r="61" spans="1:17" x14ac:dyDescent="0.35">
      <c r="A61" s="42">
        <v>44327</v>
      </c>
      <c r="B61" s="3">
        <v>0</v>
      </c>
      <c r="C61" s="3">
        <v>0</v>
      </c>
      <c r="D61" s="3">
        <v>0</v>
      </c>
      <c r="E61" s="3">
        <v>0</v>
      </c>
      <c r="F61" s="3">
        <v>5</v>
      </c>
      <c r="G61" s="3">
        <v>6</v>
      </c>
      <c r="H61" s="3">
        <v>7</v>
      </c>
      <c r="I61" s="3">
        <v>8</v>
      </c>
      <c r="J61" s="3">
        <v>9</v>
      </c>
      <c r="K61" s="3">
        <v>10</v>
      </c>
      <c r="L61" s="3">
        <v>11</v>
      </c>
      <c r="M61" s="3">
        <v>12</v>
      </c>
      <c r="N61" s="3">
        <v>13</v>
      </c>
      <c r="O61" s="3">
        <v>14</v>
      </c>
      <c r="P61" s="3">
        <v>15</v>
      </c>
      <c r="Q61" s="3">
        <v>16</v>
      </c>
    </row>
    <row r="62" spans="1:17" x14ac:dyDescent="0.35">
      <c r="A62" s="42">
        <v>44328</v>
      </c>
      <c r="B62" s="3">
        <v>0</v>
      </c>
      <c r="C62" s="3">
        <v>0</v>
      </c>
      <c r="D62" s="3">
        <v>0</v>
      </c>
      <c r="E62" s="3">
        <v>0</v>
      </c>
      <c r="F62" s="3">
        <v>5</v>
      </c>
      <c r="G62" s="3">
        <v>6</v>
      </c>
      <c r="H62" s="3">
        <v>7</v>
      </c>
      <c r="I62" s="3">
        <v>8</v>
      </c>
      <c r="J62" s="3">
        <v>9</v>
      </c>
      <c r="K62" s="3">
        <v>10</v>
      </c>
      <c r="L62" s="3">
        <v>11</v>
      </c>
      <c r="M62" s="3">
        <v>12</v>
      </c>
      <c r="N62" s="3">
        <v>13</v>
      </c>
      <c r="O62" s="3">
        <v>14</v>
      </c>
      <c r="P62" s="3">
        <v>15</v>
      </c>
      <c r="Q62" s="3">
        <v>16</v>
      </c>
    </row>
    <row r="63" spans="1:17" x14ac:dyDescent="0.35">
      <c r="A63" s="42">
        <v>44332</v>
      </c>
      <c r="B63" s="3">
        <v>0</v>
      </c>
      <c r="C63" s="3">
        <v>0</v>
      </c>
      <c r="D63" s="3">
        <v>0</v>
      </c>
      <c r="E63" s="3">
        <v>0</v>
      </c>
      <c r="F63" s="3">
        <v>5</v>
      </c>
      <c r="G63" s="3">
        <v>6</v>
      </c>
      <c r="H63" s="3">
        <v>7</v>
      </c>
      <c r="I63" s="3">
        <v>8</v>
      </c>
      <c r="J63" s="3">
        <v>9</v>
      </c>
      <c r="K63" s="3">
        <v>10</v>
      </c>
      <c r="L63" s="3">
        <v>11</v>
      </c>
      <c r="M63" s="3">
        <v>12</v>
      </c>
      <c r="N63" s="3">
        <v>13</v>
      </c>
      <c r="O63" s="3">
        <v>14</v>
      </c>
      <c r="P63" s="3">
        <v>15</v>
      </c>
      <c r="Q63" s="3">
        <v>16</v>
      </c>
    </row>
    <row r="64" spans="1:17" x14ac:dyDescent="0.35">
      <c r="A64" s="42">
        <v>44334</v>
      </c>
      <c r="B64" s="3">
        <v>0</v>
      </c>
      <c r="C64" s="3">
        <v>0</v>
      </c>
      <c r="D64" s="3">
        <v>0</v>
      </c>
      <c r="E64" s="3">
        <v>0</v>
      </c>
      <c r="F64" s="3">
        <v>5</v>
      </c>
      <c r="G64" s="3">
        <v>6</v>
      </c>
      <c r="H64" s="3">
        <v>7</v>
      </c>
      <c r="I64" s="3">
        <v>8</v>
      </c>
      <c r="J64" s="3">
        <v>9</v>
      </c>
      <c r="K64" s="3">
        <v>10</v>
      </c>
      <c r="L64" s="3">
        <v>11</v>
      </c>
      <c r="M64" s="3">
        <v>12</v>
      </c>
      <c r="N64" s="3">
        <v>13</v>
      </c>
      <c r="O64" s="3">
        <v>14</v>
      </c>
      <c r="P64" s="3">
        <v>15</v>
      </c>
      <c r="Q64" s="3">
        <v>16</v>
      </c>
    </row>
    <row r="65" spans="1:17" x14ac:dyDescent="0.35">
      <c r="A65" s="42">
        <v>44341</v>
      </c>
      <c r="B65" s="3">
        <v>0</v>
      </c>
      <c r="C65" s="3">
        <v>0</v>
      </c>
      <c r="D65" s="3">
        <v>0</v>
      </c>
      <c r="E65" s="3">
        <v>0</v>
      </c>
      <c r="F65" s="3">
        <v>5</v>
      </c>
      <c r="G65" s="3">
        <v>6</v>
      </c>
      <c r="H65" s="3">
        <v>7</v>
      </c>
      <c r="I65" s="3">
        <v>8</v>
      </c>
      <c r="J65" s="3">
        <v>9</v>
      </c>
      <c r="K65" s="3">
        <v>10</v>
      </c>
      <c r="L65" s="3">
        <v>11</v>
      </c>
      <c r="M65" s="3">
        <v>12</v>
      </c>
      <c r="N65" s="3">
        <v>13</v>
      </c>
      <c r="O65" s="3">
        <v>14</v>
      </c>
      <c r="P65" s="3">
        <v>15</v>
      </c>
      <c r="Q65" s="3">
        <v>16</v>
      </c>
    </row>
    <row r="66" spans="1:17" x14ac:dyDescent="0.35">
      <c r="A66" s="69">
        <v>44348</v>
      </c>
      <c r="B66" s="38">
        <v>0</v>
      </c>
      <c r="C66" s="38">
        <v>0</v>
      </c>
      <c r="D66" s="3">
        <v>3</v>
      </c>
      <c r="E66" s="3">
        <v>4</v>
      </c>
      <c r="F66" s="38">
        <v>5</v>
      </c>
      <c r="G66" s="38">
        <v>6</v>
      </c>
      <c r="H66" s="38">
        <v>7</v>
      </c>
      <c r="I66" s="38">
        <v>8</v>
      </c>
      <c r="J66" s="38">
        <v>9</v>
      </c>
      <c r="K66" s="38">
        <v>10</v>
      </c>
      <c r="L66" s="38">
        <v>11</v>
      </c>
      <c r="M66" s="38">
        <v>12</v>
      </c>
      <c r="N66" s="38">
        <v>13</v>
      </c>
      <c r="O66" s="38">
        <v>14</v>
      </c>
      <c r="P66" s="38">
        <v>15</v>
      </c>
      <c r="Q66" s="38">
        <v>16</v>
      </c>
    </row>
    <row r="67" spans="1:17" x14ac:dyDescent="0.35">
      <c r="A67" s="42">
        <v>44355</v>
      </c>
      <c r="B67" s="3">
        <v>0</v>
      </c>
      <c r="C67" s="3">
        <v>0</v>
      </c>
      <c r="D67" s="3">
        <v>3</v>
      </c>
      <c r="E67" s="3">
        <v>4</v>
      </c>
      <c r="F67" s="3">
        <v>5</v>
      </c>
      <c r="G67" s="3">
        <v>6</v>
      </c>
      <c r="H67" s="3">
        <v>7</v>
      </c>
      <c r="I67" s="3">
        <v>8</v>
      </c>
      <c r="J67" s="3">
        <v>9</v>
      </c>
      <c r="K67" s="3">
        <v>10</v>
      </c>
      <c r="L67" s="3">
        <v>11</v>
      </c>
      <c r="M67" s="3">
        <v>12</v>
      </c>
      <c r="N67" s="3">
        <v>13</v>
      </c>
      <c r="O67" s="3">
        <v>14</v>
      </c>
      <c r="P67" s="3">
        <v>15</v>
      </c>
      <c r="Q67" s="3">
        <v>16</v>
      </c>
    </row>
    <row r="68" spans="1:17" x14ac:dyDescent="0.35">
      <c r="A68" s="42">
        <v>44367</v>
      </c>
      <c r="B68" s="3">
        <v>0</v>
      </c>
      <c r="C68" s="3">
        <v>0</v>
      </c>
      <c r="D68" s="3">
        <v>3</v>
      </c>
      <c r="E68" s="3">
        <v>4</v>
      </c>
      <c r="F68" s="3">
        <v>5</v>
      </c>
      <c r="G68" s="3">
        <v>6</v>
      </c>
      <c r="H68" s="3">
        <v>7</v>
      </c>
      <c r="I68" s="3">
        <v>8</v>
      </c>
      <c r="J68" s="3">
        <v>9</v>
      </c>
      <c r="K68" s="3">
        <v>10</v>
      </c>
      <c r="L68" s="3">
        <v>11</v>
      </c>
      <c r="M68" s="3">
        <v>12</v>
      </c>
      <c r="N68" s="3">
        <v>13</v>
      </c>
      <c r="O68" s="3">
        <v>14</v>
      </c>
      <c r="P68" s="3">
        <v>15</v>
      </c>
      <c r="Q68" s="3">
        <v>16</v>
      </c>
    </row>
    <row r="69" spans="1:17" x14ac:dyDescent="0.35">
      <c r="A69" s="42">
        <v>44377</v>
      </c>
      <c r="B69" s="3">
        <v>0</v>
      </c>
      <c r="C69" s="3">
        <v>0</v>
      </c>
      <c r="D69" s="3">
        <v>3</v>
      </c>
      <c r="E69" s="3">
        <v>4</v>
      </c>
      <c r="F69" s="3">
        <v>5</v>
      </c>
      <c r="G69" s="3">
        <v>6</v>
      </c>
      <c r="H69" s="3">
        <v>7</v>
      </c>
      <c r="I69" s="3">
        <v>8</v>
      </c>
      <c r="J69" s="3">
        <v>9</v>
      </c>
      <c r="K69" s="3">
        <v>10</v>
      </c>
      <c r="L69" s="3">
        <v>11</v>
      </c>
      <c r="M69" s="3">
        <v>12</v>
      </c>
      <c r="N69" s="3">
        <v>13</v>
      </c>
      <c r="O69" s="3">
        <v>14</v>
      </c>
      <c r="P69" s="3">
        <v>15</v>
      </c>
      <c r="Q69" s="3">
        <v>16</v>
      </c>
    </row>
    <row r="70" spans="1:17" x14ac:dyDescent="0.35">
      <c r="A70" s="42">
        <v>44378</v>
      </c>
      <c r="B70" s="3">
        <v>0</v>
      </c>
      <c r="C70" s="3">
        <v>0</v>
      </c>
      <c r="D70" s="3">
        <v>3</v>
      </c>
      <c r="E70" s="3">
        <v>4</v>
      </c>
      <c r="F70" s="3">
        <v>5</v>
      </c>
      <c r="G70" s="3">
        <v>6</v>
      </c>
      <c r="H70" s="3">
        <v>7</v>
      </c>
      <c r="I70" s="3">
        <v>8</v>
      </c>
      <c r="J70" s="3">
        <v>9</v>
      </c>
      <c r="K70" s="3">
        <v>10</v>
      </c>
      <c r="L70" s="3">
        <v>11</v>
      </c>
      <c r="M70" s="3">
        <v>12</v>
      </c>
      <c r="N70" s="3">
        <v>13</v>
      </c>
      <c r="O70" s="3">
        <v>14</v>
      </c>
      <c r="P70" s="3">
        <v>15</v>
      </c>
      <c r="Q70" s="3">
        <v>16</v>
      </c>
    </row>
    <row r="71" spans="1:17" x14ac:dyDescent="0.35">
      <c r="A71" s="42">
        <v>44383</v>
      </c>
      <c r="B71" s="3">
        <v>0</v>
      </c>
      <c r="C71" s="3">
        <v>0</v>
      </c>
      <c r="D71" s="3">
        <v>3</v>
      </c>
      <c r="E71" s="3">
        <v>4</v>
      </c>
      <c r="F71" s="3">
        <v>5</v>
      </c>
      <c r="G71" s="3">
        <v>6</v>
      </c>
      <c r="H71" s="3">
        <v>7</v>
      </c>
      <c r="I71" s="3">
        <v>8</v>
      </c>
      <c r="J71" s="3">
        <v>9</v>
      </c>
      <c r="K71" s="3">
        <v>10</v>
      </c>
      <c r="L71" s="3">
        <v>11</v>
      </c>
      <c r="M71" s="3">
        <v>12</v>
      </c>
      <c r="N71" s="3">
        <v>13</v>
      </c>
      <c r="O71" s="3">
        <v>14</v>
      </c>
      <c r="P71" s="3">
        <v>15</v>
      </c>
      <c r="Q71" s="3">
        <v>16</v>
      </c>
    </row>
    <row r="72" spans="1:17" x14ac:dyDescent="0.35">
      <c r="A72" s="42">
        <v>44409</v>
      </c>
      <c r="B72" s="3">
        <v>0</v>
      </c>
      <c r="C72" s="3">
        <v>0</v>
      </c>
      <c r="D72" s="3">
        <v>3</v>
      </c>
      <c r="E72" s="3">
        <v>4</v>
      </c>
      <c r="F72" s="3">
        <v>5</v>
      </c>
      <c r="G72" s="3">
        <v>6</v>
      </c>
      <c r="H72" s="3">
        <v>7</v>
      </c>
      <c r="I72" s="3">
        <v>8</v>
      </c>
      <c r="J72" s="3">
        <v>9</v>
      </c>
      <c r="K72" s="3">
        <v>10</v>
      </c>
      <c r="L72" s="3">
        <v>11</v>
      </c>
      <c r="M72" s="3">
        <v>12</v>
      </c>
      <c r="N72" s="3">
        <v>13</v>
      </c>
      <c r="O72" s="3">
        <v>14</v>
      </c>
      <c r="P72" s="3">
        <v>15</v>
      </c>
      <c r="Q72" s="3">
        <v>16</v>
      </c>
    </row>
    <row r="73" spans="1:17" x14ac:dyDescent="0.35">
      <c r="A73" s="42">
        <v>44440</v>
      </c>
      <c r="B73" s="3">
        <v>0</v>
      </c>
      <c r="C73" s="3">
        <v>0</v>
      </c>
      <c r="D73" s="3">
        <v>3</v>
      </c>
      <c r="E73" s="3">
        <v>4</v>
      </c>
      <c r="F73" s="3">
        <v>5</v>
      </c>
      <c r="G73" s="3">
        <v>6</v>
      </c>
      <c r="H73" s="3">
        <v>7</v>
      </c>
      <c r="I73" s="3">
        <v>8</v>
      </c>
      <c r="J73" s="3">
        <v>9</v>
      </c>
      <c r="K73" s="3">
        <v>10</v>
      </c>
      <c r="L73" s="3">
        <v>11</v>
      </c>
      <c r="M73" s="3">
        <v>12</v>
      </c>
      <c r="N73" s="3">
        <v>13</v>
      </c>
      <c r="O73" s="3">
        <v>14</v>
      </c>
      <c r="P73" s="3">
        <v>15</v>
      </c>
      <c r="Q73" s="3">
        <v>16</v>
      </c>
    </row>
    <row r="74" spans="1:17" x14ac:dyDescent="0.35">
      <c r="A74" s="42">
        <v>44470</v>
      </c>
      <c r="B74" s="3">
        <v>0</v>
      </c>
      <c r="C74" s="3">
        <v>0</v>
      </c>
      <c r="D74" s="3">
        <v>3</v>
      </c>
      <c r="E74" s="3">
        <v>4</v>
      </c>
      <c r="F74" s="3">
        <v>5</v>
      </c>
      <c r="G74" s="3">
        <v>6</v>
      </c>
      <c r="H74" s="3">
        <v>7</v>
      </c>
      <c r="I74" s="3">
        <v>8</v>
      </c>
      <c r="J74" s="3">
        <v>9</v>
      </c>
      <c r="K74" s="3">
        <v>10</v>
      </c>
      <c r="L74" s="3">
        <v>11</v>
      </c>
      <c r="M74" s="3">
        <v>12</v>
      </c>
      <c r="N74" s="3">
        <v>13</v>
      </c>
      <c r="O74" s="3">
        <v>14</v>
      </c>
      <c r="P74" s="3">
        <v>15</v>
      </c>
      <c r="Q74" s="3">
        <v>16</v>
      </c>
    </row>
    <row r="75" spans="1:17" x14ac:dyDescent="0.35">
      <c r="A75" s="42">
        <v>44492</v>
      </c>
      <c r="B75" s="3">
        <v>0</v>
      </c>
      <c r="C75" s="3">
        <v>0</v>
      </c>
      <c r="D75" s="3">
        <v>3</v>
      </c>
      <c r="E75" s="3">
        <v>4</v>
      </c>
      <c r="F75" s="3">
        <v>5</v>
      </c>
      <c r="G75" s="3">
        <v>6</v>
      </c>
      <c r="H75" s="3">
        <v>7</v>
      </c>
      <c r="I75" s="3">
        <v>8</v>
      </c>
      <c r="J75" s="3">
        <v>9</v>
      </c>
      <c r="K75" s="3">
        <v>10</v>
      </c>
      <c r="L75" s="3">
        <v>11</v>
      </c>
      <c r="M75" s="3">
        <v>12</v>
      </c>
      <c r="N75" s="3">
        <v>13</v>
      </c>
      <c r="O75" s="3">
        <v>14</v>
      </c>
      <c r="P75" s="3">
        <v>15</v>
      </c>
      <c r="Q75" s="3">
        <v>16</v>
      </c>
    </row>
    <row r="76" spans="1:17" x14ac:dyDescent="0.35">
      <c r="A76" s="42">
        <v>44501</v>
      </c>
      <c r="B76" s="3">
        <v>0</v>
      </c>
      <c r="C76" s="3">
        <v>0</v>
      </c>
      <c r="D76" s="3">
        <v>3</v>
      </c>
      <c r="E76" s="3">
        <v>4</v>
      </c>
      <c r="F76" s="3">
        <v>5</v>
      </c>
      <c r="G76" s="3">
        <v>6</v>
      </c>
      <c r="H76" s="3">
        <v>7</v>
      </c>
      <c r="I76" s="3">
        <v>8</v>
      </c>
      <c r="J76" s="3">
        <v>9</v>
      </c>
      <c r="K76" s="3">
        <v>10</v>
      </c>
      <c r="L76" s="3">
        <v>11</v>
      </c>
      <c r="M76" s="3">
        <v>12</v>
      </c>
      <c r="N76" s="3">
        <v>13</v>
      </c>
      <c r="O76" s="3">
        <v>14</v>
      </c>
      <c r="P76" s="3">
        <v>15</v>
      </c>
      <c r="Q76" s="3">
        <v>16</v>
      </c>
    </row>
    <row r="77" spans="1:17" x14ac:dyDescent="0.35">
      <c r="A77" s="42">
        <v>44508</v>
      </c>
      <c r="B77" s="3">
        <v>0</v>
      </c>
      <c r="C77" s="3">
        <v>0</v>
      </c>
      <c r="D77" s="3">
        <v>3</v>
      </c>
      <c r="E77" s="3">
        <v>4</v>
      </c>
      <c r="F77" s="3">
        <v>5</v>
      </c>
      <c r="G77" s="3">
        <v>6</v>
      </c>
      <c r="H77" s="3">
        <v>7</v>
      </c>
      <c r="I77" s="3">
        <v>8</v>
      </c>
      <c r="J77" s="3">
        <v>9</v>
      </c>
      <c r="K77" s="3">
        <v>10</v>
      </c>
      <c r="L77" s="3">
        <v>11</v>
      </c>
      <c r="M77" s="3">
        <v>12</v>
      </c>
      <c r="N77" s="3">
        <v>13</v>
      </c>
      <c r="O77" s="3">
        <v>14</v>
      </c>
      <c r="P77" s="3">
        <v>15</v>
      </c>
      <c r="Q77" s="3">
        <v>16</v>
      </c>
    </row>
    <row r="78" spans="1:17" x14ac:dyDescent="0.35">
      <c r="A78" s="42">
        <v>44531</v>
      </c>
      <c r="B78" s="3">
        <v>0</v>
      </c>
      <c r="C78" s="3">
        <v>0</v>
      </c>
      <c r="D78" s="3">
        <v>3</v>
      </c>
      <c r="E78" s="3">
        <v>4</v>
      </c>
      <c r="F78" s="3">
        <v>5</v>
      </c>
      <c r="G78" s="3">
        <v>6</v>
      </c>
      <c r="H78" s="3">
        <v>7</v>
      </c>
      <c r="I78" s="3">
        <v>8</v>
      </c>
      <c r="J78" s="3">
        <v>9</v>
      </c>
      <c r="K78" s="3">
        <v>10</v>
      </c>
      <c r="L78" s="3">
        <v>11</v>
      </c>
      <c r="M78" s="3">
        <v>12</v>
      </c>
      <c r="N78" s="3">
        <v>13</v>
      </c>
      <c r="O78" s="3">
        <v>14</v>
      </c>
      <c r="P78" s="3">
        <v>15</v>
      </c>
      <c r="Q78" s="3">
        <v>16</v>
      </c>
    </row>
    <row r="79" spans="1:17" x14ac:dyDescent="0.35">
      <c r="A79" s="42">
        <v>44548</v>
      </c>
      <c r="B79" s="3">
        <v>0</v>
      </c>
      <c r="C79" s="3">
        <v>0</v>
      </c>
      <c r="D79" s="3">
        <v>3</v>
      </c>
      <c r="E79" s="3">
        <v>4</v>
      </c>
      <c r="F79" s="3">
        <v>5</v>
      </c>
      <c r="G79" s="3">
        <v>6</v>
      </c>
      <c r="H79" s="3">
        <v>7</v>
      </c>
      <c r="I79" s="3">
        <v>8</v>
      </c>
      <c r="J79" s="3">
        <v>9</v>
      </c>
      <c r="K79" s="3">
        <v>10</v>
      </c>
      <c r="L79" s="3">
        <v>11</v>
      </c>
      <c r="M79" s="3">
        <v>12</v>
      </c>
      <c r="N79" s="3">
        <v>13</v>
      </c>
      <c r="O79" s="3">
        <v>14</v>
      </c>
      <c r="P79" s="3">
        <v>15</v>
      </c>
      <c r="Q79" s="3">
        <v>16</v>
      </c>
    </row>
    <row r="80" spans="1:17" x14ac:dyDescent="0.35">
      <c r="A80" s="42">
        <v>44562</v>
      </c>
      <c r="B80" s="3">
        <v>0</v>
      </c>
      <c r="C80" s="3">
        <v>0</v>
      </c>
      <c r="D80" s="3">
        <v>3</v>
      </c>
      <c r="E80" s="3">
        <v>4</v>
      </c>
      <c r="F80" s="3">
        <v>5</v>
      </c>
      <c r="G80" s="3">
        <v>6</v>
      </c>
      <c r="H80" s="3">
        <v>7</v>
      </c>
      <c r="I80" s="3">
        <v>8</v>
      </c>
      <c r="J80" s="3">
        <v>9</v>
      </c>
      <c r="K80" s="3">
        <v>10</v>
      </c>
      <c r="L80" s="3">
        <v>11</v>
      </c>
      <c r="M80" s="3">
        <v>12</v>
      </c>
      <c r="N80" s="3">
        <v>13</v>
      </c>
      <c r="O80" s="3">
        <v>14</v>
      </c>
      <c r="P80" s="3">
        <v>15</v>
      </c>
      <c r="Q80" s="3">
        <v>16</v>
      </c>
    </row>
    <row r="81" spans="1:17" x14ac:dyDescent="0.35">
      <c r="A81" s="42">
        <v>44593</v>
      </c>
      <c r="B81" s="3">
        <v>0</v>
      </c>
      <c r="C81" s="3">
        <v>0</v>
      </c>
      <c r="D81" s="3">
        <v>3</v>
      </c>
      <c r="E81" s="3">
        <v>4</v>
      </c>
      <c r="F81" s="3">
        <v>5</v>
      </c>
      <c r="G81" s="3">
        <v>6</v>
      </c>
      <c r="H81" s="3">
        <v>7</v>
      </c>
      <c r="I81" s="3">
        <v>8</v>
      </c>
      <c r="J81" s="3">
        <v>9</v>
      </c>
      <c r="K81" s="3">
        <v>10</v>
      </c>
      <c r="L81" s="3">
        <v>11</v>
      </c>
      <c r="M81" s="3">
        <v>12</v>
      </c>
      <c r="N81" s="3">
        <v>13</v>
      </c>
      <c r="O81" s="3">
        <v>14</v>
      </c>
      <c r="P81" s="3">
        <v>15</v>
      </c>
      <c r="Q81" s="3">
        <v>16</v>
      </c>
    </row>
    <row r="82" spans="1:17" x14ac:dyDescent="0.35">
      <c r="A82" s="42">
        <v>44599</v>
      </c>
      <c r="B82" s="3">
        <v>0</v>
      </c>
      <c r="C82" s="3">
        <v>0</v>
      </c>
      <c r="D82" s="3">
        <v>3</v>
      </c>
      <c r="E82" s="3">
        <v>4</v>
      </c>
      <c r="F82" s="3">
        <v>5</v>
      </c>
      <c r="G82" s="3">
        <v>6</v>
      </c>
      <c r="H82" s="3">
        <v>7</v>
      </c>
      <c r="I82" s="3">
        <v>8</v>
      </c>
      <c r="J82" s="3">
        <v>9</v>
      </c>
      <c r="K82" s="3">
        <v>10</v>
      </c>
      <c r="L82" s="3">
        <v>11</v>
      </c>
      <c r="M82" s="3">
        <v>12</v>
      </c>
      <c r="N82" s="3">
        <v>13</v>
      </c>
      <c r="O82" s="3">
        <v>14</v>
      </c>
      <c r="P82" s="3">
        <v>15</v>
      </c>
      <c r="Q82" s="3">
        <v>16</v>
      </c>
    </row>
    <row r="83" spans="1:17" x14ac:dyDescent="0.35">
      <c r="A83" s="42">
        <v>44606</v>
      </c>
      <c r="B83" s="3">
        <v>0</v>
      </c>
      <c r="C83" s="3">
        <v>0</v>
      </c>
      <c r="D83" s="3">
        <v>3</v>
      </c>
      <c r="E83" s="3">
        <v>4</v>
      </c>
      <c r="F83" s="3">
        <v>5</v>
      </c>
      <c r="G83" s="3">
        <v>6</v>
      </c>
      <c r="H83" s="3">
        <v>7</v>
      </c>
      <c r="I83" s="3">
        <v>8</v>
      </c>
      <c r="J83" s="3">
        <v>9</v>
      </c>
      <c r="K83" s="3">
        <v>10</v>
      </c>
      <c r="L83" s="3">
        <v>11</v>
      </c>
      <c r="M83" s="3">
        <v>12</v>
      </c>
      <c r="N83" s="3">
        <v>13</v>
      </c>
      <c r="O83" s="3">
        <v>14</v>
      </c>
      <c r="P83" s="3">
        <v>15</v>
      </c>
      <c r="Q83" s="3">
        <v>16</v>
      </c>
    </row>
    <row r="84" spans="1:17" x14ac:dyDescent="0.35">
      <c r="A84" s="42">
        <v>44613</v>
      </c>
      <c r="B84" s="3">
        <v>0</v>
      </c>
      <c r="C84" s="3">
        <v>0</v>
      </c>
      <c r="D84" s="3">
        <v>3</v>
      </c>
      <c r="E84" s="3">
        <v>4</v>
      </c>
      <c r="F84" s="3">
        <v>5</v>
      </c>
      <c r="G84" s="3">
        <v>6</v>
      </c>
      <c r="H84" s="3">
        <v>7</v>
      </c>
      <c r="I84" s="3">
        <v>8</v>
      </c>
      <c r="J84" s="3">
        <v>9</v>
      </c>
      <c r="K84" s="3">
        <v>10</v>
      </c>
      <c r="L84" s="3">
        <v>11</v>
      </c>
      <c r="M84" s="3">
        <v>12</v>
      </c>
      <c r="N84" s="3">
        <v>13</v>
      </c>
      <c r="O84" s="3">
        <v>14</v>
      </c>
      <c r="P84" s="3">
        <v>15</v>
      </c>
      <c r="Q84" s="3">
        <v>16</v>
      </c>
    </row>
    <row r="85" spans="1:17" x14ac:dyDescent="0.35">
      <c r="A85" s="42">
        <v>44620</v>
      </c>
      <c r="B85" s="3">
        <v>0</v>
      </c>
      <c r="C85" s="3">
        <v>0</v>
      </c>
      <c r="D85" s="3">
        <v>3</v>
      </c>
      <c r="E85" s="3">
        <v>4</v>
      </c>
      <c r="F85" s="3">
        <v>5</v>
      </c>
      <c r="G85" s="3">
        <v>6</v>
      </c>
      <c r="H85" s="3">
        <v>7</v>
      </c>
      <c r="I85" s="3">
        <v>8</v>
      </c>
      <c r="J85" s="3">
        <v>9</v>
      </c>
      <c r="K85" s="3">
        <v>10</v>
      </c>
      <c r="L85" s="3">
        <v>11</v>
      </c>
      <c r="M85" s="3">
        <v>12</v>
      </c>
      <c r="N85" s="3">
        <v>13</v>
      </c>
      <c r="O85" s="3">
        <v>14</v>
      </c>
      <c r="P85" s="3">
        <v>15</v>
      </c>
      <c r="Q85" s="3">
        <v>16</v>
      </c>
    </row>
    <row r="86" spans="1:17" x14ac:dyDescent="0.35">
      <c r="A86" s="42">
        <v>44621</v>
      </c>
      <c r="B86" s="3">
        <v>0</v>
      </c>
      <c r="C86" s="3">
        <v>0</v>
      </c>
      <c r="D86" s="3">
        <v>3</v>
      </c>
      <c r="E86" s="3">
        <v>4</v>
      </c>
      <c r="F86" s="3">
        <v>5</v>
      </c>
      <c r="G86" s="3">
        <v>6</v>
      </c>
      <c r="H86" s="3">
        <v>7</v>
      </c>
      <c r="I86" s="3">
        <v>8</v>
      </c>
      <c r="J86" s="3">
        <v>9</v>
      </c>
      <c r="K86" s="3">
        <v>10</v>
      </c>
      <c r="L86" s="3">
        <v>11</v>
      </c>
      <c r="M86" s="3">
        <v>12</v>
      </c>
      <c r="N86" s="3">
        <v>13</v>
      </c>
      <c r="O86" s="3">
        <v>14</v>
      </c>
      <c r="P86" s="3">
        <v>15</v>
      </c>
      <c r="Q86" s="3">
        <v>16</v>
      </c>
    </row>
    <row r="87" spans="1:17" x14ac:dyDescent="0.35">
      <c r="A87" s="42">
        <v>44627</v>
      </c>
      <c r="B87" s="3">
        <v>0</v>
      </c>
      <c r="C87" s="3">
        <v>0</v>
      </c>
      <c r="D87" s="3">
        <v>3</v>
      </c>
      <c r="E87" s="3">
        <v>4</v>
      </c>
      <c r="F87" s="3">
        <v>5</v>
      </c>
      <c r="G87" s="3">
        <v>6</v>
      </c>
      <c r="H87" s="3">
        <v>7</v>
      </c>
      <c r="I87" s="3">
        <v>8</v>
      </c>
      <c r="J87" s="3">
        <v>9</v>
      </c>
      <c r="K87" s="3">
        <v>10</v>
      </c>
      <c r="L87" s="3">
        <v>11</v>
      </c>
      <c r="M87" s="3">
        <v>12</v>
      </c>
      <c r="N87" s="3">
        <v>13</v>
      </c>
      <c r="O87" s="3">
        <v>14</v>
      </c>
      <c r="P87" s="3">
        <v>15</v>
      </c>
      <c r="Q87" s="3">
        <v>16</v>
      </c>
    </row>
    <row r="88" spans="1:17" x14ac:dyDescent="0.35">
      <c r="A88" s="42">
        <v>44652</v>
      </c>
      <c r="B88" s="3">
        <v>0</v>
      </c>
      <c r="C88" s="3">
        <v>0</v>
      </c>
      <c r="D88" s="3">
        <v>3</v>
      </c>
      <c r="E88" s="3">
        <v>4</v>
      </c>
      <c r="F88" s="3">
        <v>5</v>
      </c>
      <c r="G88" s="3">
        <v>6</v>
      </c>
      <c r="H88" s="3">
        <v>7</v>
      </c>
      <c r="I88" s="3">
        <v>8</v>
      </c>
      <c r="J88" s="3">
        <v>9</v>
      </c>
      <c r="K88" s="3">
        <v>10</v>
      </c>
      <c r="L88" s="3">
        <v>11</v>
      </c>
      <c r="M88" s="3">
        <v>12</v>
      </c>
      <c r="N88" s="3">
        <v>13</v>
      </c>
      <c r="O88" s="3">
        <v>14</v>
      </c>
      <c r="P88" s="3">
        <v>15</v>
      </c>
      <c r="Q88" s="3">
        <v>16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4FACE-FEB9-43D3-BB97-BBAFAEDE2166}">
  <dimension ref="A1:C17"/>
  <sheetViews>
    <sheetView workbookViewId="0">
      <selection activeCell="D2" sqref="D2:D17"/>
    </sheetView>
  </sheetViews>
  <sheetFormatPr baseColWidth="10" defaultRowHeight="14.5" x14ac:dyDescent="0.35"/>
  <sheetData>
    <row r="1" spans="1:3" x14ac:dyDescent="0.35">
      <c r="A1" t="s">
        <v>129</v>
      </c>
      <c r="B1" t="s">
        <v>130</v>
      </c>
    </row>
    <row r="2" spans="1:3" x14ac:dyDescent="0.35">
      <c r="A2">
        <v>1</v>
      </c>
      <c r="B2">
        <v>0</v>
      </c>
      <c r="C2">
        <v>0</v>
      </c>
    </row>
    <row r="3" spans="1:3" x14ac:dyDescent="0.35">
      <c r="A3">
        <v>2</v>
      </c>
      <c r="B3">
        <v>0</v>
      </c>
      <c r="C3">
        <v>0</v>
      </c>
    </row>
    <row r="4" spans="1:3" x14ac:dyDescent="0.35">
      <c r="A4">
        <v>3</v>
      </c>
      <c r="B4">
        <v>0.7</v>
      </c>
      <c r="C4">
        <v>1</v>
      </c>
    </row>
    <row r="5" spans="1:3" x14ac:dyDescent="0.35">
      <c r="A5">
        <v>4</v>
      </c>
      <c r="B5">
        <v>0.7</v>
      </c>
      <c r="C5">
        <v>1</v>
      </c>
    </row>
    <row r="6" spans="1:3" x14ac:dyDescent="0.35">
      <c r="A6">
        <v>5</v>
      </c>
      <c r="B6">
        <v>0.8</v>
      </c>
      <c r="C6">
        <v>1</v>
      </c>
    </row>
    <row r="7" spans="1:3" x14ac:dyDescent="0.35">
      <c r="A7">
        <v>6</v>
      </c>
      <c r="B7">
        <v>0.8</v>
      </c>
      <c r="C7">
        <v>1</v>
      </c>
    </row>
    <row r="8" spans="1:3" x14ac:dyDescent="0.35">
      <c r="A8">
        <v>7</v>
      </c>
      <c r="B8">
        <v>0.8</v>
      </c>
      <c r="C8">
        <v>1</v>
      </c>
    </row>
    <row r="9" spans="1:3" x14ac:dyDescent="0.35">
      <c r="A9">
        <v>8</v>
      </c>
      <c r="B9">
        <v>0.8</v>
      </c>
      <c r="C9">
        <v>1</v>
      </c>
    </row>
    <row r="10" spans="1:3" x14ac:dyDescent="0.35">
      <c r="A10">
        <v>9</v>
      </c>
      <c r="B10">
        <v>0.8</v>
      </c>
      <c r="C10">
        <v>1</v>
      </c>
    </row>
    <row r="11" spans="1:3" x14ac:dyDescent="0.35">
      <c r="A11">
        <v>10</v>
      </c>
      <c r="B11">
        <v>0.8</v>
      </c>
      <c r="C11">
        <v>1</v>
      </c>
    </row>
    <row r="12" spans="1:3" x14ac:dyDescent="0.35">
      <c r="A12">
        <v>11</v>
      </c>
      <c r="B12">
        <v>0.8</v>
      </c>
      <c r="C12">
        <v>1</v>
      </c>
    </row>
    <row r="13" spans="1:3" x14ac:dyDescent="0.35">
      <c r="A13">
        <v>12</v>
      </c>
      <c r="B13">
        <v>0.8</v>
      </c>
      <c r="C13">
        <v>1</v>
      </c>
    </row>
    <row r="14" spans="1:3" x14ac:dyDescent="0.35">
      <c r="A14">
        <v>13</v>
      </c>
      <c r="B14">
        <v>0.8</v>
      </c>
      <c r="C14">
        <v>1</v>
      </c>
    </row>
    <row r="15" spans="1:3" x14ac:dyDescent="0.35">
      <c r="A15">
        <v>14</v>
      </c>
      <c r="B15">
        <v>0.8</v>
      </c>
      <c r="C15">
        <v>1</v>
      </c>
    </row>
    <row r="16" spans="1:3" x14ac:dyDescent="0.35">
      <c r="A16">
        <v>15</v>
      </c>
      <c r="B16">
        <v>0.8</v>
      </c>
      <c r="C16">
        <v>1</v>
      </c>
    </row>
    <row r="17" spans="1:3" x14ac:dyDescent="0.35">
      <c r="A17">
        <v>16</v>
      </c>
      <c r="B17">
        <v>0.9</v>
      </c>
      <c r="C17">
        <v>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3382C-AFA0-400F-9726-C45E5D2E5534}">
  <dimension ref="A1:E6"/>
  <sheetViews>
    <sheetView workbookViewId="0">
      <selection activeCell="C10" sqref="C10"/>
    </sheetView>
  </sheetViews>
  <sheetFormatPr baseColWidth="10" defaultColWidth="8.7265625" defaultRowHeight="14.5" x14ac:dyDescent="0.35"/>
  <cols>
    <col min="1" max="5" width="7.54296875" customWidth="1"/>
  </cols>
  <sheetData>
    <row r="1" spans="1:5" x14ac:dyDescent="0.35">
      <c r="A1" t="s">
        <v>6</v>
      </c>
    </row>
    <row r="2" spans="1:5" x14ac:dyDescent="0.35">
      <c r="A2" t="s">
        <v>12</v>
      </c>
    </row>
    <row r="3" spans="1:5" x14ac:dyDescent="0.35">
      <c r="A3">
        <v>1</v>
      </c>
      <c r="B3">
        <v>2</v>
      </c>
      <c r="C3" s="8">
        <v>3</v>
      </c>
      <c r="D3" s="8">
        <v>4</v>
      </c>
      <c r="E3" s="8">
        <v>5</v>
      </c>
    </row>
    <row r="4" spans="1:5" x14ac:dyDescent="0.35">
      <c r="A4">
        <v>0.8</v>
      </c>
      <c r="B4">
        <v>0.9</v>
      </c>
      <c r="C4" s="8">
        <v>1</v>
      </c>
      <c r="D4" s="8">
        <v>0.8</v>
      </c>
      <c r="E4" s="8">
        <v>0.8</v>
      </c>
    </row>
    <row r="6" spans="1:5" x14ac:dyDescent="0.35">
      <c r="A6" s="8" t="s">
        <v>90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938AF-FA84-4FB1-B317-22E4EB3C2E17}">
  <dimension ref="A1:J6"/>
  <sheetViews>
    <sheetView workbookViewId="0">
      <selection activeCell="B4" sqref="B4"/>
    </sheetView>
  </sheetViews>
  <sheetFormatPr baseColWidth="10" defaultColWidth="8.7265625" defaultRowHeight="14.5" x14ac:dyDescent="0.35"/>
  <cols>
    <col min="1" max="5" width="9.7265625" customWidth="1"/>
  </cols>
  <sheetData>
    <row r="1" spans="1:10" x14ac:dyDescent="0.35">
      <c r="A1" t="s">
        <v>13</v>
      </c>
    </row>
    <row r="2" spans="1:10" x14ac:dyDescent="0.35">
      <c r="A2" t="s">
        <v>12</v>
      </c>
    </row>
    <row r="3" spans="1:10" x14ac:dyDescent="0.35">
      <c r="A3">
        <v>1</v>
      </c>
      <c r="B3">
        <v>2</v>
      </c>
      <c r="C3" s="43">
        <v>3</v>
      </c>
      <c r="D3" s="43">
        <v>4</v>
      </c>
      <c r="E3" s="43">
        <v>5</v>
      </c>
    </row>
    <row r="4" spans="1:10" x14ac:dyDescent="0.35">
      <c r="A4">
        <f>0.5/rho!A4</f>
        <v>0.625</v>
      </c>
      <c r="B4">
        <f>0.7/rho!B4</f>
        <v>0.77777777777777768</v>
      </c>
      <c r="C4" s="43">
        <v>1</v>
      </c>
      <c r="D4" s="43">
        <v>0.5</v>
      </c>
      <c r="E4" s="43">
        <v>0.5</v>
      </c>
      <c r="F4" s="9"/>
      <c r="G4" s="9"/>
      <c r="H4" s="9"/>
      <c r="I4" s="9"/>
      <c r="J4" s="9"/>
    </row>
    <row r="6" spans="1:10" x14ac:dyDescent="0.35">
      <c r="A6" s="8" t="s">
        <v>90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C4989-CDAB-40F1-A0C8-3238793BB047}">
  <dimension ref="A1:F7"/>
  <sheetViews>
    <sheetView workbookViewId="0">
      <selection activeCell="D4" sqref="D4"/>
    </sheetView>
  </sheetViews>
  <sheetFormatPr baseColWidth="10" defaultColWidth="8.7265625" defaultRowHeight="14.5" x14ac:dyDescent="0.35"/>
  <cols>
    <col min="2" max="2" width="13.81640625" customWidth="1"/>
  </cols>
  <sheetData>
    <row r="1" spans="1:6" x14ac:dyDescent="0.35">
      <c r="A1" t="s">
        <v>14</v>
      </c>
    </row>
    <row r="2" spans="1:6" x14ac:dyDescent="0.35">
      <c r="B2" t="s">
        <v>12</v>
      </c>
    </row>
    <row r="3" spans="1:6" x14ac:dyDescent="0.35">
      <c r="A3" t="s">
        <v>84</v>
      </c>
      <c r="B3">
        <v>1</v>
      </c>
      <c r="C3">
        <v>2</v>
      </c>
      <c r="D3">
        <v>3</v>
      </c>
      <c r="E3">
        <v>4</v>
      </c>
      <c r="F3">
        <v>5</v>
      </c>
    </row>
    <row r="4" spans="1:6" x14ac:dyDescent="0.35">
      <c r="A4">
        <v>1</v>
      </c>
      <c r="B4">
        <v>0.7</v>
      </c>
      <c r="C4">
        <v>0.7</v>
      </c>
      <c r="D4">
        <v>1</v>
      </c>
      <c r="E4">
        <v>0.7</v>
      </c>
      <c r="F4">
        <v>0.7</v>
      </c>
    </row>
    <row r="5" spans="1:6" x14ac:dyDescent="0.35">
      <c r="A5">
        <v>2</v>
      </c>
      <c r="B5" s="8">
        <v>1</v>
      </c>
      <c r="C5" s="8">
        <v>1</v>
      </c>
      <c r="D5" s="8">
        <v>1</v>
      </c>
      <c r="E5" s="8">
        <v>1</v>
      </c>
      <c r="F5" s="8">
        <v>1</v>
      </c>
    </row>
    <row r="7" spans="1:6" x14ac:dyDescent="0.35">
      <c r="A7" s="8" t="s">
        <v>85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7E73AF-A11C-4977-9447-36009CF365F5}">
  <dimension ref="A1:C20"/>
  <sheetViews>
    <sheetView topLeftCell="A4" workbookViewId="0">
      <selection activeCell="C23" sqref="C23"/>
    </sheetView>
  </sheetViews>
  <sheetFormatPr baseColWidth="10" defaultColWidth="8.7265625" defaultRowHeight="14.5" x14ac:dyDescent="0.35"/>
  <sheetData>
    <row r="1" spans="1:3" x14ac:dyDescent="0.35">
      <c r="A1" t="s">
        <v>40</v>
      </c>
    </row>
    <row r="2" spans="1:3" x14ac:dyDescent="0.35">
      <c r="B2">
        <v>3671719</v>
      </c>
    </row>
    <row r="3" spans="1:3" x14ac:dyDescent="0.35">
      <c r="B3">
        <v>4084036</v>
      </c>
    </row>
    <row r="4" spans="1:3" x14ac:dyDescent="0.35">
      <c r="A4" t="s">
        <v>40</v>
      </c>
      <c r="C4" s="50"/>
    </row>
    <row r="5" spans="1:3" x14ac:dyDescent="0.35">
      <c r="A5">
        <v>0</v>
      </c>
      <c r="B5">
        <v>4</v>
      </c>
      <c r="C5">
        <v>3671719</v>
      </c>
    </row>
    <row r="6" spans="1:3" x14ac:dyDescent="0.35">
      <c r="A6">
        <v>5</v>
      </c>
      <c r="B6">
        <v>9</v>
      </c>
      <c r="C6">
        <v>4084036</v>
      </c>
    </row>
    <row r="7" spans="1:3" x14ac:dyDescent="0.35">
      <c r="A7">
        <v>10</v>
      </c>
      <c r="B7">
        <v>14</v>
      </c>
      <c r="C7">
        <v>4187992</v>
      </c>
    </row>
    <row r="8" spans="1:3" x14ac:dyDescent="0.35">
      <c r="A8">
        <v>15</v>
      </c>
      <c r="B8">
        <v>19</v>
      </c>
      <c r="C8">
        <v>4140996</v>
      </c>
    </row>
    <row r="9" spans="1:3" x14ac:dyDescent="0.35">
      <c r="A9">
        <v>20</v>
      </c>
      <c r="B9">
        <v>24</v>
      </c>
      <c r="C9">
        <v>3757482</v>
      </c>
    </row>
    <row r="10" spans="1:3" x14ac:dyDescent="0.35">
      <c r="A10">
        <v>25</v>
      </c>
      <c r="B10">
        <v>29</v>
      </c>
      <c r="C10">
        <v>3713426</v>
      </c>
    </row>
    <row r="11" spans="1:3" x14ac:dyDescent="0.35">
      <c r="A11">
        <v>30</v>
      </c>
      <c r="B11">
        <v>34</v>
      </c>
      <c r="C11">
        <v>4056469</v>
      </c>
    </row>
    <row r="12" spans="1:3" x14ac:dyDescent="0.35">
      <c r="A12">
        <v>35</v>
      </c>
      <c r="B12">
        <v>39</v>
      </c>
      <c r="C12">
        <v>4231788</v>
      </c>
    </row>
    <row r="13" spans="1:3" x14ac:dyDescent="0.35">
      <c r="A13">
        <v>40</v>
      </c>
      <c r="B13">
        <v>44</v>
      </c>
      <c r="C13">
        <v>4072226</v>
      </c>
    </row>
    <row r="14" spans="1:3" x14ac:dyDescent="0.35">
      <c r="A14">
        <v>45</v>
      </c>
      <c r="B14">
        <v>49</v>
      </c>
      <c r="C14">
        <v>4512223</v>
      </c>
    </row>
    <row r="15" spans="1:3" x14ac:dyDescent="0.35">
      <c r="A15">
        <v>50</v>
      </c>
      <c r="B15">
        <v>54</v>
      </c>
      <c r="C15">
        <v>4425730</v>
      </c>
    </row>
    <row r="16" spans="1:3" x14ac:dyDescent="0.35">
      <c r="A16">
        <v>55</v>
      </c>
      <c r="B16">
        <v>59</v>
      </c>
      <c r="C16">
        <v>4359376</v>
      </c>
    </row>
    <row r="17" spans="1:3" x14ac:dyDescent="0.35">
      <c r="A17">
        <v>60</v>
      </c>
      <c r="B17">
        <v>64</v>
      </c>
      <c r="C17">
        <v>4099662</v>
      </c>
    </row>
    <row r="18" spans="1:3" x14ac:dyDescent="0.35">
      <c r="A18">
        <v>65</v>
      </c>
      <c r="B18">
        <v>69</v>
      </c>
      <c r="C18">
        <v>3899944</v>
      </c>
    </row>
    <row r="19" spans="1:3" x14ac:dyDescent="0.35">
      <c r="A19">
        <v>70</v>
      </c>
      <c r="B19">
        <v>74</v>
      </c>
      <c r="C19">
        <v>3477098</v>
      </c>
    </row>
    <row r="20" spans="1:3" x14ac:dyDescent="0.35">
      <c r="A20">
        <v>75</v>
      </c>
      <c r="B20" t="s">
        <v>7</v>
      </c>
      <c r="C20">
        <v>6373536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3020F-FD08-4A4F-A93A-31FB3E705F8E}">
  <dimension ref="A1:I94"/>
  <sheetViews>
    <sheetView topLeftCell="A60" zoomScale="57" zoomScaleNormal="100" workbookViewId="0">
      <selection activeCell="I65" sqref="I65:I71"/>
    </sheetView>
  </sheetViews>
  <sheetFormatPr baseColWidth="10" defaultColWidth="11.453125" defaultRowHeight="14.5" x14ac:dyDescent="0.35"/>
  <cols>
    <col min="1" max="1" width="13.7265625" customWidth="1"/>
    <col min="2" max="2" width="13.1796875" customWidth="1"/>
    <col min="3" max="3" width="27.54296875" customWidth="1"/>
    <col min="4" max="4" width="27.54296875" style="12" customWidth="1"/>
  </cols>
  <sheetData>
    <row r="1" spans="1:9" x14ac:dyDescent="0.35">
      <c r="A1" t="s">
        <v>99</v>
      </c>
      <c r="B1" t="s">
        <v>100</v>
      </c>
      <c r="D1" s="12" t="s">
        <v>105</v>
      </c>
      <c r="E1" t="s">
        <v>106</v>
      </c>
      <c r="F1" t="s">
        <v>107</v>
      </c>
      <c r="G1" t="s">
        <v>108</v>
      </c>
      <c r="I1" t="s">
        <v>146</v>
      </c>
    </row>
    <row r="2" spans="1:9" x14ac:dyDescent="0.35">
      <c r="A2" s="4">
        <v>43831</v>
      </c>
      <c r="B2" t="s">
        <v>98</v>
      </c>
      <c r="D2" s="12">
        <v>0</v>
      </c>
      <c r="G2">
        <v>0</v>
      </c>
      <c r="I2">
        <v>0</v>
      </c>
    </row>
    <row r="3" spans="1:9" x14ac:dyDescent="0.35">
      <c r="A3" s="4">
        <v>43902</v>
      </c>
      <c r="B3" t="s">
        <v>98</v>
      </c>
      <c r="D3" s="12">
        <v>0</v>
      </c>
      <c r="G3">
        <v>0</v>
      </c>
      <c r="I3">
        <v>0</v>
      </c>
    </row>
    <row r="4" spans="1:9" x14ac:dyDescent="0.35">
      <c r="A4" s="4">
        <v>43904</v>
      </c>
      <c r="B4" t="s">
        <v>98</v>
      </c>
      <c r="D4" s="12">
        <v>0</v>
      </c>
      <c r="G4">
        <v>0</v>
      </c>
      <c r="I4">
        <v>0</v>
      </c>
    </row>
    <row r="5" spans="1:9" x14ac:dyDescent="0.35">
      <c r="A5" s="4">
        <v>43907</v>
      </c>
      <c r="B5" t="s">
        <v>98</v>
      </c>
      <c r="D5" s="12">
        <v>0</v>
      </c>
      <c r="G5">
        <v>0</v>
      </c>
      <c r="I5">
        <v>0</v>
      </c>
    </row>
    <row r="6" spans="1:9" x14ac:dyDescent="0.35">
      <c r="A6" s="4">
        <v>43922</v>
      </c>
      <c r="B6" t="s">
        <v>98</v>
      </c>
      <c r="D6" s="12">
        <v>0</v>
      </c>
      <c r="G6">
        <v>0</v>
      </c>
      <c r="I6">
        <v>0</v>
      </c>
    </row>
    <row r="7" spans="1:9" x14ac:dyDescent="0.35">
      <c r="A7" s="4">
        <v>43952</v>
      </c>
      <c r="B7" t="s">
        <v>98</v>
      </c>
      <c r="D7" s="12">
        <v>0</v>
      </c>
      <c r="G7">
        <v>0</v>
      </c>
      <c r="I7">
        <v>0</v>
      </c>
    </row>
    <row r="8" spans="1:9" x14ac:dyDescent="0.35">
      <c r="A8" s="4">
        <v>43983</v>
      </c>
      <c r="B8" t="s">
        <v>98</v>
      </c>
      <c r="D8" s="12">
        <v>0</v>
      </c>
      <c r="G8">
        <v>0</v>
      </c>
      <c r="I8">
        <v>0</v>
      </c>
    </row>
    <row r="9" spans="1:9" x14ac:dyDescent="0.35">
      <c r="A9" s="4">
        <v>43984</v>
      </c>
      <c r="B9" t="s">
        <v>98</v>
      </c>
      <c r="D9" s="12">
        <v>0</v>
      </c>
      <c r="G9">
        <v>0</v>
      </c>
      <c r="I9">
        <v>0</v>
      </c>
    </row>
    <row r="10" spans="1:9" x14ac:dyDescent="0.35">
      <c r="A10" s="4">
        <v>44004</v>
      </c>
      <c r="B10" t="s">
        <v>98</v>
      </c>
      <c r="D10" s="12">
        <v>0</v>
      </c>
      <c r="G10">
        <v>0</v>
      </c>
      <c r="I10">
        <v>0</v>
      </c>
    </row>
    <row r="11" spans="1:9" x14ac:dyDescent="0.35">
      <c r="A11" s="4">
        <v>44013</v>
      </c>
      <c r="B11" t="s">
        <v>98</v>
      </c>
      <c r="D11" s="12">
        <v>0</v>
      </c>
      <c r="G11">
        <v>0</v>
      </c>
      <c r="I11">
        <v>0</v>
      </c>
    </row>
    <row r="12" spans="1:9" x14ac:dyDescent="0.35">
      <c r="A12" s="4">
        <v>44016</v>
      </c>
      <c r="B12" t="s">
        <v>98</v>
      </c>
      <c r="D12" s="12">
        <v>0</v>
      </c>
      <c r="G12">
        <v>0</v>
      </c>
      <c r="I12">
        <v>0</v>
      </c>
    </row>
    <row r="13" spans="1:9" x14ac:dyDescent="0.35">
      <c r="A13" s="4">
        <v>44032</v>
      </c>
      <c r="B13" t="s">
        <v>98</v>
      </c>
      <c r="D13" s="12">
        <v>0</v>
      </c>
      <c r="G13">
        <v>0</v>
      </c>
      <c r="I13">
        <v>0</v>
      </c>
    </row>
    <row r="14" spans="1:9" x14ac:dyDescent="0.35">
      <c r="A14" s="4">
        <v>44044</v>
      </c>
      <c r="B14" t="s">
        <v>98</v>
      </c>
      <c r="D14" s="12">
        <v>0</v>
      </c>
      <c r="G14">
        <v>0</v>
      </c>
      <c r="I14">
        <v>0</v>
      </c>
    </row>
    <row r="15" spans="1:9" x14ac:dyDescent="0.35">
      <c r="A15" s="4">
        <v>44070</v>
      </c>
      <c r="B15" t="s">
        <v>98</v>
      </c>
      <c r="D15" s="12">
        <v>0</v>
      </c>
      <c r="G15">
        <v>0</v>
      </c>
      <c r="I15">
        <v>0</v>
      </c>
    </row>
    <row r="16" spans="1:9" x14ac:dyDescent="0.35">
      <c r="A16" s="4">
        <v>44075</v>
      </c>
      <c r="B16" t="s">
        <v>98</v>
      </c>
      <c r="D16" s="12">
        <v>0</v>
      </c>
      <c r="G16">
        <v>0</v>
      </c>
      <c r="I16">
        <v>0</v>
      </c>
    </row>
    <row r="17" spans="1:9" x14ac:dyDescent="0.35">
      <c r="A17" s="4">
        <v>44105</v>
      </c>
      <c r="B17" t="s">
        <v>98</v>
      </c>
      <c r="D17" s="12">
        <v>0</v>
      </c>
      <c r="G17">
        <v>0</v>
      </c>
      <c r="I17">
        <v>0</v>
      </c>
    </row>
    <row r="18" spans="1:9" x14ac:dyDescent="0.35">
      <c r="A18" s="4">
        <v>44121</v>
      </c>
      <c r="B18" t="s">
        <v>98</v>
      </c>
      <c r="D18" s="12">
        <v>0</v>
      </c>
      <c r="F18" s="66"/>
      <c r="G18">
        <v>0</v>
      </c>
      <c r="I18">
        <v>0</v>
      </c>
    </row>
    <row r="19" spans="1:9" x14ac:dyDescent="0.35">
      <c r="A19" s="4">
        <v>44126</v>
      </c>
      <c r="B19" t="s">
        <v>98</v>
      </c>
      <c r="D19" s="12">
        <v>0</v>
      </c>
      <c r="F19" s="66"/>
      <c r="G19">
        <v>0</v>
      </c>
      <c r="I19">
        <v>0</v>
      </c>
    </row>
    <row r="20" spans="1:9" x14ac:dyDescent="0.35">
      <c r="A20" s="4">
        <v>44134</v>
      </c>
      <c r="B20" t="s">
        <v>98</v>
      </c>
      <c r="D20" s="12">
        <v>0</v>
      </c>
      <c r="F20" s="66"/>
      <c r="G20">
        <v>0</v>
      </c>
      <c r="I20">
        <v>0</v>
      </c>
    </row>
    <row r="21" spans="1:9" x14ac:dyDescent="0.35">
      <c r="A21" s="4">
        <v>44136</v>
      </c>
      <c r="B21" t="s">
        <v>98</v>
      </c>
      <c r="D21" s="12">
        <v>0</v>
      </c>
      <c r="F21" s="66"/>
      <c r="G21">
        <v>0</v>
      </c>
      <c r="I21">
        <v>0</v>
      </c>
    </row>
    <row r="22" spans="1:9" x14ac:dyDescent="0.35">
      <c r="A22" s="4">
        <v>44166</v>
      </c>
      <c r="B22" t="s">
        <v>98</v>
      </c>
      <c r="D22" s="12">
        <v>0</v>
      </c>
      <c r="F22" s="66"/>
      <c r="G22">
        <v>0</v>
      </c>
      <c r="I22">
        <v>0</v>
      </c>
    </row>
    <row r="23" spans="1:9" x14ac:dyDescent="0.35">
      <c r="A23" s="4">
        <v>44180</v>
      </c>
      <c r="B23" t="s">
        <v>98</v>
      </c>
      <c r="D23" s="12">
        <v>0</v>
      </c>
      <c r="F23" s="66"/>
      <c r="G23">
        <v>0</v>
      </c>
      <c r="I23">
        <v>0</v>
      </c>
    </row>
    <row r="24" spans="1:9" x14ac:dyDescent="0.35">
      <c r="A24" s="4">
        <v>44184</v>
      </c>
      <c r="B24" t="s">
        <v>98</v>
      </c>
      <c r="D24" s="12">
        <v>0</v>
      </c>
      <c r="E24">
        <f>($B$31-$B$27)/21</f>
        <v>0.67619047619047612</v>
      </c>
      <c r="F24" s="66">
        <f t="shared" ref="F24:F25" si="0">-DATEDIF(A24,$A$27,"d")</f>
        <v>-17</v>
      </c>
      <c r="G24">
        <v>0</v>
      </c>
      <c r="I24">
        <v>0</v>
      </c>
    </row>
    <row r="25" spans="1:9" x14ac:dyDescent="0.35">
      <c r="A25" s="4">
        <v>44197</v>
      </c>
      <c r="B25" t="s">
        <v>98</v>
      </c>
      <c r="D25" s="12">
        <f>$E$26*$F25+$B$27</f>
        <v>0.59523809523809534</v>
      </c>
      <c r="E25">
        <f>($B$31-$B$27)/21</f>
        <v>0.67619047619047612</v>
      </c>
      <c r="F25" s="66">
        <f t="shared" si="0"/>
        <v>-4</v>
      </c>
      <c r="G25">
        <v>0</v>
      </c>
      <c r="I25">
        <v>0</v>
      </c>
    </row>
    <row r="26" spans="1:9" x14ac:dyDescent="0.35">
      <c r="A26" s="4">
        <v>44200</v>
      </c>
      <c r="B26" t="s">
        <v>98</v>
      </c>
      <c r="D26" s="12">
        <f>$E$26*$F26+$B$27</f>
        <v>2.6238095238095238</v>
      </c>
      <c r="E26">
        <f>($B$31-$B$27)/21</f>
        <v>0.67619047619047612</v>
      </c>
      <c r="F26" s="66">
        <f>-DATEDIF(A26,$A$27,"d")</f>
        <v>-1</v>
      </c>
      <c r="G26">
        <v>0</v>
      </c>
      <c r="I26">
        <v>0</v>
      </c>
    </row>
    <row r="27" spans="1:9" x14ac:dyDescent="0.35">
      <c r="A27" s="4">
        <v>44201</v>
      </c>
      <c r="B27">
        <v>3.3</v>
      </c>
      <c r="C27" s="72" t="s">
        <v>102</v>
      </c>
      <c r="D27" s="75">
        <f>E27*F27+$B$27</f>
        <v>3.3</v>
      </c>
      <c r="E27" s="73">
        <f t="shared" ref="E27:E31" si="1">($B$31-$B$27)/21</f>
        <v>0.67619047619047612</v>
      </c>
      <c r="F27" s="74">
        <f>-DATEDIF($A$27,A27,"d")</f>
        <v>0</v>
      </c>
      <c r="G27">
        <v>0</v>
      </c>
      <c r="I27">
        <v>0</v>
      </c>
    </row>
    <row r="28" spans="1:9" x14ac:dyDescent="0.35">
      <c r="A28" s="4">
        <v>44208</v>
      </c>
      <c r="B28" t="s">
        <v>98</v>
      </c>
      <c r="D28" s="12">
        <f t="shared" ref="D28:D31" si="2">E28*F28+$B$27</f>
        <v>8.0333333333333314</v>
      </c>
      <c r="E28">
        <f t="shared" si="1"/>
        <v>0.67619047619047612</v>
      </c>
      <c r="F28" s="66">
        <f t="shared" ref="F28:F31" si="3">DATEDIF($A$27,A28,"d")</f>
        <v>7</v>
      </c>
      <c r="G28">
        <v>0</v>
      </c>
      <c r="I28">
        <v>0</v>
      </c>
    </row>
    <row r="29" spans="1:9" x14ac:dyDescent="0.35">
      <c r="A29" s="4">
        <v>44212</v>
      </c>
      <c r="B29" t="s">
        <v>98</v>
      </c>
      <c r="D29" s="12">
        <f t="shared" si="2"/>
        <v>10.738095238095237</v>
      </c>
      <c r="E29">
        <f t="shared" si="1"/>
        <v>0.67619047619047612</v>
      </c>
      <c r="F29" s="66">
        <f t="shared" si="3"/>
        <v>11</v>
      </c>
      <c r="G29">
        <v>0</v>
      </c>
      <c r="I29">
        <v>0</v>
      </c>
    </row>
    <row r="30" spans="1:9" x14ac:dyDescent="0.35">
      <c r="A30" s="4">
        <v>44215</v>
      </c>
      <c r="B30" t="s">
        <v>98</v>
      </c>
      <c r="D30" s="12">
        <f t="shared" si="2"/>
        <v>12.766666666666666</v>
      </c>
      <c r="E30">
        <f t="shared" si="1"/>
        <v>0.67619047619047612</v>
      </c>
      <c r="F30" s="66">
        <f t="shared" si="3"/>
        <v>14</v>
      </c>
      <c r="G30">
        <v>0</v>
      </c>
      <c r="I30">
        <v>0</v>
      </c>
    </row>
    <row r="31" spans="1:9" x14ac:dyDescent="0.35">
      <c r="A31" s="4">
        <v>44222</v>
      </c>
      <c r="B31">
        <v>17.5</v>
      </c>
      <c r="C31" s="72" t="s">
        <v>102</v>
      </c>
      <c r="D31" s="75">
        <f t="shared" si="2"/>
        <v>17.5</v>
      </c>
      <c r="E31" s="73">
        <f t="shared" si="1"/>
        <v>0.67619047619047612</v>
      </c>
      <c r="F31" s="74">
        <f t="shared" si="3"/>
        <v>21</v>
      </c>
      <c r="G31">
        <v>0</v>
      </c>
      <c r="I31">
        <v>0</v>
      </c>
    </row>
    <row r="32" spans="1:9" x14ac:dyDescent="0.35">
      <c r="A32" s="4">
        <v>44228</v>
      </c>
      <c r="B32" t="s">
        <v>98</v>
      </c>
      <c r="C32" s="72"/>
      <c r="D32" s="12">
        <f>E32*F32+$D$31</f>
        <v>28.666666666666668</v>
      </c>
      <c r="E32">
        <f>($B$37-$B$31)/$F$37</f>
        <v>1.8611111111111112</v>
      </c>
      <c r="F32" s="66">
        <f>DATEDIF($A$31,A32,"d")</f>
        <v>6</v>
      </c>
      <c r="G32">
        <v>0</v>
      </c>
      <c r="I32">
        <v>0</v>
      </c>
    </row>
    <row r="33" spans="1:9" x14ac:dyDescent="0.35">
      <c r="A33" s="4">
        <v>44229</v>
      </c>
      <c r="B33" t="s">
        <v>98</v>
      </c>
      <c r="D33" s="12">
        <f>E33*F33+$D$31</f>
        <v>30.527777777777779</v>
      </c>
      <c r="E33">
        <f>($B$37-$B$31)/$F$37</f>
        <v>1.8611111111111112</v>
      </c>
      <c r="F33" s="66">
        <f>DATEDIF($A$31,A33,"d")</f>
        <v>7</v>
      </c>
      <c r="G33">
        <v>0</v>
      </c>
      <c r="I33">
        <v>0</v>
      </c>
    </row>
    <row r="34" spans="1:9" x14ac:dyDescent="0.35">
      <c r="A34" s="4">
        <v>44233</v>
      </c>
      <c r="B34" t="s">
        <v>98</v>
      </c>
      <c r="D34" s="12">
        <f t="shared" ref="D34:D37" si="4">E34*F34+$D$31</f>
        <v>37.972222222222221</v>
      </c>
      <c r="E34">
        <f t="shared" ref="E34:E37" si="5">($B$37-$B$31)/$F$37</f>
        <v>1.8611111111111112</v>
      </c>
      <c r="F34" s="66">
        <f t="shared" ref="F34:F37" si="6">DATEDIF($A$31,A34,"d")</f>
        <v>11</v>
      </c>
      <c r="G34">
        <v>0</v>
      </c>
      <c r="I34">
        <v>0</v>
      </c>
    </row>
    <row r="35" spans="1:9" x14ac:dyDescent="0.35">
      <c r="A35" s="4">
        <v>44235</v>
      </c>
      <c r="B35" t="s">
        <v>98</v>
      </c>
      <c r="D35" s="12">
        <f t="shared" si="4"/>
        <v>41.694444444444443</v>
      </c>
      <c r="E35">
        <f t="shared" si="5"/>
        <v>1.8611111111111112</v>
      </c>
      <c r="F35" s="66">
        <f t="shared" si="6"/>
        <v>13</v>
      </c>
      <c r="G35">
        <v>0</v>
      </c>
      <c r="I35">
        <v>0</v>
      </c>
    </row>
    <row r="36" spans="1:9" x14ac:dyDescent="0.35">
      <c r="A36" s="4">
        <v>44236</v>
      </c>
      <c r="B36" t="s">
        <v>98</v>
      </c>
      <c r="D36" s="12">
        <f t="shared" si="4"/>
        <v>43.555555555555557</v>
      </c>
      <c r="E36">
        <f t="shared" si="5"/>
        <v>1.8611111111111112</v>
      </c>
      <c r="F36" s="66">
        <f t="shared" si="6"/>
        <v>14</v>
      </c>
      <c r="G36">
        <v>0</v>
      </c>
      <c r="I36">
        <v>0</v>
      </c>
    </row>
    <row r="37" spans="1:9" x14ac:dyDescent="0.35">
      <c r="A37" s="4">
        <v>44240</v>
      </c>
      <c r="B37" s="70">
        <v>51</v>
      </c>
      <c r="C37" s="72" t="s">
        <v>103</v>
      </c>
      <c r="D37" s="75">
        <f t="shared" si="4"/>
        <v>51</v>
      </c>
      <c r="E37" s="73">
        <f t="shared" si="5"/>
        <v>1.8611111111111112</v>
      </c>
      <c r="F37" s="74">
        <f t="shared" si="6"/>
        <v>18</v>
      </c>
      <c r="G37">
        <v>0</v>
      </c>
      <c r="I37">
        <v>0</v>
      </c>
    </row>
    <row r="38" spans="1:9" x14ac:dyDescent="0.35">
      <c r="A38" s="4">
        <v>44243</v>
      </c>
      <c r="B38" s="76">
        <v>53.8</v>
      </c>
      <c r="D38" s="12">
        <f>B38</f>
        <v>53.8</v>
      </c>
      <c r="G38">
        <v>0</v>
      </c>
      <c r="I38">
        <v>0</v>
      </c>
    </row>
    <row r="39" spans="1:9" x14ac:dyDescent="0.35">
      <c r="A39" s="4">
        <v>44249</v>
      </c>
      <c r="B39" s="76">
        <v>59.3</v>
      </c>
      <c r="D39" s="12">
        <f t="shared" ref="D39:D88" si="7">B39</f>
        <v>59.3</v>
      </c>
      <c r="G39">
        <v>0</v>
      </c>
      <c r="I39">
        <v>0</v>
      </c>
    </row>
    <row r="40" spans="1:9" x14ac:dyDescent="0.35">
      <c r="A40" s="4">
        <v>44250</v>
      </c>
      <c r="B40" s="76">
        <v>64.5</v>
      </c>
      <c r="D40" s="12">
        <f t="shared" si="7"/>
        <v>64.5</v>
      </c>
      <c r="G40">
        <v>0</v>
      </c>
      <c r="I40">
        <v>0</v>
      </c>
    </row>
    <row r="41" spans="1:9" x14ac:dyDescent="0.35">
      <c r="A41" s="4">
        <v>44256</v>
      </c>
      <c r="B41" s="76">
        <v>68.7</v>
      </c>
      <c r="D41" s="12">
        <f t="shared" si="7"/>
        <v>68.7</v>
      </c>
      <c r="G41">
        <v>0</v>
      </c>
      <c r="I41">
        <v>0</v>
      </c>
    </row>
    <row r="42" spans="1:9" x14ac:dyDescent="0.35">
      <c r="A42" s="4">
        <v>44257</v>
      </c>
      <c r="B42" s="70">
        <v>72</v>
      </c>
      <c r="D42" s="12">
        <f t="shared" si="7"/>
        <v>72</v>
      </c>
      <c r="G42">
        <v>0</v>
      </c>
      <c r="I42">
        <v>0</v>
      </c>
    </row>
    <row r="43" spans="1:9" x14ac:dyDescent="0.35">
      <c r="A43" s="4">
        <v>44262</v>
      </c>
      <c r="B43" s="76">
        <v>75.099999999999994</v>
      </c>
      <c r="D43" s="12">
        <f t="shared" si="7"/>
        <v>75.099999999999994</v>
      </c>
      <c r="G43">
        <v>0</v>
      </c>
      <c r="I43">
        <v>0</v>
      </c>
    </row>
    <row r="44" spans="1:9" x14ac:dyDescent="0.35">
      <c r="A44" s="4">
        <v>44264</v>
      </c>
      <c r="B44" s="76">
        <v>77.900000000000006</v>
      </c>
      <c r="D44" s="12">
        <f t="shared" si="7"/>
        <v>77.900000000000006</v>
      </c>
      <c r="G44">
        <v>0</v>
      </c>
      <c r="I44">
        <v>0</v>
      </c>
    </row>
    <row r="45" spans="1:9" x14ac:dyDescent="0.35">
      <c r="A45" s="4">
        <v>44271</v>
      </c>
      <c r="B45" s="76">
        <v>81.099999999999994</v>
      </c>
      <c r="D45" s="12">
        <f t="shared" si="7"/>
        <v>81.099999999999994</v>
      </c>
      <c r="G45">
        <v>0</v>
      </c>
      <c r="I45">
        <v>0</v>
      </c>
    </row>
    <row r="46" spans="1:9" x14ac:dyDescent="0.35">
      <c r="A46" s="4">
        <v>44278</v>
      </c>
      <c r="B46" s="76">
        <v>84.5</v>
      </c>
      <c r="D46" s="12">
        <f t="shared" si="7"/>
        <v>84.5</v>
      </c>
      <c r="G46">
        <v>0</v>
      </c>
      <c r="I46">
        <v>0</v>
      </c>
    </row>
    <row r="47" spans="1:9" x14ac:dyDescent="0.35">
      <c r="A47" s="4">
        <v>44285</v>
      </c>
      <c r="B47" s="76">
        <v>85.7</v>
      </c>
      <c r="D47" s="12">
        <f t="shared" si="7"/>
        <v>85.7</v>
      </c>
      <c r="G47">
        <v>0</v>
      </c>
      <c r="I47">
        <v>0</v>
      </c>
    </row>
    <row r="48" spans="1:9" x14ac:dyDescent="0.35">
      <c r="A48" s="4">
        <v>44287</v>
      </c>
      <c r="B48" s="77">
        <v>85.7</v>
      </c>
      <c r="D48" s="78">
        <f t="shared" si="7"/>
        <v>85.7</v>
      </c>
      <c r="G48">
        <v>0</v>
      </c>
      <c r="I48">
        <v>0</v>
      </c>
    </row>
    <row r="49" spans="1:9" x14ac:dyDescent="0.35">
      <c r="A49" s="4">
        <v>44290</v>
      </c>
      <c r="B49" s="77">
        <v>85.7</v>
      </c>
      <c r="D49" s="78">
        <f t="shared" si="7"/>
        <v>85.7</v>
      </c>
      <c r="G49">
        <v>0</v>
      </c>
      <c r="I49">
        <v>0</v>
      </c>
    </row>
    <row r="50" spans="1:9" x14ac:dyDescent="0.35">
      <c r="A50" s="4">
        <v>44292</v>
      </c>
      <c r="B50" s="77">
        <v>85.7</v>
      </c>
      <c r="C50" s="8" t="s">
        <v>104</v>
      </c>
      <c r="D50" s="78">
        <f t="shared" si="7"/>
        <v>85.7</v>
      </c>
      <c r="G50">
        <v>0</v>
      </c>
      <c r="I50">
        <v>0</v>
      </c>
    </row>
    <row r="51" spans="1:9" x14ac:dyDescent="0.35">
      <c r="A51" s="4">
        <v>44296</v>
      </c>
      <c r="B51" s="77">
        <v>85.7</v>
      </c>
      <c r="D51" s="78">
        <f t="shared" si="7"/>
        <v>85.7</v>
      </c>
      <c r="G51">
        <v>0</v>
      </c>
      <c r="I51">
        <v>0</v>
      </c>
    </row>
    <row r="52" spans="1:9" x14ac:dyDescent="0.35">
      <c r="A52" s="4">
        <v>44299</v>
      </c>
      <c r="B52" s="77">
        <v>85.7</v>
      </c>
      <c r="D52" s="78">
        <f t="shared" si="7"/>
        <v>85.7</v>
      </c>
      <c r="G52">
        <v>0</v>
      </c>
      <c r="I52">
        <v>0</v>
      </c>
    </row>
    <row r="53" spans="1:9" x14ac:dyDescent="0.35">
      <c r="A53" s="4">
        <v>44303</v>
      </c>
      <c r="B53" s="77">
        <v>85.7</v>
      </c>
      <c r="D53" s="78">
        <f t="shared" si="7"/>
        <v>85.7</v>
      </c>
      <c r="G53">
        <v>0</v>
      </c>
      <c r="I53">
        <v>0</v>
      </c>
    </row>
    <row r="54" spans="1:9" x14ac:dyDescent="0.35">
      <c r="A54" s="4">
        <v>44306</v>
      </c>
      <c r="B54" s="77">
        <v>85.7</v>
      </c>
      <c r="D54" s="78">
        <f t="shared" si="7"/>
        <v>85.7</v>
      </c>
      <c r="G54">
        <v>0</v>
      </c>
      <c r="I54">
        <v>0</v>
      </c>
    </row>
    <row r="55" spans="1:9" x14ac:dyDescent="0.35">
      <c r="A55" s="4">
        <v>44312</v>
      </c>
      <c r="B55" s="77">
        <v>85.7</v>
      </c>
      <c r="D55" s="78">
        <f t="shared" si="7"/>
        <v>85.7</v>
      </c>
      <c r="G55">
        <v>0</v>
      </c>
      <c r="I55">
        <v>0</v>
      </c>
    </row>
    <row r="56" spans="1:9" x14ac:dyDescent="0.35">
      <c r="A56" s="4">
        <v>44313</v>
      </c>
      <c r="B56" s="77">
        <v>85.7</v>
      </c>
      <c r="D56" s="78">
        <f t="shared" si="7"/>
        <v>85.7</v>
      </c>
      <c r="G56">
        <v>0</v>
      </c>
      <c r="I56">
        <v>0</v>
      </c>
    </row>
    <row r="57" spans="1:9" x14ac:dyDescent="0.35">
      <c r="A57" s="4">
        <v>44317</v>
      </c>
      <c r="B57" s="77">
        <v>85.7</v>
      </c>
      <c r="D57" s="78">
        <f t="shared" si="7"/>
        <v>85.7</v>
      </c>
      <c r="G57">
        <v>0</v>
      </c>
      <c r="I57">
        <v>0</v>
      </c>
    </row>
    <row r="58" spans="1:9" x14ac:dyDescent="0.35">
      <c r="A58" s="4">
        <v>44319</v>
      </c>
      <c r="B58" s="77">
        <v>85.7</v>
      </c>
      <c r="D58" s="78">
        <f t="shared" si="7"/>
        <v>85.7</v>
      </c>
      <c r="G58">
        <v>0</v>
      </c>
      <c r="I58">
        <v>0</v>
      </c>
    </row>
    <row r="59" spans="1:9" x14ac:dyDescent="0.35">
      <c r="A59" s="4">
        <v>44320</v>
      </c>
      <c r="B59" s="77">
        <v>85.7</v>
      </c>
      <c r="D59" s="78">
        <f t="shared" si="7"/>
        <v>85.7</v>
      </c>
      <c r="G59">
        <v>0</v>
      </c>
      <c r="I59">
        <v>0</v>
      </c>
    </row>
    <row r="60" spans="1:9" x14ac:dyDescent="0.35">
      <c r="A60" s="4">
        <v>44325</v>
      </c>
      <c r="B60" s="77">
        <v>85.7</v>
      </c>
      <c r="D60" s="78">
        <f t="shared" si="7"/>
        <v>85.7</v>
      </c>
      <c r="G60">
        <v>0</v>
      </c>
      <c r="I60">
        <v>0</v>
      </c>
    </row>
    <row r="61" spans="1:9" x14ac:dyDescent="0.35">
      <c r="A61" s="4">
        <v>44327</v>
      </c>
      <c r="B61" s="77">
        <v>85.7</v>
      </c>
      <c r="D61" s="78">
        <f t="shared" si="7"/>
        <v>85.7</v>
      </c>
      <c r="G61">
        <v>0</v>
      </c>
      <c r="I61">
        <v>0</v>
      </c>
    </row>
    <row r="62" spans="1:9" x14ac:dyDescent="0.35">
      <c r="A62" s="4">
        <v>44328</v>
      </c>
      <c r="B62" s="77">
        <v>85.7</v>
      </c>
      <c r="D62" s="78">
        <f t="shared" si="7"/>
        <v>85.7</v>
      </c>
      <c r="G62">
        <v>0</v>
      </c>
      <c r="I62">
        <v>0</v>
      </c>
    </row>
    <row r="63" spans="1:9" x14ac:dyDescent="0.35">
      <c r="A63" s="4">
        <v>44332</v>
      </c>
      <c r="B63" s="77">
        <v>85.7</v>
      </c>
      <c r="D63" s="78">
        <f t="shared" si="7"/>
        <v>85.7</v>
      </c>
      <c r="G63">
        <v>0</v>
      </c>
      <c r="I63">
        <v>0</v>
      </c>
    </row>
    <row r="64" spans="1:9" x14ac:dyDescent="0.35">
      <c r="A64" s="4">
        <v>44334</v>
      </c>
      <c r="B64" s="77">
        <v>85.7</v>
      </c>
      <c r="D64" s="78">
        <f t="shared" si="7"/>
        <v>85.7</v>
      </c>
      <c r="G64">
        <v>0</v>
      </c>
      <c r="I64">
        <v>0</v>
      </c>
    </row>
    <row r="65" spans="1:9" x14ac:dyDescent="0.35">
      <c r="A65" s="4">
        <v>44341</v>
      </c>
      <c r="B65" s="77">
        <v>85.7</v>
      </c>
      <c r="D65" s="78">
        <f t="shared" si="7"/>
        <v>85.7</v>
      </c>
      <c r="G65">
        <v>0</v>
      </c>
      <c r="I65">
        <v>0.8</v>
      </c>
    </row>
    <row r="66" spans="1:9" x14ac:dyDescent="0.35">
      <c r="A66" s="4">
        <v>44348</v>
      </c>
      <c r="B66" s="77">
        <v>85.7</v>
      </c>
      <c r="D66" s="78">
        <f t="shared" si="7"/>
        <v>85.7</v>
      </c>
      <c r="G66">
        <v>0</v>
      </c>
      <c r="I66">
        <v>2.1</v>
      </c>
    </row>
    <row r="67" spans="1:9" x14ac:dyDescent="0.35">
      <c r="A67" s="4">
        <v>44355</v>
      </c>
      <c r="B67" s="77">
        <v>85.7</v>
      </c>
      <c r="D67" s="78">
        <f t="shared" si="7"/>
        <v>85.7</v>
      </c>
      <c r="G67">
        <v>0</v>
      </c>
      <c r="I67">
        <v>3.2</v>
      </c>
    </row>
    <row r="68" spans="1:9" x14ac:dyDescent="0.35">
      <c r="A68" s="4">
        <v>44367</v>
      </c>
      <c r="B68" s="77">
        <v>85.7</v>
      </c>
      <c r="D68" s="78">
        <f t="shared" si="7"/>
        <v>85.7</v>
      </c>
      <c r="G68">
        <v>0</v>
      </c>
      <c r="I68" s="84">
        <v>10.5</v>
      </c>
    </row>
    <row r="69" spans="1:9" x14ac:dyDescent="0.35">
      <c r="A69" s="4">
        <v>44377</v>
      </c>
      <c r="B69" s="77">
        <v>85.7</v>
      </c>
      <c r="D69" s="78">
        <f t="shared" si="7"/>
        <v>85.7</v>
      </c>
      <c r="G69">
        <v>0</v>
      </c>
      <c r="I69" s="84">
        <v>33.1</v>
      </c>
    </row>
    <row r="70" spans="1:9" x14ac:dyDescent="0.35">
      <c r="A70" s="4">
        <v>44378</v>
      </c>
      <c r="B70" s="77">
        <v>85.7</v>
      </c>
      <c r="D70" s="78">
        <f t="shared" si="7"/>
        <v>85.7</v>
      </c>
      <c r="G70">
        <v>0</v>
      </c>
      <c r="I70" s="84">
        <v>36.799999999999997</v>
      </c>
    </row>
    <row r="71" spans="1:9" x14ac:dyDescent="0.35">
      <c r="A71" s="4">
        <v>44383</v>
      </c>
      <c r="B71" s="77">
        <v>85.7</v>
      </c>
      <c r="D71" s="78">
        <f t="shared" si="7"/>
        <v>85.7</v>
      </c>
      <c r="G71">
        <v>0</v>
      </c>
      <c r="I71" s="84">
        <v>51.1</v>
      </c>
    </row>
    <row r="72" spans="1:9" x14ac:dyDescent="0.35">
      <c r="A72" s="4">
        <v>44409</v>
      </c>
      <c r="B72" s="77">
        <v>85.7</v>
      </c>
      <c r="D72" s="78">
        <f t="shared" ref="D72" si="8">B72</f>
        <v>85.7</v>
      </c>
      <c r="G72">
        <v>0</v>
      </c>
      <c r="I72">
        <v>70</v>
      </c>
    </row>
    <row r="73" spans="1:9" x14ac:dyDescent="0.35">
      <c r="A73" s="4">
        <v>44440</v>
      </c>
      <c r="B73" s="77">
        <v>85.7</v>
      </c>
      <c r="D73" s="78">
        <f t="shared" si="7"/>
        <v>85.7</v>
      </c>
      <c r="G73">
        <v>0</v>
      </c>
      <c r="I73">
        <v>90</v>
      </c>
    </row>
    <row r="74" spans="1:9" x14ac:dyDescent="0.35">
      <c r="A74" s="4">
        <v>44470</v>
      </c>
      <c r="B74" s="77">
        <v>85.7</v>
      </c>
      <c r="D74" s="78">
        <f t="shared" si="7"/>
        <v>85.7</v>
      </c>
      <c r="G74">
        <v>0</v>
      </c>
      <c r="I74">
        <v>90</v>
      </c>
    </row>
    <row r="75" spans="1:9" x14ac:dyDescent="0.35">
      <c r="A75" s="4">
        <v>44492</v>
      </c>
      <c r="B75" s="77">
        <v>85.7</v>
      </c>
      <c r="D75" s="78">
        <f t="shared" si="7"/>
        <v>85.7</v>
      </c>
      <c r="G75">
        <v>0</v>
      </c>
      <c r="I75">
        <v>90</v>
      </c>
    </row>
    <row r="76" spans="1:9" x14ac:dyDescent="0.35">
      <c r="A76" s="4">
        <v>44501</v>
      </c>
      <c r="B76" s="77">
        <v>85.7</v>
      </c>
      <c r="D76" s="78">
        <f t="shared" si="7"/>
        <v>85.7</v>
      </c>
      <c r="G76">
        <v>0</v>
      </c>
      <c r="I76">
        <v>90</v>
      </c>
    </row>
    <row r="77" spans="1:9" x14ac:dyDescent="0.35">
      <c r="A77" s="4">
        <v>44508</v>
      </c>
      <c r="B77" s="77">
        <v>85.7</v>
      </c>
      <c r="D77" s="78">
        <f t="shared" si="7"/>
        <v>85.7</v>
      </c>
      <c r="G77">
        <v>0</v>
      </c>
      <c r="I77">
        <v>90</v>
      </c>
    </row>
    <row r="78" spans="1:9" x14ac:dyDescent="0.35">
      <c r="A78" s="4">
        <v>44531</v>
      </c>
      <c r="B78" s="77">
        <v>85.7</v>
      </c>
      <c r="D78" s="78">
        <f t="shared" si="7"/>
        <v>85.7</v>
      </c>
      <c r="G78">
        <v>0</v>
      </c>
      <c r="I78">
        <v>90</v>
      </c>
    </row>
    <row r="79" spans="1:9" x14ac:dyDescent="0.35">
      <c r="A79" s="4">
        <v>44548</v>
      </c>
      <c r="B79" s="77">
        <v>85.7</v>
      </c>
      <c r="D79" s="78">
        <f t="shared" si="7"/>
        <v>85.7</v>
      </c>
      <c r="G79">
        <v>0</v>
      </c>
      <c r="I79">
        <v>90</v>
      </c>
    </row>
    <row r="80" spans="1:9" x14ac:dyDescent="0.35">
      <c r="A80" s="4">
        <v>44562</v>
      </c>
      <c r="B80" s="77">
        <v>85.7</v>
      </c>
      <c r="D80" s="78">
        <f t="shared" si="7"/>
        <v>85.7</v>
      </c>
      <c r="G80">
        <v>0</v>
      </c>
      <c r="I80">
        <v>90</v>
      </c>
    </row>
    <row r="81" spans="1:9" x14ac:dyDescent="0.35">
      <c r="A81" s="42">
        <v>44593</v>
      </c>
      <c r="B81" s="77">
        <v>85.7</v>
      </c>
      <c r="D81" s="78">
        <f t="shared" si="7"/>
        <v>85.7</v>
      </c>
      <c r="G81">
        <v>0</v>
      </c>
      <c r="I81">
        <v>90</v>
      </c>
    </row>
    <row r="82" spans="1:9" x14ac:dyDescent="0.35">
      <c r="A82" s="42">
        <v>44599</v>
      </c>
      <c r="B82" s="77">
        <v>85.7</v>
      </c>
      <c r="D82" s="78">
        <f t="shared" si="7"/>
        <v>85.7</v>
      </c>
      <c r="G82">
        <v>0</v>
      </c>
      <c r="I82">
        <v>90</v>
      </c>
    </row>
    <row r="83" spans="1:9" x14ac:dyDescent="0.35">
      <c r="A83" s="42">
        <v>44606</v>
      </c>
      <c r="B83" s="77">
        <v>85.7</v>
      </c>
      <c r="D83" s="78">
        <f t="shared" si="7"/>
        <v>85.7</v>
      </c>
      <c r="G83">
        <v>0</v>
      </c>
      <c r="I83">
        <v>90</v>
      </c>
    </row>
    <row r="84" spans="1:9" x14ac:dyDescent="0.35">
      <c r="A84" s="42">
        <v>44613</v>
      </c>
      <c r="B84" s="77">
        <v>85.7</v>
      </c>
      <c r="D84" s="78">
        <f t="shared" si="7"/>
        <v>85.7</v>
      </c>
      <c r="G84">
        <v>0</v>
      </c>
      <c r="I84">
        <v>90</v>
      </c>
    </row>
    <row r="85" spans="1:9" x14ac:dyDescent="0.35">
      <c r="A85" s="42">
        <v>44620</v>
      </c>
      <c r="B85" s="77">
        <v>85.7</v>
      </c>
      <c r="D85" s="78">
        <f t="shared" si="7"/>
        <v>85.7</v>
      </c>
      <c r="G85">
        <v>0</v>
      </c>
      <c r="I85">
        <v>90</v>
      </c>
    </row>
    <row r="86" spans="1:9" x14ac:dyDescent="0.35">
      <c r="A86" s="42">
        <v>44621</v>
      </c>
      <c r="B86" s="77">
        <v>85.7</v>
      </c>
      <c r="D86" s="78">
        <f t="shared" si="7"/>
        <v>85.7</v>
      </c>
      <c r="G86">
        <v>0</v>
      </c>
      <c r="I86">
        <v>90</v>
      </c>
    </row>
    <row r="87" spans="1:9" x14ac:dyDescent="0.35">
      <c r="A87" s="42">
        <v>44627</v>
      </c>
      <c r="B87" s="77">
        <v>85.7</v>
      </c>
      <c r="D87" s="78">
        <f t="shared" si="7"/>
        <v>85.7</v>
      </c>
      <c r="G87">
        <v>0</v>
      </c>
      <c r="I87">
        <v>90</v>
      </c>
    </row>
    <row r="88" spans="1:9" x14ac:dyDescent="0.35">
      <c r="A88" s="42">
        <v>44652</v>
      </c>
      <c r="B88" s="77">
        <v>85.7</v>
      </c>
      <c r="D88" s="78">
        <f t="shared" si="7"/>
        <v>85.7</v>
      </c>
      <c r="G88">
        <v>0</v>
      </c>
      <c r="I88">
        <v>90</v>
      </c>
    </row>
    <row r="92" spans="1:9" x14ac:dyDescent="0.35">
      <c r="A92" s="71" t="s">
        <v>32</v>
      </c>
    </row>
    <row r="93" spans="1:9" x14ac:dyDescent="0.35">
      <c r="A93" s="72" t="s">
        <v>101</v>
      </c>
    </row>
    <row r="94" spans="1:9" x14ac:dyDescent="0.35">
      <c r="A94" t="s">
        <v>168</v>
      </c>
    </row>
  </sheetData>
  <phoneticPr fontId="7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03AEA-090C-49BF-942E-EC87C1808893}">
  <dimension ref="A1:G24"/>
  <sheetViews>
    <sheetView workbookViewId="0">
      <pane ySplit="1" topLeftCell="A2" activePane="bottomLeft" state="frozen"/>
      <selection pane="bottomLeft" activeCell="E4" sqref="E4"/>
    </sheetView>
  </sheetViews>
  <sheetFormatPr baseColWidth="10" defaultColWidth="8.7265625" defaultRowHeight="14.5" x14ac:dyDescent="0.35"/>
  <cols>
    <col min="4" max="4" width="11.453125" customWidth="1"/>
    <col min="5" max="5" width="23.7265625" customWidth="1"/>
    <col min="6" max="6" width="32.26953125" customWidth="1"/>
    <col min="7" max="7" width="48.1796875" customWidth="1"/>
  </cols>
  <sheetData>
    <row r="1" spans="1:7" x14ac:dyDescent="0.35">
      <c r="B1" s="11" t="s">
        <v>1</v>
      </c>
      <c r="D1" s="19"/>
      <c r="E1" s="11" t="s">
        <v>19</v>
      </c>
    </row>
    <row r="2" spans="1:7" x14ac:dyDescent="0.35">
      <c r="A2" s="22" t="s">
        <v>5</v>
      </c>
      <c r="B2" s="20" t="s">
        <v>2</v>
      </c>
      <c r="C2" s="20" t="s">
        <v>4</v>
      </c>
      <c r="D2" s="20" t="s">
        <v>3</v>
      </c>
      <c r="E2" s="20" t="s">
        <v>2</v>
      </c>
      <c r="F2" t="s">
        <v>4</v>
      </c>
      <c r="G2" t="s">
        <v>3</v>
      </c>
    </row>
    <row r="3" spans="1:7" s="3" customFormat="1" x14ac:dyDescent="0.35">
      <c r="A3" s="30">
        <v>0</v>
      </c>
      <c r="B3" s="31">
        <v>1</v>
      </c>
      <c r="C3" s="31">
        <v>1</v>
      </c>
      <c r="D3" s="31">
        <v>1</v>
      </c>
      <c r="E3" s="32">
        <v>0.95</v>
      </c>
      <c r="F3" s="33" t="s">
        <v>20</v>
      </c>
      <c r="G3" s="33" t="s">
        <v>23</v>
      </c>
    </row>
    <row r="4" spans="1:7" s="3" customFormat="1" x14ac:dyDescent="0.35">
      <c r="A4" s="23">
        <v>1</v>
      </c>
      <c r="B4" s="7">
        <v>1</v>
      </c>
      <c r="C4" s="7">
        <v>2</v>
      </c>
      <c r="D4" s="7">
        <v>2</v>
      </c>
      <c r="E4" s="27">
        <v>0.95</v>
      </c>
      <c r="F4" s="29">
        <v>0.75</v>
      </c>
      <c r="G4" s="28" t="s">
        <v>25</v>
      </c>
    </row>
    <row r="5" spans="1:7" x14ac:dyDescent="0.35">
      <c r="A5" s="15">
        <v>2</v>
      </c>
      <c r="B5" s="5">
        <v>2</v>
      </c>
      <c r="C5" s="5">
        <v>3</v>
      </c>
      <c r="D5" s="5">
        <v>3</v>
      </c>
      <c r="E5" s="21" t="s">
        <v>28</v>
      </c>
      <c r="F5" s="18">
        <v>0.75</v>
      </c>
      <c r="G5" s="16" t="s">
        <v>29</v>
      </c>
    </row>
    <row r="6" spans="1:7" x14ac:dyDescent="0.35">
      <c r="A6" s="15">
        <v>3</v>
      </c>
      <c r="B6" s="5">
        <v>3</v>
      </c>
      <c r="C6" s="5">
        <v>4</v>
      </c>
      <c r="D6" s="5">
        <v>4</v>
      </c>
      <c r="E6" s="21" t="s">
        <v>31</v>
      </c>
      <c r="F6" s="18">
        <v>0.25</v>
      </c>
      <c r="G6" s="18">
        <v>0.25</v>
      </c>
    </row>
    <row r="7" spans="1:7" x14ac:dyDescent="0.35">
      <c r="A7" s="24">
        <v>100</v>
      </c>
      <c r="B7" s="25">
        <v>0</v>
      </c>
      <c r="C7" s="25">
        <v>0</v>
      </c>
      <c r="D7" s="25">
        <v>0</v>
      </c>
      <c r="E7" s="26">
        <v>0</v>
      </c>
      <c r="F7" s="26">
        <v>0</v>
      </c>
      <c r="G7" s="26">
        <v>0</v>
      </c>
    </row>
    <row r="8" spans="1:7" x14ac:dyDescent="0.35">
      <c r="E8" s="17"/>
      <c r="F8" s="16"/>
      <c r="G8" s="16"/>
    </row>
    <row r="9" spans="1:7" x14ac:dyDescent="0.35">
      <c r="E9" s="17"/>
      <c r="F9" s="16"/>
      <c r="G9" s="16"/>
    </row>
    <row r="10" spans="1:7" x14ac:dyDescent="0.35">
      <c r="E10" s="17"/>
      <c r="F10" s="16"/>
      <c r="G10" s="16"/>
    </row>
    <row r="11" spans="1:7" x14ac:dyDescent="0.35">
      <c r="E11" s="17"/>
      <c r="F11" s="16"/>
      <c r="G11" s="16"/>
    </row>
    <row r="12" spans="1:7" x14ac:dyDescent="0.35">
      <c r="E12" s="17"/>
      <c r="F12" s="16"/>
      <c r="G12" s="16"/>
    </row>
    <row r="13" spans="1:7" x14ac:dyDescent="0.35">
      <c r="E13" s="16"/>
      <c r="F13" s="16"/>
      <c r="G13" s="16"/>
    </row>
    <row r="14" spans="1:7" x14ac:dyDescent="0.35">
      <c r="E14" s="16"/>
      <c r="F14" s="16"/>
      <c r="G14" s="16"/>
    </row>
    <row r="15" spans="1:7" x14ac:dyDescent="0.35">
      <c r="E15" s="16"/>
      <c r="F15" s="16"/>
      <c r="G15" s="16"/>
    </row>
    <row r="16" spans="1:7" x14ac:dyDescent="0.35">
      <c r="E16" s="16"/>
      <c r="F16" s="16"/>
      <c r="G16" s="16"/>
    </row>
    <row r="17" spans="5:7" x14ac:dyDescent="0.35">
      <c r="E17" s="16"/>
      <c r="F17" s="16"/>
      <c r="G17" s="16"/>
    </row>
    <row r="18" spans="5:7" x14ac:dyDescent="0.35">
      <c r="E18" s="16"/>
      <c r="F18" s="16"/>
      <c r="G18" s="16"/>
    </row>
    <row r="19" spans="5:7" x14ac:dyDescent="0.35">
      <c r="E19" s="16"/>
      <c r="F19" s="16"/>
      <c r="G19" s="16"/>
    </row>
    <row r="20" spans="5:7" x14ac:dyDescent="0.35">
      <c r="E20" s="16"/>
      <c r="F20" s="16"/>
      <c r="G20" s="16"/>
    </row>
    <row r="21" spans="5:7" x14ac:dyDescent="0.35">
      <c r="E21" s="16"/>
    </row>
    <row r="22" spans="5:7" x14ac:dyDescent="0.35">
      <c r="E22" s="16"/>
    </row>
    <row r="23" spans="5:7" x14ac:dyDescent="0.35">
      <c r="E23" s="16"/>
    </row>
    <row r="24" spans="5:7" x14ac:dyDescent="0.35">
      <c r="E24" s="1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54C1F-A62B-4864-BF94-FB12FE80996B}">
  <dimension ref="A1:H187"/>
  <sheetViews>
    <sheetView workbookViewId="0">
      <selection activeCell="A187" sqref="A187:XFD187"/>
    </sheetView>
  </sheetViews>
  <sheetFormatPr baseColWidth="10" defaultRowHeight="14.5" x14ac:dyDescent="0.35"/>
  <cols>
    <col min="5" max="5" width="16.90625" customWidth="1"/>
    <col min="6" max="6" width="16.1796875" customWidth="1"/>
    <col min="7" max="7" width="11.81640625" customWidth="1"/>
  </cols>
  <sheetData>
    <row r="1" spans="1:8" x14ac:dyDescent="0.35">
      <c r="A1" t="s">
        <v>74</v>
      </c>
      <c r="B1" t="s">
        <v>75</v>
      </c>
      <c r="C1" t="s">
        <v>76</v>
      </c>
      <c r="D1" t="s">
        <v>149</v>
      </c>
      <c r="E1" t="s">
        <v>77</v>
      </c>
      <c r="F1" t="s">
        <v>148</v>
      </c>
      <c r="G1" t="s">
        <v>78</v>
      </c>
      <c r="H1" t="s">
        <v>147</v>
      </c>
    </row>
    <row r="2" spans="1:8" x14ac:dyDescent="0.35">
      <c r="A2" t="s">
        <v>79</v>
      </c>
      <c r="B2" s="4">
        <v>44192</v>
      </c>
      <c r="C2">
        <v>21</v>
      </c>
      <c r="D2">
        <v>2</v>
      </c>
      <c r="E2">
        <v>21</v>
      </c>
      <c r="F2">
        <v>2</v>
      </c>
      <c r="G2">
        <v>0</v>
      </c>
      <c r="H2">
        <v>0</v>
      </c>
    </row>
    <row r="3" spans="1:8" x14ac:dyDescent="0.35">
      <c r="A3" t="s">
        <v>79</v>
      </c>
      <c r="B3" s="4">
        <v>44193</v>
      </c>
      <c r="C3">
        <v>72</v>
      </c>
      <c r="D3">
        <v>0</v>
      </c>
      <c r="E3">
        <v>93</v>
      </c>
      <c r="F3">
        <v>2</v>
      </c>
      <c r="G3">
        <v>0</v>
      </c>
      <c r="H3">
        <v>0</v>
      </c>
    </row>
    <row r="4" spans="1:8" x14ac:dyDescent="0.35">
      <c r="A4" t="s">
        <v>79</v>
      </c>
      <c r="B4" s="4">
        <v>44194</v>
      </c>
      <c r="C4">
        <v>108</v>
      </c>
      <c r="D4">
        <v>0</v>
      </c>
      <c r="E4">
        <v>201</v>
      </c>
      <c r="F4">
        <v>2</v>
      </c>
      <c r="G4">
        <v>0</v>
      </c>
      <c r="H4">
        <v>0</v>
      </c>
    </row>
    <row r="5" spans="1:8" x14ac:dyDescent="0.35">
      <c r="A5" t="s">
        <v>79</v>
      </c>
      <c r="B5" s="4">
        <v>44195</v>
      </c>
      <c r="C5">
        <v>123</v>
      </c>
      <c r="D5">
        <v>0</v>
      </c>
      <c r="E5">
        <v>324</v>
      </c>
      <c r="F5">
        <v>2</v>
      </c>
      <c r="G5">
        <v>0</v>
      </c>
      <c r="H5">
        <v>0</v>
      </c>
    </row>
    <row r="6" spans="1:8" x14ac:dyDescent="0.35">
      <c r="A6" t="s">
        <v>79</v>
      </c>
      <c r="B6" s="4">
        <v>44196</v>
      </c>
      <c r="C6">
        <v>88</v>
      </c>
      <c r="D6">
        <v>0</v>
      </c>
      <c r="E6">
        <v>412</v>
      </c>
      <c r="F6">
        <v>2</v>
      </c>
      <c r="G6">
        <v>0</v>
      </c>
      <c r="H6">
        <v>0</v>
      </c>
    </row>
    <row r="7" spans="1:8" x14ac:dyDescent="0.35">
      <c r="A7" t="s">
        <v>79</v>
      </c>
      <c r="B7" s="4">
        <v>44197</v>
      </c>
      <c r="C7">
        <v>76</v>
      </c>
      <c r="D7">
        <v>1</v>
      </c>
      <c r="E7">
        <v>488</v>
      </c>
      <c r="F7">
        <v>3</v>
      </c>
      <c r="G7">
        <v>0</v>
      </c>
      <c r="H7">
        <v>0</v>
      </c>
    </row>
    <row r="8" spans="1:8" x14ac:dyDescent="0.35">
      <c r="A8" t="s">
        <v>79</v>
      </c>
      <c r="B8" s="4">
        <v>44198</v>
      </c>
      <c r="C8">
        <v>90</v>
      </c>
      <c r="D8">
        <v>4</v>
      </c>
      <c r="E8">
        <v>578</v>
      </c>
      <c r="F8">
        <v>7</v>
      </c>
      <c r="G8">
        <v>0</v>
      </c>
      <c r="H8">
        <v>0</v>
      </c>
    </row>
    <row r="9" spans="1:8" x14ac:dyDescent="0.35">
      <c r="A9" t="s">
        <v>79</v>
      </c>
      <c r="B9" s="4">
        <v>44199</v>
      </c>
      <c r="C9">
        <v>92</v>
      </c>
      <c r="D9">
        <v>0</v>
      </c>
      <c r="E9">
        <v>670</v>
      </c>
      <c r="F9">
        <v>7</v>
      </c>
      <c r="G9">
        <v>0</v>
      </c>
      <c r="H9">
        <v>0</v>
      </c>
    </row>
    <row r="10" spans="1:8" x14ac:dyDescent="0.35">
      <c r="A10" t="s">
        <v>79</v>
      </c>
      <c r="B10" s="4">
        <v>44200</v>
      </c>
      <c r="C10">
        <v>1484</v>
      </c>
      <c r="D10">
        <v>7</v>
      </c>
      <c r="E10">
        <v>2154</v>
      </c>
      <c r="F10">
        <v>14</v>
      </c>
      <c r="G10">
        <v>0</v>
      </c>
      <c r="H10">
        <v>0</v>
      </c>
    </row>
    <row r="11" spans="1:8" x14ac:dyDescent="0.35">
      <c r="A11" t="s">
        <v>79</v>
      </c>
      <c r="B11" s="4">
        <v>44201</v>
      </c>
      <c r="C11">
        <v>5424</v>
      </c>
      <c r="D11">
        <v>22</v>
      </c>
      <c r="E11">
        <v>7578</v>
      </c>
      <c r="F11">
        <v>36</v>
      </c>
      <c r="G11">
        <v>0</v>
      </c>
      <c r="H11">
        <v>0</v>
      </c>
    </row>
    <row r="12" spans="1:8" x14ac:dyDescent="0.35">
      <c r="A12" t="s">
        <v>79</v>
      </c>
      <c r="B12" s="4">
        <v>44202</v>
      </c>
      <c r="C12">
        <v>11337</v>
      </c>
      <c r="D12">
        <v>38</v>
      </c>
      <c r="E12">
        <v>18915</v>
      </c>
      <c r="F12">
        <v>74</v>
      </c>
      <c r="G12">
        <v>0</v>
      </c>
      <c r="H12">
        <v>0</v>
      </c>
    </row>
    <row r="13" spans="1:8" x14ac:dyDescent="0.35">
      <c r="A13" t="s">
        <v>79</v>
      </c>
      <c r="B13" s="4">
        <v>44203</v>
      </c>
      <c r="C13">
        <v>28680</v>
      </c>
      <c r="D13">
        <v>72</v>
      </c>
      <c r="E13">
        <v>47595</v>
      </c>
      <c r="F13">
        <v>146</v>
      </c>
      <c r="G13">
        <v>0.1</v>
      </c>
      <c r="H13">
        <v>0</v>
      </c>
    </row>
    <row r="14" spans="1:8" x14ac:dyDescent="0.35">
      <c r="A14" t="s">
        <v>79</v>
      </c>
      <c r="B14" s="4">
        <v>44204</v>
      </c>
      <c r="C14">
        <v>36349</v>
      </c>
      <c r="D14">
        <v>93</v>
      </c>
      <c r="E14">
        <v>83944</v>
      </c>
      <c r="F14">
        <v>239</v>
      </c>
      <c r="G14">
        <v>0.1</v>
      </c>
      <c r="H14">
        <v>0</v>
      </c>
    </row>
    <row r="15" spans="1:8" x14ac:dyDescent="0.35">
      <c r="A15" t="s">
        <v>79</v>
      </c>
      <c r="B15" s="4">
        <v>44205</v>
      </c>
      <c r="C15">
        <v>10956</v>
      </c>
      <c r="D15">
        <v>20</v>
      </c>
      <c r="E15">
        <v>94900</v>
      </c>
      <c r="F15">
        <v>259</v>
      </c>
      <c r="G15">
        <v>0.1</v>
      </c>
      <c r="H15">
        <v>0</v>
      </c>
    </row>
    <row r="16" spans="1:8" x14ac:dyDescent="0.35">
      <c r="A16" t="s">
        <v>79</v>
      </c>
      <c r="B16" s="4">
        <v>44206</v>
      </c>
      <c r="C16">
        <v>5650</v>
      </c>
      <c r="D16">
        <v>9</v>
      </c>
      <c r="E16">
        <v>100550</v>
      </c>
      <c r="F16">
        <v>268</v>
      </c>
      <c r="G16">
        <v>0.1</v>
      </c>
      <c r="H16">
        <v>0</v>
      </c>
    </row>
    <row r="17" spans="1:8" x14ac:dyDescent="0.35">
      <c r="A17" t="s">
        <v>79</v>
      </c>
      <c r="B17" s="4">
        <v>44207</v>
      </c>
      <c r="C17">
        <v>39172</v>
      </c>
      <c r="D17">
        <v>113</v>
      </c>
      <c r="E17">
        <v>139722</v>
      </c>
      <c r="F17">
        <v>381</v>
      </c>
      <c r="G17">
        <v>0.2</v>
      </c>
      <c r="H17">
        <v>0</v>
      </c>
    </row>
    <row r="18" spans="1:8" x14ac:dyDescent="0.35">
      <c r="A18" t="s">
        <v>79</v>
      </c>
      <c r="B18" s="4">
        <v>44208</v>
      </c>
      <c r="C18">
        <v>61079</v>
      </c>
      <c r="D18">
        <v>180</v>
      </c>
      <c r="E18">
        <v>200801</v>
      </c>
      <c r="F18">
        <v>561</v>
      </c>
      <c r="G18">
        <v>0.3</v>
      </c>
      <c r="H18">
        <v>0</v>
      </c>
    </row>
    <row r="19" spans="1:8" x14ac:dyDescent="0.35">
      <c r="A19" t="s">
        <v>79</v>
      </c>
      <c r="B19" s="4">
        <v>44209</v>
      </c>
      <c r="C19">
        <v>64011</v>
      </c>
      <c r="D19">
        <v>222</v>
      </c>
      <c r="E19">
        <v>264812</v>
      </c>
      <c r="F19">
        <v>783</v>
      </c>
      <c r="G19">
        <v>0.4</v>
      </c>
      <c r="H19">
        <v>0</v>
      </c>
    </row>
    <row r="20" spans="1:8" x14ac:dyDescent="0.35">
      <c r="A20" t="s">
        <v>79</v>
      </c>
      <c r="B20" s="4">
        <v>44210</v>
      </c>
      <c r="C20">
        <v>80139</v>
      </c>
      <c r="D20">
        <v>752</v>
      </c>
      <c r="E20">
        <v>344951</v>
      </c>
      <c r="F20">
        <v>1535</v>
      </c>
      <c r="G20">
        <v>0.5</v>
      </c>
      <c r="H20">
        <v>0</v>
      </c>
    </row>
    <row r="21" spans="1:8" x14ac:dyDescent="0.35">
      <c r="A21" t="s">
        <v>79</v>
      </c>
      <c r="B21" s="4">
        <v>44211</v>
      </c>
      <c r="C21">
        <v>67681</v>
      </c>
      <c r="D21">
        <v>341</v>
      </c>
      <c r="E21">
        <v>412632</v>
      </c>
      <c r="F21">
        <v>1876</v>
      </c>
      <c r="G21">
        <v>0.6</v>
      </c>
      <c r="H21">
        <v>0</v>
      </c>
    </row>
    <row r="22" spans="1:8" x14ac:dyDescent="0.35">
      <c r="A22" t="s">
        <v>79</v>
      </c>
      <c r="B22" s="4">
        <v>44212</v>
      </c>
      <c r="C22">
        <v>19774</v>
      </c>
      <c r="D22">
        <v>144</v>
      </c>
      <c r="E22">
        <v>432406</v>
      </c>
      <c r="F22">
        <v>2020</v>
      </c>
      <c r="G22">
        <v>0.6</v>
      </c>
      <c r="H22">
        <v>0</v>
      </c>
    </row>
    <row r="23" spans="1:8" x14ac:dyDescent="0.35">
      <c r="A23" t="s">
        <v>79</v>
      </c>
      <c r="B23" s="4">
        <v>44213</v>
      </c>
      <c r="C23">
        <v>10487</v>
      </c>
      <c r="D23">
        <v>69</v>
      </c>
      <c r="E23">
        <v>442893</v>
      </c>
      <c r="F23">
        <v>2089</v>
      </c>
      <c r="G23">
        <v>0.7</v>
      </c>
      <c r="H23">
        <v>0</v>
      </c>
    </row>
    <row r="24" spans="1:8" x14ac:dyDescent="0.35">
      <c r="A24" t="s">
        <v>79</v>
      </c>
      <c r="B24" s="4">
        <v>44214</v>
      </c>
      <c r="C24">
        <v>84584</v>
      </c>
      <c r="D24">
        <v>370</v>
      </c>
      <c r="E24">
        <v>527477</v>
      </c>
      <c r="F24">
        <v>2459</v>
      </c>
      <c r="G24">
        <v>0.8</v>
      </c>
      <c r="H24">
        <v>0</v>
      </c>
    </row>
    <row r="25" spans="1:8" x14ac:dyDescent="0.35">
      <c r="A25" t="s">
        <v>79</v>
      </c>
      <c r="B25" s="4">
        <v>44215</v>
      </c>
      <c r="C25">
        <v>128724</v>
      </c>
      <c r="D25">
        <v>421</v>
      </c>
      <c r="E25">
        <v>656201</v>
      </c>
      <c r="F25">
        <v>2880</v>
      </c>
      <c r="G25">
        <v>1</v>
      </c>
      <c r="H25">
        <v>0</v>
      </c>
    </row>
    <row r="26" spans="1:8" x14ac:dyDescent="0.35">
      <c r="A26" t="s">
        <v>79</v>
      </c>
      <c r="B26" s="4">
        <v>44216</v>
      </c>
      <c r="C26">
        <v>135511</v>
      </c>
      <c r="D26">
        <v>420</v>
      </c>
      <c r="E26">
        <v>791712</v>
      </c>
      <c r="F26">
        <v>3300</v>
      </c>
      <c r="G26">
        <v>1.2</v>
      </c>
      <c r="H26">
        <v>0</v>
      </c>
    </row>
    <row r="27" spans="1:8" x14ac:dyDescent="0.35">
      <c r="A27" t="s">
        <v>79</v>
      </c>
      <c r="B27" s="4">
        <v>44217</v>
      </c>
      <c r="C27">
        <v>155728</v>
      </c>
      <c r="D27">
        <v>433</v>
      </c>
      <c r="E27">
        <v>947440</v>
      </c>
      <c r="F27">
        <v>3733</v>
      </c>
      <c r="G27">
        <v>1.4</v>
      </c>
      <c r="H27">
        <v>0</v>
      </c>
    </row>
    <row r="28" spans="1:8" x14ac:dyDescent="0.35">
      <c r="A28" t="s">
        <v>79</v>
      </c>
      <c r="B28" s="4">
        <v>44218</v>
      </c>
      <c r="C28">
        <v>119026</v>
      </c>
      <c r="D28">
        <v>443</v>
      </c>
      <c r="E28">
        <v>1066466</v>
      </c>
      <c r="F28">
        <v>4176</v>
      </c>
      <c r="G28">
        <v>1.6</v>
      </c>
      <c r="H28">
        <v>0</v>
      </c>
    </row>
    <row r="29" spans="1:8" x14ac:dyDescent="0.35">
      <c r="A29" t="s">
        <v>79</v>
      </c>
      <c r="B29" s="4">
        <v>44219</v>
      </c>
      <c r="C29">
        <v>37902</v>
      </c>
      <c r="D29">
        <v>88</v>
      </c>
      <c r="E29">
        <v>1104368</v>
      </c>
      <c r="F29">
        <v>4264</v>
      </c>
      <c r="G29">
        <v>1.6</v>
      </c>
      <c r="H29">
        <v>0</v>
      </c>
    </row>
    <row r="30" spans="1:8" x14ac:dyDescent="0.35">
      <c r="A30" t="s">
        <v>79</v>
      </c>
      <c r="B30" s="4">
        <v>44220</v>
      </c>
      <c r="C30">
        <v>9384</v>
      </c>
      <c r="D30">
        <v>44</v>
      </c>
      <c r="E30">
        <v>1113752</v>
      </c>
      <c r="F30">
        <v>4308</v>
      </c>
      <c r="G30">
        <v>1.7</v>
      </c>
      <c r="H30">
        <v>0</v>
      </c>
    </row>
    <row r="31" spans="1:8" x14ac:dyDescent="0.35">
      <c r="A31" t="s">
        <v>79</v>
      </c>
      <c r="B31" s="4">
        <v>44221</v>
      </c>
      <c r="C31">
        <v>76986</v>
      </c>
      <c r="D31">
        <v>1379</v>
      </c>
      <c r="E31">
        <v>1190738</v>
      </c>
      <c r="F31">
        <v>5687</v>
      </c>
      <c r="G31">
        <v>1.8</v>
      </c>
      <c r="H31">
        <v>0</v>
      </c>
    </row>
    <row r="32" spans="1:8" x14ac:dyDescent="0.35">
      <c r="A32" t="s">
        <v>79</v>
      </c>
      <c r="B32" s="4">
        <v>44222</v>
      </c>
      <c r="C32">
        <v>98990</v>
      </c>
      <c r="D32">
        <v>3306</v>
      </c>
      <c r="E32">
        <v>1289728</v>
      </c>
      <c r="F32">
        <v>8993</v>
      </c>
      <c r="G32">
        <v>1.9</v>
      </c>
      <c r="H32">
        <v>0</v>
      </c>
    </row>
    <row r="33" spans="1:8" x14ac:dyDescent="0.35">
      <c r="A33" t="s">
        <v>79</v>
      </c>
      <c r="B33" s="4">
        <v>44223</v>
      </c>
      <c r="C33">
        <v>105824</v>
      </c>
      <c r="D33">
        <v>5821</v>
      </c>
      <c r="E33">
        <v>1395552</v>
      </c>
      <c r="F33">
        <v>14814</v>
      </c>
      <c r="G33">
        <v>2.1</v>
      </c>
      <c r="H33">
        <v>0</v>
      </c>
    </row>
    <row r="34" spans="1:8" x14ac:dyDescent="0.35">
      <c r="A34" t="s">
        <v>79</v>
      </c>
      <c r="B34" s="4">
        <v>44224</v>
      </c>
      <c r="C34">
        <v>122634</v>
      </c>
      <c r="D34">
        <v>14680</v>
      </c>
      <c r="E34">
        <v>1518186</v>
      </c>
      <c r="F34">
        <v>29494</v>
      </c>
      <c r="G34">
        <v>2.2999999999999998</v>
      </c>
      <c r="H34">
        <v>0</v>
      </c>
    </row>
    <row r="35" spans="1:8" x14ac:dyDescent="0.35">
      <c r="A35" t="s">
        <v>79</v>
      </c>
      <c r="B35" s="4">
        <v>44225</v>
      </c>
      <c r="C35">
        <v>91066</v>
      </c>
      <c r="D35">
        <v>17524</v>
      </c>
      <c r="E35">
        <v>1609252</v>
      </c>
      <c r="F35">
        <v>47018</v>
      </c>
      <c r="G35">
        <v>2.4</v>
      </c>
      <c r="H35">
        <v>0.1</v>
      </c>
    </row>
    <row r="36" spans="1:8" x14ac:dyDescent="0.35">
      <c r="A36" t="s">
        <v>79</v>
      </c>
      <c r="B36" s="4">
        <v>44226</v>
      </c>
      <c r="C36">
        <v>28713</v>
      </c>
      <c r="D36">
        <v>4281</v>
      </c>
      <c r="E36">
        <v>1637965</v>
      </c>
      <c r="F36">
        <v>51299</v>
      </c>
      <c r="G36">
        <v>2.4</v>
      </c>
      <c r="H36">
        <v>0.1</v>
      </c>
    </row>
    <row r="37" spans="1:8" x14ac:dyDescent="0.35">
      <c r="A37" t="s">
        <v>79</v>
      </c>
      <c r="B37" s="4">
        <v>44227</v>
      </c>
      <c r="C37">
        <v>4883</v>
      </c>
      <c r="D37">
        <v>1689</v>
      </c>
      <c r="E37">
        <v>1642848</v>
      </c>
      <c r="F37">
        <v>52988</v>
      </c>
      <c r="G37">
        <v>2.4</v>
      </c>
      <c r="H37">
        <v>0.1</v>
      </c>
    </row>
    <row r="38" spans="1:8" x14ac:dyDescent="0.35">
      <c r="A38" t="s">
        <v>79</v>
      </c>
      <c r="B38" s="4">
        <v>44228</v>
      </c>
      <c r="C38">
        <v>51692</v>
      </c>
      <c r="D38">
        <v>21234</v>
      </c>
      <c r="E38">
        <v>1694540</v>
      </c>
      <c r="F38">
        <v>74222</v>
      </c>
      <c r="G38">
        <v>2.5</v>
      </c>
      <c r="H38">
        <v>0.1</v>
      </c>
    </row>
    <row r="39" spans="1:8" x14ac:dyDescent="0.35">
      <c r="A39" t="s">
        <v>79</v>
      </c>
      <c r="B39" s="4">
        <v>44229</v>
      </c>
      <c r="C39">
        <v>70813</v>
      </c>
      <c r="D39">
        <v>34764</v>
      </c>
      <c r="E39">
        <v>1765353</v>
      </c>
      <c r="F39">
        <v>108986</v>
      </c>
      <c r="G39">
        <v>2.6</v>
      </c>
      <c r="H39">
        <v>0.2</v>
      </c>
    </row>
    <row r="40" spans="1:8" x14ac:dyDescent="0.35">
      <c r="A40" t="s">
        <v>79</v>
      </c>
      <c r="B40" s="4">
        <v>44230</v>
      </c>
      <c r="C40">
        <v>71135</v>
      </c>
      <c r="D40">
        <v>37192</v>
      </c>
      <c r="E40">
        <v>1836488</v>
      </c>
      <c r="F40">
        <v>146178</v>
      </c>
      <c r="G40">
        <v>2.7</v>
      </c>
      <c r="H40">
        <v>0.2</v>
      </c>
    </row>
    <row r="41" spans="1:8" x14ac:dyDescent="0.35">
      <c r="A41" t="s">
        <v>79</v>
      </c>
      <c r="B41" s="4">
        <v>44231</v>
      </c>
      <c r="C41">
        <v>80790</v>
      </c>
      <c r="D41">
        <v>50331</v>
      </c>
      <c r="E41">
        <v>1917278</v>
      </c>
      <c r="F41">
        <v>196509</v>
      </c>
      <c r="G41">
        <v>2.9</v>
      </c>
      <c r="H41">
        <v>0.3</v>
      </c>
    </row>
    <row r="42" spans="1:8" x14ac:dyDescent="0.35">
      <c r="A42" t="s">
        <v>79</v>
      </c>
      <c r="B42" s="4">
        <v>44232</v>
      </c>
      <c r="C42">
        <v>67296</v>
      </c>
      <c r="D42">
        <v>45547</v>
      </c>
      <c r="E42">
        <v>1984574</v>
      </c>
      <c r="F42">
        <v>242056</v>
      </c>
      <c r="G42">
        <v>3</v>
      </c>
      <c r="H42">
        <v>0.4</v>
      </c>
    </row>
    <row r="43" spans="1:8" x14ac:dyDescent="0.35">
      <c r="A43" t="s">
        <v>79</v>
      </c>
      <c r="B43" s="4">
        <v>44233</v>
      </c>
      <c r="C43">
        <v>21379</v>
      </c>
      <c r="D43">
        <v>10460</v>
      </c>
      <c r="E43">
        <v>2005953</v>
      </c>
      <c r="F43">
        <v>252516</v>
      </c>
      <c r="G43">
        <v>3</v>
      </c>
      <c r="H43">
        <v>0.4</v>
      </c>
    </row>
    <row r="44" spans="1:8" x14ac:dyDescent="0.35">
      <c r="A44" t="s">
        <v>79</v>
      </c>
      <c r="B44" s="4">
        <v>44234</v>
      </c>
      <c r="C44">
        <v>4830</v>
      </c>
      <c r="D44">
        <v>5101</v>
      </c>
      <c r="E44">
        <v>2010783</v>
      </c>
      <c r="F44">
        <v>257617</v>
      </c>
      <c r="G44">
        <v>3</v>
      </c>
      <c r="H44">
        <v>0.4</v>
      </c>
    </row>
    <row r="45" spans="1:8" x14ac:dyDescent="0.35">
      <c r="A45" t="s">
        <v>79</v>
      </c>
      <c r="B45" s="4">
        <v>44235</v>
      </c>
      <c r="C45">
        <v>46011</v>
      </c>
      <c r="D45">
        <v>46241</v>
      </c>
      <c r="E45">
        <v>2056794</v>
      </c>
      <c r="F45">
        <v>303858</v>
      </c>
      <c r="G45">
        <v>3.1</v>
      </c>
      <c r="H45">
        <v>0.5</v>
      </c>
    </row>
    <row r="46" spans="1:8" x14ac:dyDescent="0.35">
      <c r="A46" t="s">
        <v>79</v>
      </c>
      <c r="B46" s="4">
        <v>44236</v>
      </c>
      <c r="C46">
        <v>64963</v>
      </c>
      <c r="D46">
        <v>73015</v>
      </c>
      <c r="E46">
        <v>2121757</v>
      </c>
      <c r="F46">
        <v>376873</v>
      </c>
      <c r="G46">
        <v>3.2</v>
      </c>
      <c r="H46">
        <v>0.6</v>
      </c>
    </row>
    <row r="47" spans="1:8" x14ac:dyDescent="0.35">
      <c r="A47" t="s">
        <v>79</v>
      </c>
      <c r="B47" s="4">
        <v>44237</v>
      </c>
      <c r="C47">
        <v>69551</v>
      </c>
      <c r="D47">
        <v>77410</v>
      </c>
      <c r="E47">
        <v>2191308</v>
      </c>
      <c r="F47">
        <v>454283</v>
      </c>
      <c r="G47">
        <v>3.3</v>
      </c>
      <c r="H47">
        <v>0.7</v>
      </c>
    </row>
    <row r="48" spans="1:8" x14ac:dyDescent="0.35">
      <c r="A48" t="s">
        <v>79</v>
      </c>
      <c r="B48" s="4">
        <v>44238</v>
      </c>
      <c r="C48">
        <v>85923</v>
      </c>
      <c r="D48">
        <v>100205</v>
      </c>
      <c r="E48">
        <v>2277231</v>
      </c>
      <c r="F48">
        <v>554488</v>
      </c>
      <c r="G48">
        <v>3.4</v>
      </c>
      <c r="H48">
        <v>0.8</v>
      </c>
    </row>
    <row r="49" spans="1:8" x14ac:dyDescent="0.35">
      <c r="A49" t="s">
        <v>79</v>
      </c>
      <c r="B49" s="4">
        <v>44239</v>
      </c>
      <c r="C49">
        <v>77996</v>
      </c>
      <c r="D49">
        <v>75203</v>
      </c>
      <c r="E49">
        <v>2355227</v>
      </c>
      <c r="F49">
        <v>629691</v>
      </c>
      <c r="G49">
        <v>3.5</v>
      </c>
      <c r="H49">
        <v>0.9</v>
      </c>
    </row>
    <row r="50" spans="1:8" x14ac:dyDescent="0.35">
      <c r="A50" t="s">
        <v>79</v>
      </c>
      <c r="B50" s="4">
        <v>44240</v>
      </c>
      <c r="C50">
        <v>21760</v>
      </c>
      <c r="D50">
        <v>19672</v>
      </c>
      <c r="E50">
        <v>2376987</v>
      </c>
      <c r="F50">
        <v>649363</v>
      </c>
      <c r="G50">
        <v>3.5</v>
      </c>
      <c r="H50">
        <v>1</v>
      </c>
    </row>
    <row r="51" spans="1:8" x14ac:dyDescent="0.35">
      <c r="A51" t="s">
        <v>79</v>
      </c>
      <c r="B51" s="4">
        <v>44241</v>
      </c>
      <c r="C51">
        <v>4606</v>
      </c>
      <c r="D51">
        <v>7242</v>
      </c>
      <c r="E51">
        <v>2381593</v>
      </c>
      <c r="F51">
        <v>656605</v>
      </c>
      <c r="G51">
        <v>3.5</v>
      </c>
      <c r="H51">
        <v>1</v>
      </c>
    </row>
    <row r="52" spans="1:8" x14ac:dyDescent="0.35">
      <c r="A52" t="s">
        <v>79</v>
      </c>
      <c r="B52" s="4">
        <v>44242</v>
      </c>
      <c r="C52">
        <v>37254</v>
      </c>
      <c r="D52">
        <v>77094</v>
      </c>
      <c r="E52">
        <v>2418847</v>
      </c>
      <c r="F52">
        <v>733699</v>
      </c>
      <c r="G52">
        <v>3.6</v>
      </c>
      <c r="H52">
        <v>1.1000000000000001</v>
      </c>
    </row>
    <row r="53" spans="1:8" x14ac:dyDescent="0.35">
      <c r="A53" t="s">
        <v>79</v>
      </c>
      <c r="B53" s="4">
        <v>44243</v>
      </c>
      <c r="C53">
        <v>49447</v>
      </c>
      <c r="D53">
        <v>101481</v>
      </c>
      <c r="E53">
        <v>2468294</v>
      </c>
      <c r="F53">
        <v>835180</v>
      </c>
      <c r="G53">
        <v>3.7</v>
      </c>
      <c r="H53">
        <v>1.2</v>
      </c>
    </row>
    <row r="54" spans="1:8" x14ac:dyDescent="0.35">
      <c r="A54" t="s">
        <v>79</v>
      </c>
      <c r="B54" s="4">
        <v>44244</v>
      </c>
      <c r="C54">
        <v>49581</v>
      </c>
      <c r="D54">
        <v>103698</v>
      </c>
      <c r="E54">
        <v>2517875</v>
      </c>
      <c r="F54">
        <v>938878</v>
      </c>
      <c r="G54">
        <v>3.8</v>
      </c>
      <c r="H54">
        <v>1.4</v>
      </c>
    </row>
    <row r="55" spans="1:8" x14ac:dyDescent="0.35">
      <c r="A55" t="s">
        <v>79</v>
      </c>
      <c r="B55" s="4">
        <v>44245</v>
      </c>
      <c r="C55">
        <v>68371</v>
      </c>
      <c r="D55">
        <v>119703</v>
      </c>
      <c r="E55">
        <v>2586246</v>
      </c>
      <c r="F55">
        <v>1058581</v>
      </c>
      <c r="G55">
        <v>3.9</v>
      </c>
      <c r="H55">
        <v>1.6</v>
      </c>
    </row>
    <row r="56" spans="1:8" x14ac:dyDescent="0.35">
      <c r="A56" t="s">
        <v>79</v>
      </c>
      <c r="B56" s="4">
        <v>44246</v>
      </c>
      <c r="C56">
        <v>64103</v>
      </c>
      <c r="D56">
        <v>91836</v>
      </c>
      <c r="E56">
        <v>2650349</v>
      </c>
      <c r="F56">
        <v>1150417</v>
      </c>
      <c r="G56">
        <v>3.9</v>
      </c>
      <c r="H56">
        <v>1.7</v>
      </c>
    </row>
    <row r="57" spans="1:8" x14ac:dyDescent="0.35">
      <c r="A57" t="s">
        <v>79</v>
      </c>
      <c r="B57" s="4">
        <v>44247</v>
      </c>
      <c r="C57">
        <v>18072</v>
      </c>
      <c r="D57">
        <v>28610</v>
      </c>
      <c r="E57">
        <v>2668421</v>
      </c>
      <c r="F57">
        <v>1179027</v>
      </c>
      <c r="G57">
        <v>4</v>
      </c>
      <c r="H57">
        <v>1.8</v>
      </c>
    </row>
    <row r="58" spans="1:8" x14ac:dyDescent="0.35">
      <c r="A58" t="s">
        <v>79</v>
      </c>
      <c r="B58" s="4">
        <v>44248</v>
      </c>
      <c r="C58">
        <v>2876</v>
      </c>
      <c r="D58">
        <v>6411</v>
      </c>
      <c r="E58">
        <v>2671297</v>
      </c>
      <c r="F58">
        <v>1185438</v>
      </c>
      <c r="G58">
        <v>4</v>
      </c>
      <c r="H58">
        <v>1.8</v>
      </c>
    </row>
    <row r="59" spans="1:8" x14ac:dyDescent="0.35">
      <c r="A59" t="s">
        <v>79</v>
      </c>
      <c r="B59" s="4">
        <v>44249</v>
      </c>
      <c r="C59">
        <v>36732</v>
      </c>
      <c r="D59">
        <v>73736</v>
      </c>
      <c r="E59">
        <v>2708029</v>
      </c>
      <c r="F59">
        <v>1259174</v>
      </c>
      <c r="G59">
        <v>4</v>
      </c>
      <c r="H59">
        <v>1.9</v>
      </c>
    </row>
    <row r="60" spans="1:8" x14ac:dyDescent="0.35">
      <c r="A60" t="s">
        <v>79</v>
      </c>
      <c r="B60" s="4">
        <v>44250</v>
      </c>
      <c r="C60">
        <v>52869</v>
      </c>
      <c r="D60">
        <v>84881</v>
      </c>
      <c r="E60">
        <v>2760898</v>
      </c>
      <c r="F60">
        <v>1344055</v>
      </c>
      <c r="G60">
        <v>4.0999999999999996</v>
      </c>
      <c r="H60">
        <v>2</v>
      </c>
    </row>
    <row r="61" spans="1:8" x14ac:dyDescent="0.35">
      <c r="A61" t="s">
        <v>79</v>
      </c>
      <c r="B61" s="4">
        <v>44251</v>
      </c>
      <c r="C61">
        <v>58347</v>
      </c>
      <c r="D61">
        <v>81941</v>
      </c>
      <c r="E61">
        <v>2819245</v>
      </c>
      <c r="F61">
        <v>1425996</v>
      </c>
      <c r="G61">
        <v>4.2</v>
      </c>
      <c r="H61">
        <v>2.1</v>
      </c>
    </row>
    <row r="62" spans="1:8" x14ac:dyDescent="0.35">
      <c r="A62" t="s">
        <v>79</v>
      </c>
      <c r="B62" s="4">
        <v>44252</v>
      </c>
      <c r="C62">
        <v>99111</v>
      </c>
      <c r="D62">
        <v>93176</v>
      </c>
      <c r="E62">
        <v>2918356</v>
      </c>
      <c r="F62">
        <v>1519172</v>
      </c>
      <c r="G62">
        <v>4.3</v>
      </c>
      <c r="H62">
        <v>2.2999999999999998</v>
      </c>
    </row>
    <row r="63" spans="1:8" x14ac:dyDescent="0.35">
      <c r="A63" t="s">
        <v>79</v>
      </c>
      <c r="B63" s="4">
        <v>44253</v>
      </c>
      <c r="C63">
        <v>112111</v>
      </c>
      <c r="D63">
        <v>72811</v>
      </c>
      <c r="E63">
        <v>3030467</v>
      </c>
      <c r="F63">
        <v>1591983</v>
      </c>
      <c r="G63">
        <v>4.5</v>
      </c>
      <c r="H63">
        <v>2.4</v>
      </c>
    </row>
    <row r="64" spans="1:8" x14ac:dyDescent="0.35">
      <c r="A64" t="s">
        <v>79</v>
      </c>
      <c r="B64" s="4">
        <v>44254</v>
      </c>
      <c r="C64">
        <v>51310</v>
      </c>
      <c r="D64">
        <v>22632</v>
      </c>
      <c r="E64">
        <v>3081777</v>
      </c>
      <c r="F64">
        <v>1614615</v>
      </c>
      <c r="G64">
        <v>4.5999999999999996</v>
      </c>
      <c r="H64">
        <v>2.4</v>
      </c>
    </row>
    <row r="65" spans="1:8" x14ac:dyDescent="0.35">
      <c r="A65" t="s">
        <v>79</v>
      </c>
      <c r="B65" s="4">
        <v>44255</v>
      </c>
      <c r="C65">
        <v>5696</v>
      </c>
      <c r="D65">
        <v>4506</v>
      </c>
      <c r="E65">
        <v>3087473</v>
      </c>
      <c r="F65">
        <v>1619121</v>
      </c>
      <c r="G65">
        <v>4.5999999999999996</v>
      </c>
      <c r="H65">
        <v>2.4</v>
      </c>
    </row>
    <row r="66" spans="1:8" x14ac:dyDescent="0.35">
      <c r="A66" t="s">
        <v>79</v>
      </c>
      <c r="B66" s="4">
        <v>44256</v>
      </c>
      <c r="C66">
        <v>63882</v>
      </c>
      <c r="D66">
        <v>53743</v>
      </c>
      <c r="E66">
        <v>3151355</v>
      </c>
      <c r="F66">
        <v>1672864</v>
      </c>
      <c r="G66">
        <v>4.7</v>
      </c>
      <c r="H66">
        <v>2.5</v>
      </c>
    </row>
    <row r="67" spans="1:8" x14ac:dyDescent="0.35">
      <c r="A67" t="s">
        <v>79</v>
      </c>
      <c r="B67" s="4">
        <v>44257</v>
      </c>
      <c r="C67">
        <v>99619</v>
      </c>
      <c r="D67">
        <v>67821</v>
      </c>
      <c r="E67">
        <v>3250974</v>
      </c>
      <c r="F67">
        <v>1740685</v>
      </c>
      <c r="G67">
        <v>4.8</v>
      </c>
      <c r="H67">
        <v>2.6</v>
      </c>
    </row>
    <row r="68" spans="1:8" x14ac:dyDescent="0.35">
      <c r="A68" t="s">
        <v>79</v>
      </c>
      <c r="B68" s="4">
        <v>44258</v>
      </c>
      <c r="C68">
        <v>114158</v>
      </c>
      <c r="D68">
        <v>67498</v>
      </c>
      <c r="E68">
        <v>3365132</v>
      </c>
      <c r="F68">
        <v>1808183</v>
      </c>
      <c r="G68">
        <v>5</v>
      </c>
      <c r="H68">
        <v>2.7</v>
      </c>
    </row>
    <row r="69" spans="1:8" x14ac:dyDescent="0.35">
      <c r="A69" t="s">
        <v>79</v>
      </c>
      <c r="B69" s="4">
        <v>44259</v>
      </c>
      <c r="C69">
        <v>161068</v>
      </c>
      <c r="D69">
        <v>71912</v>
      </c>
      <c r="E69">
        <v>3526200</v>
      </c>
      <c r="F69">
        <v>1880095</v>
      </c>
      <c r="G69">
        <v>5.3</v>
      </c>
      <c r="H69">
        <v>2.8</v>
      </c>
    </row>
    <row r="70" spans="1:8" x14ac:dyDescent="0.35">
      <c r="A70" t="s">
        <v>79</v>
      </c>
      <c r="B70" s="4">
        <v>44260</v>
      </c>
      <c r="C70">
        <v>198577</v>
      </c>
      <c r="D70">
        <v>67085</v>
      </c>
      <c r="E70">
        <v>3724777</v>
      </c>
      <c r="F70">
        <v>1947180</v>
      </c>
      <c r="G70">
        <v>5.5</v>
      </c>
      <c r="H70">
        <v>2.9</v>
      </c>
    </row>
    <row r="71" spans="1:8" x14ac:dyDescent="0.35">
      <c r="A71" t="s">
        <v>79</v>
      </c>
      <c r="B71" s="4">
        <v>44261</v>
      </c>
      <c r="C71">
        <v>205776</v>
      </c>
      <c r="D71">
        <v>20594</v>
      </c>
      <c r="E71">
        <v>3930553</v>
      </c>
      <c r="F71">
        <v>1967774</v>
      </c>
      <c r="G71">
        <v>5.9</v>
      </c>
      <c r="H71">
        <v>2.9</v>
      </c>
    </row>
    <row r="72" spans="1:8" x14ac:dyDescent="0.35">
      <c r="A72" t="s">
        <v>79</v>
      </c>
      <c r="B72" s="4">
        <v>44262</v>
      </c>
      <c r="C72">
        <v>120037</v>
      </c>
      <c r="D72">
        <v>7105</v>
      </c>
      <c r="E72">
        <v>4050590</v>
      </c>
      <c r="F72">
        <v>1974879</v>
      </c>
      <c r="G72">
        <v>6</v>
      </c>
      <c r="H72">
        <v>2.9</v>
      </c>
    </row>
    <row r="73" spans="1:8" x14ac:dyDescent="0.35">
      <c r="A73" t="s">
        <v>79</v>
      </c>
      <c r="B73" s="4">
        <v>44263</v>
      </c>
      <c r="C73">
        <v>105277</v>
      </c>
      <c r="D73">
        <v>52587</v>
      </c>
      <c r="E73">
        <v>4155867</v>
      </c>
      <c r="F73">
        <v>2027466</v>
      </c>
      <c r="G73">
        <v>6.2</v>
      </c>
      <c r="H73">
        <v>3</v>
      </c>
    </row>
    <row r="74" spans="1:8" x14ac:dyDescent="0.35">
      <c r="A74" t="s">
        <v>79</v>
      </c>
      <c r="B74" s="4">
        <v>44264</v>
      </c>
      <c r="C74">
        <v>170283</v>
      </c>
      <c r="D74">
        <v>59603</v>
      </c>
      <c r="E74">
        <v>4326150</v>
      </c>
      <c r="F74">
        <v>2087069</v>
      </c>
      <c r="G74">
        <v>6.4</v>
      </c>
      <c r="H74">
        <v>3.1</v>
      </c>
    </row>
    <row r="75" spans="1:8" x14ac:dyDescent="0.35">
      <c r="A75" t="s">
        <v>79</v>
      </c>
      <c r="B75" s="4">
        <v>44265</v>
      </c>
      <c r="C75">
        <v>176337</v>
      </c>
      <c r="D75">
        <v>60070</v>
      </c>
      <c r="E75">
        <v>4502487</v>
      </c>
      <c r="F75">
        <v>2147139</v>
      </c>
      <c r="G75">
        <v>6.7</v>
      </c>
      <c r="H75">
        <v>3.2</v>
      </c>
    </row>
    <row r="76" spans="1:8" x14ac:dyDescent="0.35">
      <c r="A76" t="s">
        <v>79</v>
      </c>
      <c r="B76" s="4">
        <v>44266</v>
      </c>
      <c r="C76">
        <v>240198</v>
      </c>
      <c r="D76">
        <v>67452</v>
      </c>
      <c r="E76">
        <v>4742685</v>
      </c>
      <c r="F76">
        <v>2214591</v>
      </c>
      <c r="G76">
        <v>7.1</v>
      </c>
      <c r="H76">
        <v>3.3</v>
      </c>
    </row>
    <row r="77" spans="1:8" x14ac:dyDescent="0.35">
      <c r="A77" t="s">
        <v>79</v>
      </c>
      <c r="B77" s="4">
        <v>44267</v>
      </c>
      <c r="C77">
        <v>291965</v>
      </c>
      <c r="D77">
        <v>58587</v>
      </c>
      <c r="E77">
        <v>5034650</v>
      </c>
      <c r="F77">
        <v>2273178</v>
      </c>
      <c r="G77">
        <v>7.5</v>
      </c>
      <c r="H77">
        <v>3.4</v>
      </c>
    </row>
    <row r="78" spans="1:8" x14ac:dyDescent="0.35">
      <c r="A78" t="s">
        <v>79</v>
      </c>
      <c r="B78" s="4">
        <v>44268</v>
      </c>
      <c r="C78">
        <v>229227</v>
      </c>
      <c r="D78">
        <v>18318</v>
      </c>
      <c r="E78">
        <v>5263877</v>
      </c>
      <c r="F78">
        <v>2291496</v>
      </c>
      <c r="G78">
        <v>7.8</v>
      </c>
      <c r="H78">
        <v>3.4</v>
      </c>
    </row>
    <row r="79" spans="1:8" x14ac:dyDescent="0.35">
      <c r="A79" t="s">
        <v>79</v>
      </c>
      <c r="B79" s="4">
        <v>44269</v>
      </c>
      <c r="C79">
        <v>62361</v>
      </c>
      <c r="D79">
        <v>4427</v>
      </c>
      <c r="E79">
        <v>5326238</v>
      </c>
      <c r="F79">
        <v>2295923</v>
      </c>
      <c r="G79">
        <v>7.9</v>
      </c>
      <c r="H79">
        <v>3.4</v>
      </c>
    </row>
    <row r="80" spans="1:8" x14ac:dyDescent="0.35">
      <c r="A80" t="s">
        <v>79</v>
      </c>
      <c r="B80" s="4">
        <v>44270</v>
      </c>
      <c r="C80">
        <v>156453</v>
      </c>
      <c r="D80">
        <v>35339</v>
      </c>
      <c r="E80">
        <v>5482691</v>
      </c>
      <c r="F80">
        <v>2331262</v>
      </c>
      <c r="G80">
        <v>8.1999999999999993</v>
      </c>
      <c r="H80">
        <v>3.5</v>
      </c>
    </row>
    <row r="81" spans="1:8" x14ac:dyDescent="0.35">
      <c r="A81" t="s">
        <v>79</v>
      </c>
      <c r="B81" s="4">
        <v>44271</v>
      </c>
      <c r="C81">
        <v>139688</v>
      </c>
      <c r="D81">
        <v>41834</v>
      </c>
      <c r="E81">
        <v>5622379</v>
      </c>
      <c r="F81">
        <v>2373096</v>
      </c>
      <c r="G81">
        <v>8.4</v>
      </c>
      <c r="H81">
        <v>3.5</v>
      </c>
    </row>
    <row r="82" spans="1:8" x14ac:dyDescent="0.35">
      <c r="A82" t="s">
        <v>79</v>
      </c>
      <c r="B82" s="4">
        <v>44272</v>
      </c>
      <c r="C82">
        <v>148553</v>
      </c>
      <c r="D82">
        <v>41424</v>
      </c>
      <c r="E82">
        <v>5770932</v>
      </c>
      <c r="F82">
        <v>2414520</v>
      </c>
      <c r="G82">
        <v>8.6</v>
      </c>
      <c r="H82">
        <v>3.6</v>
      </c>
    </row>
    <row r="83" spans="1:8" x14ac:dyDescent="0.35">
      <c r="A83" t="s">
        <v>79</v>
      </c>
      <c r="B83" s="4">
        <v>44273</v>
      </c>
      <c r="C83">
        <v>165569</v>
      </c>
      <c r="D83">
        <v>48225</v>
      </c>
      <c r="E83">
        <v>5936501</v>
      </c>
      <c r="F83">
        <v>2462745</v>
      </c>
      <c r="G83">
        <v>8.8000000000000007</v>
      </c>
      <c r="H83">
        <v>3.7</v>
      </c>
    </row>
    <row r="84" spans="1:8" x14ac:dyDescent="0.35">
      <c r="A84" t="s">
        <v>79</v>
      </c>
      <c r="B84" s="4">
        <v>44274</v>
      </c>
      <c r="C84">
        <v>227469</v>
      </c>
      <c r="D84">
        <v>42202</v>
      </c>
      <c r="E84">
        <v>6163970</v>
      </c>
      <c r="F84">
        <v>2504947</v>
      </c>
      <c r="G84">
        <v>9.1999999999999993</v>
      </c>
      <c r="H84">
        <v>3.7</v>
      </c>
    </row>
    <row r="85" spans="1:8" x14ac:dyDescent="0.35">
      <c r="A85" t="s">
        <v>79</v>
      </c>
      <c r="B85" s="4">
        <v>44275</v>
      </c>
      <c r="C85">
        <v>165070</v>
      </c>
      <c r="D85">
        <v>14682</v>
      </c>
      <c r="E85">
        <v>6329040</v>
      </c>
      <c r="F85">
        <v>2519629</v>
      </c>
      <c r="G85">
        <v>9.4</v>
      </c>
      <c r="H85">
        <v>3.8</v>
      </c>
    </row>
    <row r="86" spans="1:8" x14ac:dyDescent="0.35">
      <c r="A86" t="s">
        <v>79</v>
      </c>
      <c r="B86" s="4">
        <v>44276</v>
      </c>
      <c r="C86">
        <v>48818</v>
      </c>
      <c r="D86">
        <v>3708</v>
      </c>
      <c r="E86">
        <v>6377858</v>
      </c>
      <c r="F86">
        <v>2523337</v>
      </c>
      <c r="G86">
        <v>9.5</v>
      </c>
      <c r="H86">
        <v>3.8</v>
      </c>
    </row>
    <row r="87" spans="1:8" x14ac:dyDescent="0.35">
      <c r="A87" t="s">
        <v>79</v>
      </c>
      <c r="B87" s="4">
        <v>44277</v>
      </c>
      <c r="C87">
        <v>167663</v>
      </c>
      <c r="D87">
        <v>37914</v>
      </c>
      <c r="E87">
        <v>6545521</v>
      </c>
      <c r="F87">
        <v>2561251</v>
      </c>
      <c r="G87">
        <v>9.8000000000000007</v>
      </c>
      <c r="H87">
        <v>3.8</v>
      </c>
    </row>
    <row r="88" spans="1:8" x14ac:dyDescent="0.35">
      <c r="A88" t="s">
        <v>79</v>
      </c>
      <c r="B88" s="4">
        <v>44278</v>
      </c>
      <c r="C88">
        <v>247594</v>
      </c>
      <c r="D88">
        <v>47602</v>
      </c>
      <c r="E88">
        <v>6793115</v>
      </c>
      <c r="F88">
        <v>2608853</v>
      </c>
      <c r="G88">
        <v>10.1</v>
      </c>
      <c r="H88">
        <v>3.9</v>
      </c>
    </row>
    <row r="89" spans="1:8" x14ac:dyDescent="0.35">
      <c r="A89" t="s">
        <v>79</v>
      </c>
      <c r="B89" s="4">
        <v>44279</v>
      </c>
      <c r="C89">
        <v>254181</v>
      </c>
      <c r="D89">
        <v>49239</v>
      </c>
      <c r="E89">
        <v>7047296</v>
      </c>
      <c r="F89">
        <v>2658092</v>
      </c>
      <c r="G89">
        <v>10.5</v>
      </c>
      <c r="H89">
        <v>4</v>
      </c>
    </row>
    <row r="90" spans="1:8" x14ac:dyDescent="0.35">
      <c r="A90" t="s">
        <v>79</v>
      </c>
      <c r="B90" s="4">
        <v>44280</v>
      </c>
      <c r="C90">
        <v>338863</v>
      </c>
      <c r="D90">
        <v>52145</v>
      </c>
      <c r="E90">
        <v>7386159</v>
      </c>
      <c r="F90">
        <v>2710237</v>
      </c>
      <c r="G90">
        <v>11</v>
      </c>
      <c r="H90">
        <v>4</v>
      </c>
    </row>
    <row r="91" spans="1:8" x14ac:dyDescent="0.35">
      <c r="A91" t="s">
        <v>79</v>
      </c>
      <c r="B91" s="4">
        <v>44281</v>
      </c>
      <c r="C91">
        <v>356083</v>
      </c>
      <c r="D91">
        <v>49977</v>
      </c>
      <c r="E91">
        <v>7742242</v>
      </c>
      <c r="F91">
        <v>2760214</v>
      </c>
      <c r="G91">
        <v>11.5</v>
      </c>
      <c r="H91">
        <v>4.0999999999999996</v>
      </c>
    </row>
    <row r="92" spans="1:8" x14ac:dyDescent="0.35">
      <c r="A92" t="s">
        <v>79</v>
      </c>
      <c r="B92" s="4">
        <v>44282</v>
      </c>
      <c r="C92">
        <v>193637</v>
      </c>
      <c r="D92">
        <v>21005</v>
      </c>
      <c r="E92">
        <v>7935879</v>
      </c>
      <c r="F92">
        <v>2781219</v>
      </c>
      <c r="G92">
        <v>11.8</v>
      </c>
      <c r="H92">
        <v>4.0999999999999996</v>
      </c>
    </row>
    <row r="93" spans="1:8" x14ac:dyDescent="0.35">
      <c r="A93" t="s">
        <v>79</v>
      </c>
      <c r="B93" s="4">
        <v>44283</v>
      </c>
      <c r="C93">
        <v>58440</v>
      </c>
      <c r="D93">
        <v>5094</v>
      </c>
      <c r="E93">
        <v>7994319</v>
      </c>
      <c r="F93">
        <v>2786313</v>
      </c>
      <c r="G93">
        <v>11.9</v>
      </c>
      <c r="H93">
        <v>4.2</v>
      </c>
    </row>
    <row r="94" spans="1:8" x14ac:dyDescent="0.35">
      <c r="A94" t="s">
        <v>79</v>
      </c>
      <c r="B94" s="4">
        <v>44284</v>
      </c>
      <c r="C94">
        <v>201049</v>
      </c>
      <c r="D94">
        <v>58970</v>
      </c>
      <c r="E94">
        <v>8195368</v>
      </c>
      <c r="F94">
        <v>2845283</v>
      </c>
      <c r="G94">
        <v>12.2</v>
      </c>
      <c r="H94">
        <v>4.2</v>
      </c>
    </row>
    <row r="95" spans="1:8" x14ac:dyDescent="0.35">
      <c r="A95" t="s">
        <v>79</v>
      </c>
      <c r="B95" s="4">
        <v>44285</v>
      </c>
      <c r="C95">
        <v>282918</v>
      </c>
      <c r="D95">
        <v>76971</v>
      </c>
      <c r="E95">
        <v>8478286</v>
      </c>
      <c r="F95">
        <v>2922254</v>
      </c>
      <c r="G95">
        <v>12.6</v>
      </c>
      <c r="H95">
        <v>4.4000000000000004</v>
      </c>
    </row>
    <row r="96" spans="1:8" x14ac:dyDescent="0.35">
      <c r="A96" t="s">
        <v>79</v>
      </c>
      <c r="B96" s="4">
        <v>44286</v>
      </c>
      <c r="C96">
        <v>260503</v>
      </c>
      <c r="D96">
        <v>80139</v>
      </c>
      <c r="E96">
        <v>8738789</v>
      </c>
      <c r="F96">
        <v>3002393</v>
      </c>
      <c r="G96">
        <v>13</v>
      </c>
      <c r="H96">
        <v>4.5</v>
      </c>
    </row>
    <row r="97" spans="1:8" x14ac:dyDescent="0.35">
      <c r="A97" t="s">
        <v>79</v>
      </c>
      <c r="B97" s="4">
        <v>44287</v>
      </c>
      <c r="C97">
        <v>311276</v>
      </c>
      <c r="D97">
        <v>97366</v>
      </c>
      <c r="E97">
        <v>9050065</v>
      </c>
      <c r="F97">
        <v>3099759</v>
      </c>
      <c r="G97">
        <v>13.5</v>
      </c>
      <c r="H97">
        <v>4.5999999999999996</v>
      </c>
    </row>
    <row r="98" spans="1:8" x14ac:dyDescent="0.35">
      <c r="A98" t="s">
        <v>79</v>
      </c>
      <c r="B98" s="4">
        <v>44288</v>
      </c>
      <c r="C98">
        <v>278815</v>
      </c>
      <c r="D98">
        <v>100395</v>
      </c>
      <c r="E98">
        <v>9328880</v>
      </c>
      <c r="F98">
        <v>3200154</v>
      </c>
      <c r="G98">
        <v>13.9</v>
      </c>
      <c r="H98">
        <v>4.8</v>
      </c>
    </row>
    <row r="99" spans="1:8" x14ac:dyDescent="0.35">
      <c r="A99" t="s">
        <v>79</v>
      </c>
      <c r="B99" s="4">
        <v>44289</v>
      </c>
      <c r="C99">
        <v>139561</v>
      </c>
      <c r="D99">
        <v>65591</v>
      </c>
      <c r="E99">
        <v>9468441</v>
      </c>
      <c r="F99">
        <v>3265745</v>
      </c>
      <c r="G99">
        <v>14.1</v>
      </c>
      <c r="H99">
        <v>4.9000000000000004</v>
      </c>
    </row>
    <row r="100" spans="1:8" x14ac:dyDescent="0.35">
      <c r="A100" t="s">
        <v>79</v>
      </c>
      <c r="B100" s="4">
        <v>44290</v>
      </c>
      <c r="C100">
        <v>44991</v>
      </c>
      <c r="D100">
        <v>20137</v>
      </c>
      <c r="E100">
        <v>9513432</v>
      </c>
      <c r="F100">
        <v>3285882</v>
      </c>
      <c r="G100">
        <v>14.2</v>
      </c>
      <c r="H100">
        <v>4.9000000000000004</v>
      </c>
    </row>
    <row r="101" spans="1:8" x14ac:dyDescent="0.35">
      <c r="A101" t="s">
        <v>79</v>
      </c>
      <c r="B101" s="4">
        <v>44291</v>
      </c>
      <c r="C101">
        <v>58887</v>
      </c>
      <c r="D101">
        <v>12980</v>
      </c>
      <c r="E101">
        <v>9572319</v>
      </c>
      <c r="F101">
        <v>3298862</v>
      </c>
      <c r="G101">
        <v>14.3</v>
      </c>
      <c r="H101">
        <v>4.9000000000000004</v>
      </c>
    </row>
    <row r="102" spans="1:8" x14ac:dyDescent="0.35">
      <c r="A102" t="s">
        <v>79</v>
      </c>
      <c r="B102" s="4">
        <v>44292</v>
      </c>
      <c r="C102">
        <v>214241</v>
      </c>
      <c r="D102">
        <v>114191</v>
      </c>
      <c r="E102">
        <v>9786560</v>
      </c>
      <c r="F102">
        <v>3413053</v>
      </c>
      <c r="G102">
        <v>14.6</v>
      </c>
      <c r="H102">
        <v>5.0999999999999996</v>
      </c>
    </row>
    <row r="103" spans="1:8" x14ac:dyDescent="0.35">
      <c r="A103" t="s">
        <v>79</v>
      </c>
      <c r="B103" s="4">
        <v>44293</v>
      </c>
      <c r="C103">
        <v>257104</v>
      </c>
      <c r="D103">
        <v>123744</v>
      </c>
      <c r="E103">
        <v>10043664</v>
      </c>
      <c r="F103">
        <v>3536797</v>
      </c>
      <c r="G103">
        <v>15</v>
      </c>
      <c r="H103">
        <v>5.3</v>
      </c>
    </row>
    <row r="104" spans="1:8" x14ac:dyDescent="0.35">
      <c r="A104" t="s">
        <v>79</v>
      </c>
      <c r="B104" s="4">
        <v>44294</v>
      </c>
      <c r="C104">
        <v>333931</v>
      </c>
      <c r="D104">
        <v>133021</v>
      </c>
      <c r="E104">
        <v>10377595</v>
      </c>
      <c r="F104">
        <v>3669818</v>
      </c>
      <c r="G104">
        <v>15.5</v>
      </c>
      <c r="H104">
        <v>5.5</v>
      </c>
    </row>
    <row r="105" spans="1:8" x14ac:dyDescent="0.35">
      <c r="A105" t="s">
        <v>79</v>
      </c>
      <c r="B105" s="4">
        <v>44295</v>
      </c>
      <c r="C105">
        <v>406362</v>
      </c>
      <c r="D105">
        <v>129146</v>
      </c>
      <c r="E105">
        <v>10783957</v>
      </c>
      <c r="F105">
        <v>3798964</v>
      </c>
      <c r="G105">
        <v>16.100000000000001</v>
      </c>
      <c r="H105">
        <v>5.7</v>
      </c>
    </row>
    <row r="106" spans="1:8" x14ac:dyDescent="0.35">
      <c r="A106" t="s">
        <v>79</v>
      </c>
      <c r="B106" s="4">
        <v>44296</v>
      </c>
      <c r="C106">
        <v>210591</v>
      </c>
      <c r="D106">
        <v>88998</v>
      </c>
      <c r="E106">
        <v>10994548</v>
      </c>
      <c r="F106">
        <v>3887962</v>
      </c>
      <c r="G106">
        <v>16.399999999999999</v>
      </c>
      <c r="H106">
        <v>5.8</v>
      </c>
    </row>
    <row r="107" spans="1:8" x14ac:dyDescent="0.35">
      <c r="A107" t="s">
        <v>79</v>
      </c>
      <c r="B107" s="4">
        <v>44297</v>
      </c>
      <c r="C107">
        <v>54989</v>
      </c>
      <c r="D107">
        <v>36556</v>
      </c>
      <c r="E107">
        <v>11049537</v>
      </c>
      <c r="F107">
        <v>3924518</v>
      </c>
      <c r="G107">
        <v>16.5</v>
      </c>
      <c r="H107">
        <v>5.8</v>
      </c>
    </row>
    <row r="108" spans="1:8" x14ac:dyDescent="0.35">
      <c r="A108" t="s">
        <v>79</v>
      </c>
      <c r="B108" s="4">
        <v>44298</v>
      </c>
      <c r="C108">
        <v>234531</v>
      </c>
      <c r="D108">
        <v>122384</v>
      </c>
      <c r="E108">
        <v>11284068</v>
      </c>
      <c r="F108">
        <v>4046902</v>
      </c>
      <c r="G108">
        <v>16.8</v>
      </c>
      <c r="H108">
        <v>6</v>
      </c>
    </row>
    <row r="109" spans="1:8" x14ac:dyDescent="0.35">
      <c r="A109" t="s">
        <v>79</v>
      </c>
      <c r="B109" s="4">
        <v>44299</v>
      </c>
      <c r="C109">
        <v>306299</v>
      </c>
      <c r="D109">
        <v>154688</v>
      </c>
      <c r="E109">
        <v>11590367</v>
      </c>
      <c r="F109">
        <v>4201590</v>
      </c>
      <c r="G109">
        <v>17.3</v>
      </c>
      <c r="H109">
        <v>6.3</v>
      </c>
    </row>
    <row r="110" spans="1:8" x14ac:dyDescent="0.35">
      <c r="A110" t="s">
        <v>79</v>
      </c>
      <c r="B110" s="4">
        <v>44300</v>
      </c>
      <c r="C110">
        <v>290730</v>
      </c>
      <c r="D110">
        <v>149465</v>
      </c>
      <c r="E110">
        <v>11881097</v>
      </c>
      <c r="F110">
        <v>4351055</v>
      </c>
      <c r="G110">
        <v>17.7</v>
      </c>
      <c r="H110">
        <v>6.5</v>
      </c>
    </row>
    <row r="111" spans="1:8" x14ac:dyDescent="0.35">
      <c r="A111" t="s">
        <v>79</v>
      </c>
      <c r="B111" s="4">
        <v>44301</v>
      </c>
      <c r="C111">
        <v>332838</v>
      </c>
      <c r="D111">
        <v>159728</v>
      </c>
      <c r="E111">
        <v>12213935</v>
      </c>
      <c r="F111">
        <v>4510783</v>
      </c>
      <c r="G111">
        <v>18.2</v>
      </c>
      <c r="H111">
        <v>6.7</v>
      </c>
    </row>
    <row r="112" spans="1:8" x14ac:dyDescent="0.35">
      <c r="A112" t="s">
        <v>79</v>
      </c>
      <c r="B112" s="4">
        <v>44302</v>
      </c>
      <c r="C112">
        <v>336288</v>
      </c>
      <c r="D112">
        <v>156928</v>
      </c>
      <c r="E112">
        <v>12550223</v>
      </c>
      <c r="F112">
        <v>4667711</v>
      </c>
      <c r="G112">
        <v>18.7</v>
      </c>
      <c r="H112">
        <v>7</v>
      </c>
    </row>
    <row r="113" spans="1:8" x14ac:dyDescent="0.35">
      <c r="A113" t="s">
        <v>79</v>
      </c>
      <c r="B113" s="4">
        <v>44303</v>
      </c>
      <c r="C113">
        <v>186827</v>
      </c>
      <c r="D113">
        <v>96303</v>
      </c>
      <c r="E113">
        <v>12737050</v>
      </c>
      <c r="F113">
        <v>4764014</v>
      </c>
      <c r="G113">
        <v>19</v>
      </c>
      <c r="H113">
        <v>7.1</v>
      </c>
    </row>
    <row r="114" spans="1:8" x14ac:dyDescent="0.35">
      <c r="A114" t="s">
        <v>79</v>
      </c>
      <c r="B114" s="4">
        <v>44304</v>
      </c>
      <c r="C114">
        <v>50539</v>
      </c>
      <c r="D114">
        <v>37398</v>
      </c>
      <c r="E114">
        <v>12787589</v>
      </c>
      <c r="F114">
        <v>4801412</v>
      </c>
      <c r="G114">
        <v>19.100000000000001</v>
      </c>
      <c r="H114">
        <v>7.2</v>
      </c>
    </row>
    <row r="115" spans="1:8" x14ac:dyDescent="0.35">
      <c r="A115" t="s">
        <v>79</v>
      </c>
      <c r="B115" s="4">
        <v>44305</v>
      </c>
      <c r="C115">
        <v>203371</v>
      </c>
      <c r="D115">
        <v>145604</v>
      </c>
      <c r="E115">
        <v>12990960</v>
      </c>
      <c r="F115">
        <v>4947016</v>
      </c>
      <c r="G115">
        <v>19.399999999999999</v>
      </c>
      <c r="H115">
        <v>7.4</v>
      </c>
    </row>
    <row r="116" spans="1:8" x14ac:dyDescent="0.35">
      <c r="A116" t="s">
        <v>79</v>
      </c>
      <c r="B116" s="4">
        <v>44306</v>
      </c>
      <c r="C116">
        <v>251566</v>
      </c>
      <c r="D116">
        <v>180054</v>
      </c>
      <c r="E116">
        <v>13242526</v>
      </c>
      <c r="F116">
        <v>5127070</v>
      </c>
      <c r="G116">
        <v>19.7</v>
      </c>
      <c r="H116">
        <v>7.6</v>
      </c>
    </row>
    <row r="117" spans="1:8" x14ac:dyDescent="0.35">
      <c r="A117" t="s">
        <v>79</v>
      </c>
      <c r="B117" s="4">
        <v>44307</v>
      </c>
      <c r="C117">
        <v>250163</v>
      </c>
      <c r="D117">
        <v>178384</v>
      </c>
      <c r="E117">
        <v>13492689</v>
      </c>
      <c r="F117">
        <v>5305454</v>
      </c>
      <c r="G117">
        <v>20.100000000000001</v>
      </c>
      <c r="H117">
        <v>7.9</v>
      </c>
    </row>
    <row r="118" spans="1:8" x14ac:dyDescent="0.35">
      <c r="A118" t="s">
        <v>79</v>
      </c>
      <c r="B118" s="4">
        <v>44308</v>
      </c>
      <c r="C118">
        <v>284164</v>
      </c>
      <c r="D118">
        <v>199822</v>
      </c>
      <c r="E118">
        <v>13776853</v>
      </c>
      <c r="F118">
        <v>5505276</v>
      </c>
      <c r="G118">
        <v>20.5</v>
      </c>
      <c r="H118">
        <v>8.1999999999999993</v>
      </c>
    </row>
    <row r="119" spans="1:8" x14ac:dyDescent="0.35">
      <c r="A119" t="s">
        <v>79</v>
      </c>
      <c r="B119" s="4">
        <v>44309</v>
      </c>
      <c r="C119">
        <v>291977</v>
      </c>
      <c r="D119">
        <v>195969</v>
      </c>
      <c r="E119">
        <v>14068830</v>
      </c>
      <c r="F119">
        <v>5701245</v>
      </c>
      <c r="G119">
        <v>21</v>
      </c>
      <c r="H119">
        <v>8.5</v>
      </c>
    </row>
    <row r="120" spans="1:8" x14ac:dyDescent="0.35">
      <c r="A120" t="s">
        <v>79</v>
      </c>
      <c r="B120" s="4">
        <v>44310</v>
      </c>
      <c r="C120">
        <v>188534</v>
      </c>
      <c r="D120">
        <v>120317</v>
      </c>
      <c r="E120">
        <v>14257364</v>
      </c>
      <c r="F120">
        <v>5821562</v>
      </c>
      <c r="G120">
        <v>21.2</v>
      </c>
      <c r="H120">
        <v>8.6999999999999993</v>
      </c>
    </row>
    <row r="121" spans="1:8" x14ac:dyDescent="0.35">
      <c r="A121" t="s">
        <v>79</v>
      </c>
      <c r="B121" s="4">
        <v>44311</v>
      </c>
      <c r="C121">
        <v>68528</v>
      </c>
      <c r="D121">
        <v>42005</v>
      </c>
      <c r="E121">
        <v>14325892</v>
      </c>
      <c r="F121">
        <v>5863567</v>
      </c>
      <c r="G121">
        <v>21.3</v>
      </c>
      <c r="H121">
        <v>8.6999999999999993</v>
      </c>
    </row>
    <row r="122" spans="1:8" x14ac:dyDescent="0.35">
      <c r="A122" t="s">
        <v>79</v>
      </c>
      <c r="B122" s="4">
        <v>44312</v>
      </c>
      <c r="C122">
        <v>218596</v>
      </c>
      <c r="D122">
        <v>167508</v>
      </c>
      <c r="E122">
        <v>14544488</v>
      </c>
      <c r="F122">
        <v>6031075</v>
      </c>
      <c r="G122">
        <v>21.7</v>
      </c>
      <c r="H122">
        <v>9</v>
      </c>
    </row>
    <row r="123" spans="1:8" x14ac:dyDescent="0.35">
      <c r="A123" t="s">
        <v>79</v>
      </c>
      <c r="B123" s="4">
        <v>44313</v>
      </c>
      <c r="C123">
        <v>281736</v>
      </c>
      <c r="D123">
        <v>208237</v>
      </c>
      <c r="E123">
        <v>14826224</v>
      </c>
      <c r="F123">
        <v>6239312</v>
      </c>
      <c r="G123">
        <v>22.1</v>
      </c>
      <c r="H123">
        <v>9.3000000000000007</v>
      </c>
    </row>
    <row r="124" spans="1:8" x14ac:dyDescent="0.35">
      <c r="A124" t="s">
        <v>79</v>
      </c>
      <c r="B124" s="4">
        <v>44314</v>
      </c>
      <c r="C124">
        <v>296924</v>
      </c>
      <c r="D124">
        <v>205536</v>
      </c>
      <c r="E124">
        <v>15123148</v>
      </c>
      <c r="F124">
        <v>6444848</v>
      </c>
      <c r="G124">
        <v>22.5</v>
      </c>
      <c r="H124">
        <v>9.6</v>
      </c>
    </row>
    <row r="125" spans="1:8" x14ac:dyDescent="0.35">
      <c r="A125" t="s">
        <v>79</v>
      </c>
      <c r="B125" s="4">
        <v>44315</v>
      </c>
      <c r="C125">
        <v>353829</v>
      </c>
      <c r="D125">
        <v>227904</v>
      </c>
      <c r="E125">
        <v>15476977</v>
      </c>
      <c r="F125">
        <v>6672752</v>
      </c>
      <c r="G125">
        <v>23.1</v>
      </c>
      <c r="H125">
        <v>9.9</v>
      </c>
    </row>
    <row r="126" spans="1:8" x14ac:dyDescent="0.35">
      <c r="A126" t="s">
        <v>79</v>
      </c>
      <c r="B126" s="4">
        <v>44316</v>
      </c>
      <c r="C126">
        <v>368902</v>
      </c>
      <c r="D126">
        <v>221004</v>
      </c>
      <c r="E126">
        <v>15845879</v>
      </c>
      <c r="F126">
        <v>6893756</v>
      </c>
      <c r="G126">
        <v>23.6</v>
      </c>
      <c r="H126">
        <v>10.3</v>
      </c>
    </row>
    <row r="127" spans="1:8" x14ac:dyDescent="0.35">
      <c r="A127" t="s">
        <v>79</v>
      </c>
      <c r="B127" s="4">
        <v>44317</v>
      </c>
      <c r="C127">
        <v>164358</v>
      </c>
      <c r="D127">
        <v>62308</v>
      </c>
      <c r="E127">
        <v>16010237</v>
      </c>
      <c r="F127">
        <v>6956064</v>
      </c>
      <c r="G127">
        <v>23.9</v>
      </c>
      <c r="H127">
        <v>10.4</v>
      </c>
    </row>
    <row r="128" spans="1:8" x14ac:dyDescent="0.35">
      <c r="A128" t="s">
        <v>79</v>
      </c>
      <c r="B128" s="4">
        <v>44318</v>
      </c>
      <c r="C128">
        <v>90314</v>
      </c>
      <c r="D128">
        <v>42764</v>
      </c>
      <c r="E128">
        <v>16100551</v>
      </c>
      <c r="F128">
        <v>6998828</v>
      </c>
      <c r="G128">
        <v>24</v>
      </c>
      <c r="H128">
        <v>10.4</v>
      </c>
    </row>
    <row r="129" spans="1:8" x14ac:dyDescent="0.35">
      <c r="A129" t="s">
        <v>79</v>
      </c>
      <c r="B129" s="4">
        <v>44319</v>
      </c>
      <c r="C129">
        <v>284807</v>
      </c>
      <c r="D129">
        <v>188133</v>
      </c>
      <c r="E129">
        <v>16385358</v>
      </c>
      <c r="F129">
        <v>7186961</v>
      </c>
      <c r="G129">
        <v>24.4</v>
      </c>
      <c r="H129">
        <v>10.7</v>
      </c>
    </row>
    <row r="130" spans="1:8" x14ac:dyDescent="0.35">
      <c r="A130" t="s">
        <v>79</v>
      </c>
      <c r="B130" s="4">
        <v>44320</v>
      </c>
      <c r="C130">
        <v>311867</v>
      </c>
      <c r="D130">
        <v>248061</v>
      </c>
      <c r="E130">
        <v>16697225</v>
      </c>
      <c r="F130">
        <v>7435022</v>
      </c>
      <c r="G130">
        <v>24.9</v>
      </c>
      <c r="H130">
        <v>11.1</v>
      </c>
    </row>
    <row r="131" spans="1:8" x14ac:dyDescent="0.35">
      <c r="A131" t="s">
        <v>79</v>
      </c>
      <c r="B131" s="4">
        <v>44321</v>
      </c>
      <c r="C131">
        <v>321926</v>
      </c>
      <c r="D131">
        <v>247275</v>
      </c>
      <c r="E131">
        <v>17019151</v>
      </c>
      <c r="F131">
        <v>7682297</v>
      </c>
      <c r="G131">
        <v>25.4</v>
      </c>
      <c r="H131">
        <v>11.4</v>
      </c>
    </row>
    <row r="132" spans="1:8" x14ac:dyDescent="0.35">
      <c r="A132" t="s">
        <v>79</v>
      </c>
      <c r="B132" s="4">
        <v>44322</v>
      </c>
      <c r="C132">
        <v>374792</v>
      </c>
      <c r="D132">
        <v>270519</v>
      </c>
      <c r="E132">
        <v>17393943</v>
      </c>
      <c r="F132">
        <v>7952816</v>
      </c>
      <c r="G132">
        <v>25.9</v>
      </c>
      <c r="H132">
        <v>11.8</v>
      </c>
    </row>
    <row r="133" spans="1:8" x14ac:dyDescent="0.35">
      <c r="A133" t="s">
        <v>79</v>
      </c>
      <c r="B133" s="4">
        <v>44323</v>
      </c>
      <c r="C133">
        <v>368746</v>
      </c>
      <c r="D133">
        <v>295927</v>
      </c>
      <c r="E133">
        <v>17762689</v>
      </c>
      <c r="F133">
        <v>8248743</v>
      </c>
      <c r="G133">
        <v>26.5</v>
      </c>
      <c r="H133">
        <v>12.3</v>
      </c>
    </row>
    <row r="134" spans="1:8" x14ac:dyDescent="0.35">
      <c r="A134" t="s">
        <v>79</v>
      </c>
      <c r="B134" s="4">
        <v>44324</v>
      </c>
      <c r="C134">
        <v>219160</v>
      </c>
      <c r="D134">
        <v>80498</v>
      </c>
      <c r="E134">
        <v>17981849</v>
      </c>
      <c r="F134">
        <v>8329241</v>
      </c>
      <c r="G134">
        <v>26.8</v>
      </c>
      <c r="H134">
        <v>12.4</v>
      </c>
    </row>
    <row r="135" spans="1:8" x14ac:dyDescent="0.35">
      <c r="A135" t="s">
        <v>79</v>
      </c>
      <c r="B135" s="4">
        <v>44325</v>
      </c>
      <c r="C135">
        <v>128463</v>
      </c>
      <c r="D135">
        <v>54697</v>
      </c>
      <c r="E135">
        <v>18110312</v>
      </c>
      <c r="F135">
        <v>8383938</v>
      </c>
      <c r="G135">
        <v>27</v>
      </c>
      <c r="H135">
        <v>12.5</v>
      </c>
    </row>
    <row r="136" spans="1:8" x14ac:dyDescent="0.35">
      <c r="A136" t="s">
        <v>79</v>
      </c>
      <c r="B136" s="4">
        <v>44326</v>
      </c>
      <c r="C136">
        <v>308154</v>
      </c>
      <c r="D136">
        <v>252806</v>
      </c>
      <c r="E136">
        <v>18418466</v>
      </c>
      <c r="F136">
        <v>8636744</v>
      </c>
      <c r="G136">
        <v>27.4</v>
      </c>
      <c r="H136">
        <v>12.9</v>
      </c>
    </row>
    <row r="137" spans="1:8" x14ac:dyDescent="0.35">
      <c r="A137" t="s">
        <v>79</v>
      </c>
      <c r="B137" s="4">
        <v>44327</v>
      </c>
      <c r="C137">
        <v>399655</v>
      </c>
      <c r="D137">
        <v>294217</v>
      </c>
      <c r="E137">
        <v>18818121</v>
      </c>
      <c r="F137">
        <v>8930961</v>
      </c>
      <c r="G137">
        <v>28</v>
      </c>
      <c r="H137">
        <v>13.3</v>
      </c>
    </row>
    <row r="138" spans="1:8" x14ac:dyDescent="0.35">
      <c r="A138" t="s">
        <v>79</v>
      </c>
      <c r="B138" s="4">
        <v>44328</v>
      </c>
      <c r="C138">
        <v>428573</v>
      </c>
      <c r="D138">
        <v>266990</v>
      </c>
      <c r="E138">
        <v>19246694</v>
      </c>
      <c r="F138">
        <v>9197951</v>
      </c>
      <c r="G138">
        <v>28.7</v>
      </c>
      <c r="H138">
        <v>13.7</v>
      </c>
    </row>
    <row r="139" spans="1:8" x14ac:dyDescent="0.35">
      <c r="A139" t="s">
        <v>79</v>
      </c>
      <c r="B139" s="4">
        <v>44329</v>
      </c>
      <c r="C139">
        <v>334007</v>
      </c>
      <c r="D139">
        <v>77038</v>
      </c>
      <c r="E139">
        <v>19580701</v>
      </c>
      <c r="F139">
        <v>9274989</v>
      </c>
      <c r="G139">
        <v>29.2</v>
      </c>
      <c r="H139">
        <v>13.8</v>
      </c>
    </row>
    <row r="140" spans="1:8" x14ac:dyDescent="0.35">
      <c r="A140" t="s">
        <v>79</v>
      </c>
      <c r="B140" s="4">
        <v>44330</v>
      </c>
      <c r="C140">
        <v>449239</v>
      </c>
      <c r="D140">
        <v>201118</v>
      </c>
      <c r="E140">
        <v>20029940</v>
      </c>
      <c r="F140">
        <v>9476107</v>
      </c>
      <c r="G140">
        <v>29.8</v>
      </c>
      <c r="H140">
        <v>14.1</v>
      </c>
    </row>
    <row r="141" spans="1:8" x14ac:dyDescent="0.35">
      <c r="A141" t="s">
        <v>79</v>
      </c>
      <c r="B141" s="4">
        <v>44331</v>
      </c>
      <c r="C141">
        <v>370167</v>
      </c>
      <c r="D141">
        <v>118877</v>
      </c>
      <c r="E141">
        <v>20400107</v>
      </c>
      <c r="F141">
        <v>9594984</v>
      </c>
      <c r="G141">
        <v>30.4</v>
      </c>
      <c r="H141">
        <v>14.3</v>
      </c>
    </row>
    <row r="142" spans="1:8" x14ac:dyDescent="0.35">
      <c r="A142" t="s">
        <v>79</v>
      </c>
      <c r="B142" s="4">
        <v>44332</v>
      </c>
      <c r="C142">
        <v>200829</v>
      </c>
      <c r="D142">
        <v>33570</v>
      </c>
      <c r="E142">
        <v>20600936</v>
      </c>
      <c r="F142">
        <v>9628554</v>
      </c>
      <c r="G142">
        <v>30.7</v>
      </c>
      <c r="H142">
        <v>14.3</v>
      </c>
    </row>
    <row r="143" spans="1:8" x14ac:dyDescent="0.35">
      <c r="A143" t="s">
        <v>79</v>
      </c>
      <c r="B143" s="4">
        <v>44333</v>
      </c>
      <c r="C143">
        <v>372375</v>
      </c>
      <c r="D143">
        <v>177412</v>
      </c>
      <c r="E143">
        <v>20973311</v>
      </c>
      <c r="F143">
        <v>9805966</v>
      </c>
      <c r="G143">
        <v>31.2</v>
      </c>
      <c r="H143">
        <v>14.6</v>
      </c>
    </row>
    <row r="144" spans="1:8" x14ac:dyDescent="0.35">
      <c r="A144" t="s">
        <v>79</v>
      </c>
      <c r="B144" s="4">
        <v>44334</v>
      </c>
      <c r="C144">
        <v>454816</v>
      </c>
      <c r="D144">
        <v>189920</v>
      </c>
      <c r="E144">
        <v>21428127</v>
      </c>
      <c r="F144">
        <v>9995886</v>
      </c>
      <c r="G144">
        <v>31.9</v>
      </c>
      <c r="H144">
        <v>14.9</v>
      </c>
    </row>
    <row r="145" spans="1:8" x14ac:dyDescent="0.35">
      <c r="A145" t="s">
        <v>79</v>
      </c>
      <c r="B145" s="4">
        <v>44335</v>
      </c>
      <c r="C145">
        <v>463300</v>
      </c>
      <c r="D145">
        <v>180303</v>
      </c>
      <c r="E145">
        <v>21891427</v>
      </c>
      <c r="F145">
        <v>10176189</v>
      </c>
      <c r="G145">
        <v>32.6</v>
      </c>
      <c r="H145">
        <v>15.2</v>
      </c>
    </row>
    <row r="146" spans="1:8" x14ac:dyDescent="0.35">
      <c r="A146" t="s">
        <v>79</v>
      </c>
      <c r="B146" s="4">
        <v>44336</v>
      </c>
      <c r="C146">
        <v>500395</v>
      </c>
      <c r="D146">
        <v>201621</v>
      </c>
      <c r="E146">
        <v>22391822</v>
      </c>
      <c r="F146">
        <v>10377810</v>
      </c>
      <c r="G146">
        <v>33.4</v>
      </c>
      <c r="H146">
        <v>15.5</v>
      </c>
    </row>
    <row r="147" spans="1:8" x14ac:dyDescent="0.35">
      <c r="A147" t="s">
        <v>79</v>
      </c>
      <c r="B147" s="4">
        <v>44337</v>
      </c>
      <c r="C147">
        <v>483202</v>
      </c>
      <c r="D147">
        <v>218580</v>
      </c>
      <c r="E147">
        <v>22875024</v>
      </c>
      <c r="F147">
        <v>10596390</v>
      </c>
      <c r="G147">
        <v>34.1</v>
      </c>
      <c r="H147">
        <v>15.8</v>
      </c>
    </row>
    <row r="148" spans="1:8" x14ac:dyDescent="0.35">
      <c r="A148" t="s">
        <v>79</v>
      </c>
      <c r="B148" s="4">
        <v>44338</v>
      </c>
      <c r="C148">
        <v>343194</v>
      </c>
      <c r="D148">
        <v>106878</v>
      </c>
      <c r="E148">
        <v>23218218</v>
      </c>
      <c r="F148">
        <v>10703268</v>
      </c>
      <c r="G148">
        <v>34.6</v>
      </c>
      <c r="H148">
        <v>15.9</v>
      </c>
    </row>
    <row r="149" spans="1:8" x14ac:dyDescent="0.35">
      <c r="A149" t="s">
        <v>79</v>
      </c>
      <c r="B149" s="4">
        <v>44339</v>
      </c>
      <c r="C149">
        <v>159483</v>
      </c>
      <c r="D149">
        <v>26185</v>
      </c>
      <c r="E149">
        <v>23377701</v>
      </c>
      <c r="F149">
        <v>10729453</v>
      </c>
      <c r="G149">
        <v>34.799999999999997</v>
      </c>
      <c r="H149">
        <v>16</v>
      </c>
    </row>
    <row r="150" spans="1:8" x14ac:dyDescent="0.35">
      <c r="A150" t="s">
        <v>79</v>
      </c>
      <c r="B150" s="4">
        <v>44340</v>
      </c>
      <c r="C150">
        <v>258638</v>
      </c>
      <c r="D150">
        <v>52020</v>
      </c>
      <c r="E150">
        <v>23636339</v>
      </c>
      <c r="F150">
        <v>10781473</v>
      </c>
      <c r="G150">
        <v>35.200000000000003</v>
      </c>
      <c r="H150">
        <v>16.100000000000001</v>
      </c>
    </row>
    <row r="151" spans="1:8" x14ac:dyDescent="0.35">
      <c r="A151" t="s">
        <v>79</v>
      </c>
      <c r="B151" s="4">
        <v>44341</v>
      </c>
      <c r="C151">
        <v>393372</v>
      </c>
      <c r="D151">
        <v>223837</v>
      </c>
      <c r="E151">
        <v>24029711</v>
      </c>
      <c r="F151">
        <v>11005310</v>
      </c>
      <c r="G151">
        <v>35.799999999999997</v>
      </c>
      <c r="H151">
        <v>16.399999999999999</v>
      </c>
    </row>
    <row r="152" spans="1:8" x14ac:dyDescent="0.35">
      <c r="A152" t="s">
        <v>79</v>
      </c>
      <c r="B152" s="4">
        <v>44342</v>
      </c>
      <c r="C152">
        <v>404096</v>
      </c>
      <c r="D152">
        <v>223704</v>
      </c>
      <c r="E152">
        <v>24433807</v>
      </c>
      <c r="F152">
        <v>11229014</v>
      </c>
      <c r="G152">
        <v>36.4</v>
      </c>
      <c r="H152">
        <v>16.7</v>
      </c>
    </row>
    <row r="153" spans="1:8" x14ac:dyDescent="0.35">
      <c r="A153" t="s">
        <v>79</v>
      </c>
      <c r="B153" s="4">
        <v>44343</v>
      </c>
      <c r="C153">
        <v>443305</v>
      </c>
      <c r="D153">
        <v>263672</v>
      </c>
      <c r="E153">
        <v>24877112</v>
      </c>
      <c r="F153">
        <v>11492686</v>
      </c>
      <c r="G153">
        <v>37.1</v>
      </c>
      <c r="H153">
        <v>17.100000000000001</v>
      </c>
    </row>
    <row r="154" spans="1:8" x14ac:dyDescent="0.35">
      <c r="A154" t="s">
        <v>79</v>
      </c>
      <c r="B154" s="4">
        <v>44344</v>
      </c>
      <c r="C154">
        <v>423504</v>
      </c>
      <c r="D154">
        <v>315536</v>
      </c>
      <c r="E154">
        <v>25300616</v>
      </c>
      <c r="F154">
        <v>11808222</v>
      </c>
      <c r="G154">
        <v>37.700000000000003</v>
      </c>
      <c r="H154">
        <v>17.600000000000001</v>
      </c>
    </row>
    <row r="155" spans="1:8" x14ac:dyDescent="0.35">
      <c r="A155" t="s">
        <v>79</v>
      </c>
      <c r="B155" s="4">
        <v>44345</v>
      </c>
      <c r="C155">
        <v>295546</v>
      </c>
      <c r="D155">
        <v>180931</v>
      </c>
      <c r="E155">
        <v>25596162</v>
      </c>
      <c r="F155">
        <v>11989153</v>
      </c>
      <c r="G155">
        <v>38.1</v>
      </c>
      <c r="H155">
        <v>17.899999999999999</v>
      </c>
    </row>
    <row r="156" spans="1:8" x14ac:dyDescent="0.35">
      <c r="A156" t="s">
        <v>79</v>
      </c>
      <c r="B156" s="4">
        <v>44346</v>
      </c>
      <c r="C156">
        <v>105109</v>
      </c>
      <c r="D156">
        <v>41629</v>
      </c>
      <c r="E156">
        <v>25701271</v>
      </c>
      <c r="F156">
        <v>12030782</v>
      </c>
      <c r="G156">
        <v>38.299999999999997</v>
      </c>
      <c r="H156">
        <v>17.899999999999999</v>
      </c>
    </row>
    <row r="157" spans="1:8" x14ac:dyDescent="0.35">
      <c r="A157" t="s">
        <v>79</v>
      </c>
      <c r="B157" s="4">
        <v>44347</v>
      </c>
      <c r="C157">
        <v>353026</v>
      </c>
      <c r="D157">
        <v>240085</v>
      </c>
      <c r="E157">
        <v>26054297</v>
      </c>
      <c r="F157">
        <v>12270867</v>
      </c>
      <c r="G157">
        <v>38.799999999999997</v>
      </c>
      <c r="H157">
        <v>18.3</v>
      </c>
    </row>
    <row r="158" spans="1:8" x14ac:dyDescent="0.35">
      <c r="A158" t="s">
        <v>79</v>
      </c>
      <c r="B158" s="4">
        <v>44348</v>
      </c>
      <c r="C158">
        <v>415239</v>
      </c>
      <c r="D158">
        <v>300683</v>
      </c>
      <c r="E158">
        <v>26469536</v>
      </c>
      <c r="F158">
        <v>12571550</v>
      </c>
      <c r="G158">
        <v>39.4</v>
      </c>
      <c r="H158">
        <v>18.7</v>
      </c>
    </row>
    <row r="159" spans="1:8" x14ac:dyDescent="0.35">
      <c r="A159" t="s">
        <v>79</v>
      </c>
      <c r="B159" s="4">
        <v>44349</v>
      </c>
      <c r="C159">
        <v>402855</v>
      </c>
      <c r="D159">
        <v>275604</v>
      </c>
      <c r="E159">
        <v>26872391</v>
      </c>
      <c r="F159">
        <v>12847154</v>
      </c>
      <c r="G159">
        <v>40</v>
      </c>
      <c r="H159">
        <v>19.100000000000001</v>
      </c>
    </row>
    <row r="160" spans="1:8" x14ac:dyDescent="0.35">
      <c r="A160" t="s">
        <v>79</v>
      </c>
      <c r="B160" s="4">
        <v>44350</v>
      </c>
      <c r="C160">
        <v>452060</v>
      </c>
      <c r="D160">
        <v>311251</v>
      </c>
      <c r="E160">
        <v>27324451</v>
      </c>
      <c r="F160">
        <v>13158405</v>
      </c>
      <c r="G160">
        <v>40.700000000000003</v>
      </c>
      <c r="H160">
        <v>19.600000000000001</v>
      </c>
    </row>
    <row r="161" spans="1:8" x14ac:dyDescent="0.35">
      <c r="A161" t="s">
        <v>79</v>
      </c>
      <c r="B161" s="4">
        <v>44351</v>
      </c>
      <c r="C161">
        <v>442861</v>
      </c>
      <c r="D161">
        <v>360076</v>
      </c>
      <c r="E161">
        <v>27767312</v>
      </c>
      <c r="F161">
        <v>13518481</v>
      </c>
      <c r="G161">
        <v>41.4</v>
      </c>
      <c r="H161">
        <v>20.100000000000001</v>
      </c>
    </row>
    <row r="162" spans="1:8" x14ac:dyDescent="0.35">
      <c r="A162" t="s">
        <v>79</v>
      </c>
      <c r="B162" s="4">
        <v>44352</v>
      </c>
      <c r="C162">
        <v>298785</v>
      </c>
      <c r="D162">
        <v>221051</v>
      </c>
      <c r="E162">
        <v>28066097</v>
      </c>
      <c r="F162">
        <v>13739532</v>
      </c>
      <c r="G162">
        <v>41.8</v>
      </c>
      <c r="H162">
        <v>20.5</v>
      </c>
    </row>
    <row r="163" spans="1:8" x14ac:dyDescent="0.35">
      <c r="A163" t="s">
        <v>79</v>
      </c>
      <c r="B163" s="4">
        <v>44353</v>
      </c>
      <c r="C163">
        <v>129373</v>
      </c>
      <c r="D163">
        <v>60656</v>
      </c>
      <c r="E163">
        <v>28195470</v>
      </c>
      <c r="F163">
        <v>13800188</v>
      </c>
      <c r="G163">
        <v>42</v>
      </c>
      <c r="H163">
        <v>20.6</v>
      </c>
    </row>
    <row r="164" spans="1:8" x14ac:dyDescent="0.35">
      <c r="A164" t="s">
        <v>79</v>
      </c>
      <c r="B164" s="4">
        <v>44354</v>
      </c>
      <c r="C164">
        <v>329442</v>
      </c>
      <c r="D164">
        <v>298071</v>
      </c>
      <c r="E164">
        <v>28524912</v>
      </c>
      <c r="F164">
        <v>14098259</v>
      </c>
      <c r="G164">
        <v>42.5</v>
      </c>
      <c r="H164">
        <v>21</v>
      </c>
    </row>
    <row r="165" spans="1:8" x14ac:dyDescent="0.35">
      <c r="A165" t="s">
        <v>79</v>
      </c>
      <c r="B165" s="4">
        <v>44355</v>
      </c>
      <c r="C165">
        <v>382365</v>
      </c>
      <c r="D165">
        <v>335942</v>
      </c>
      <c r="E165">
        <v>28907277</v>
      </c>
      <c r="F165">
        <v>14434201</v>
      </c>
      <c r="G165">
        <v>43.1</v>
      </c>
      <c r="H165">
        <v>21.5</v>
      </c>
    </row>
    <row r="166" spans="1:8" x14ac:dyDescent="0.35">
      <c r="A166" t="s">
        <v>79</v>
      </c>
      <c r="B166" s="4">
        <v>44356</v>
      </c>
      <c r="C166">
        <v>373949</v>
      </c>
      <c r="D166">
        <v>318392</v>
      </c>
      <c r="E166">
        <v>29281226</v>
      </c>
      <c r="F166">
        <v>14752593</v>
      </c>
      <c r="G166">
        <v>43.6</v>
      </c>
      <c r="H166">
        <v>22</v>
      </c>
    </row>
    <row r="167" spans="1:8" x14ac:dyDescent="0.35">
      <c r="A167" t="s">
        <v>79</v>
      </c>
      <c r="B167" s="4">
        <v>44357</v>
      </c>
      <c r="C167">
        <v>387760</v>
      </c>
      <c r="D167">
        <v>336199</v>
      </c>
      <c r="E167">
        <v>29668986</v>
      </c>
      <c r="F167">
        <v>15088792</v>
      </c>
      <c r="G167">
        <v>44.2</v>
      </c>
      <c r="H167">
        <v>22.5</v>
      </c>
    </row>
    <row r="168" spans="1:8" x14ac:dyDescent="0.35">
      <c r="A168" t="s">
        <v>79</v>
      </c>
      <c r="B168" s="4">
        <v>44358</v>
      </c>
      <c r="C168">
        <v>376182</v>
      </c>
      <c r="D168">
        <v>406142</v>
      </c>
      <c r="E168">
        <v>30045168</v>
      </c>
      <c r="F168">
        <v>15494934</v>
      </c>
      <c r="G168">
        <v>44.8</v>
      </c>
      <c r="H168">
        <v>23.1</v>
      </c>
    </row>
    <row r="169" spans="1:8" x14ac:dyDescent="0.35">
      <c r="A169" t="s">
        <v>79</v>
      </c>
      <c r="B169" s="4">
        <v>44359</v>
      </c>
      <c r="C169">
        <v>276896</v>
      </c>
      <c r="D169">
        <v>242264</v>
      </c>
      <c r="E169">
        <v>30322064</v>
      </c>
      <c r="F169">
        <v>15737198</v>
      </c>
      <c r="G169">
        <v>45.2</v>
      </c>
      <c r="H169">
        <v>23.4</v>
      </c>
    </row>
    <row r="170" spans="1:8" x14ac:dyDescent="0.35">
      <c r="A170" t="s">
        <v>79</v>
      </c>
      <c r="B170" s="4">
        <v>44360</v>
      </c>
      <c r="C170">
        <v>101626</v>
      </c>
      <c r="D170">
        <v>84500</v>
      </c>
      <c r="E170">
        <v>30423690</v>
      </c>
      <c r="F170">
        <v>15821698</v>
      </c>
      <c r="G170">
        <v>45.3</v>
      </c>
      <c r="H170">
        <v>23.6</v>
      </c>
    </row>
    <row r="171" spans="1:8" x14ac:dyDescent="0.35">
      <c r="A171" t="s">
        <v>79</v>
      </c>
      <c r="B171" s="4">
        <v>44361</v>
      </c>
      <c r="C171">
        <v>230598</v>
      </c>
      <c r="D171">
        <v>383974</v>
      </c>
      <c r="E171">
        <v>30654288</v>
      </c>
      <c r="F171">
        <v>16205672</v>
      </c>
      <c r="G171">
        <v>45.7</v>
      </c>
      <c r="H171">
        <v>24.1</v>
      </c>
    </row>
    <row r="172" spans="1:8" x14ac:dyDescent="0.35">
      <c r="A172" t="s">
        <v>79</v>
      </c>
      <c r="B172" s="4">
        <v>44362</v>
      </c>
      <c r="C172">
        <v>295656</v>
      </c>
      <c r="D172">
        <v>423189</v>
      </c>
      <c r="E172">
        <v>30949944</v>
      </c>
      <c r="F172">
        <v>16628861</v>
      </c>
      <c r="G172">
        <v>46.1</v>
      </c>
      <c r="H172">
        <v>24.8</v>
      </c>
    </row>
    <row r="173" spans="1:8" x14ac:dyDescent="0.35">
      <c r="A173" t="s">
        <v>79</v>
      </c>
      <c r="B173" s="4">
        <v>44363</v>
      </c>
      <c r="C173">
        <v>304089</v>
      </c>
      <c r="D173">
        <v>393825</v>
      </c>
      <c r="E173">
        <v>31254033</v>
      </c>
      <c r="F173">
        <v>17022686</v>
      </c>
      <c r="G173">
        <v>46.6</v>
      </c>
      <c r="H173">
        <v>25.4</v>
      </c>
    </row>
    <row r="174" spans="1:8" x14ac:dyDescent="0.35">
      <c r="A174" t="s">
        <v>79</v>
      </c>
      <c r="B174" s="4">
        <v>44364</v>
      </c>
      <c r="C174">
        <v>308181</v>
      </c>
      <c r="D174">
        <v>411479</v>
      </c>
      <c r="E174">
        <v>31562214</v>
      </c>
      <c r="F174">
        <v>17434165</v>
      </c>
      <c r="G174">
        <v>47</v>
      </c>
      <c r="H174">
        <v>26</v>
      </c>
    </row>
    <row r="175" spans="1:8" x14ac:dyDescent="0.35">
      <c r="A175" t="s">
        <v>79</v>
      </c>
      <c r="B175" s="4">
        <v>44365</v>
      </c>
      <c r="C175">
        <v>309685</v>
      </c>
      <c r="D175">
        <v>484316</v>
      </c>
      <c r="E175">
        <v>31871899</v>
      </c>
      <c r="F175">
        <v>17918481</v>
      </c>
      <c r="G175">
        <v>47.5</v>
      </c>
      <c r="H175">
        <v>26.7</v>
      </c>
    </row>
    <row r="176" spans="1:8" x14ac:dyDescent="0.35">
      <c r="A176" t="s">
        <v>79</v>
      </c>
      <c r="B176" s="4">
        <v>44366</v>
      </c>
      <c r="C176">
        <v>219141</v>
      </c>
      <c r="D176">
        <v>299877</v>
      </c>
      <c r="E176">
        <v>32091040</v>
      </c>
      <c r="F176">
        <v>18218358</v>
      </c>
      <c r="G176">
        <v>47.8</v>
      </c>
      <c r="H176">
        <v>27.1</v>
      </c>
    </row>
    <row r="177" spans="1:8" x14ac:dyDescent="0.35">
      <c r="A177" t="s">
        <v>79</v>
      </c>
      <c r="B177" s="4">
        <v>44367</v>
      </c>
      <c r="C177">
        <v>70630</v>
      </c>
      <c r="D177">
        <v>111262</v>
      </c>
      <c r="E177">
        <v>32161670</v>
      </c>
      <c r="F177">
        <v>18329620</v>
      </c>
      <c r="G177">
        <v>47.9</v>
      </c>
      <c r="H177">
        <v>27.3</v>
      </c>
    </row>
    <row r="178" spans="1:8" x14ac:dyDescent="0.35">
      <c r="A178" t="s">
        <v>79</v>
      </c>
      <c r="B178" s="4">
        <v>44368</v>
      </c>
      <c r="C178">
        <v>187148</v>
      </c>
      <c r="D178">
        <v>426992</v>
      </c>
      <c r="E178">
        <v>32348818</v>
      </c>
      <c r="F178">
        <v>18756612</v>
      </c>
      <c r="G178">
        <v>48.2</v>
      </c>
      <c r="H178">
        <v>27.9</v>
      </c>
    </row>
    <row r="179" spans="1:8" x14ac:dyDescent="0.35">
      <c r="A179" t="s">
        <v>79</v>
      </c>
      <c r="B179" s="4">
        <v>44369</v>
      </c>
      <c r="C179">
        <v>214658</v>
      </c>
      <c r="D179">
        <v>498709</v>
      </c>
      <c r="E179">
        <v>32563476</v>
      </c>
      <c r="F179">
        <v>19255321</v>
      </c>
      <c r="G179">
        <v>48.5</v>
      </c>
      <c r="H179">
        <v>28.7</v>
      </c>
    </row>
    <row r="180" spans="1:8" x14ac:dyDescent="0.35">
      <c r="A180" t="s">
        <v>79</v>
      </c>
      <c r="B180" s="4">
        <v>44370</v>
      </c>
      <c r="C180">
        <v>225163</v>
      </c>
      <c r="D180">
        <v>472586</v>
      </c>
      <c r="E180">
        <v>32788639</v>
      </c>
      <c r="F180">
        <v>19727907</v>
      </c>
      <c r="G180">
        <v>48.9</v>
      </c>
      <c r="H180">
        <v>29.4</v>
      </c>
    </row>
    <row r="181" spans="1:8" x14ac:dyDescent="0.35">
      <c r="A181" t="s">
        <v>79</v>
      </c>
      <c r="B181" s="4">
        <v>44371</v>
      </c>
      <c r="C181">
        <v>231249</v>
      </c>
      <c r="D181">
        <v>444854</v>
      </c>
      <c r="E181">
        <v>33019888</v>
      </c>
      <c r="F181">
        <v>20172761</v>
      </c>
      <c r="G181">
        <v>49.2</v>
      </c>
      <c r="H181">
        <v>30.1</v>
      </c>
    </row>
    <row r="182" spans="1:8" x14ac:dyDescent="0.35">
      <c r="A182" t="s">
        <v>79</v>
      </c>
      <c r="B182" s="4">
        <v>44372</v>
      </c>
      <c r="C182">
        <v>217843</v>
      </c>
      <c r="D182">
        <v>559518</v>
      </c>
      <c r="E182">
        <v>33237731</v>
      </c>
      <c r="F182">
        <v>20732279</v>
      </c>
      <c r="G182">
        <v>49.5</v>
      </c>
      <c r="H182">
        <v>30.9</v>
      </c>
    </row>
    <row r="183" spans="1:8" x14ac:dyDescent="0.35">
      <c r="A183" t="s">
        <v>79</v>
      </c>
      <c r="B183" s="4">
        <v>44373</v>
      </c>
      <c r="C183">
        <v>148641</v>
      </c>
      <c r="D183">
        <v>394586</v>
      </c>
      <c r="E183">
        <v>33386372</v>
      </c>
      <c r="F183">
        <v>21126865</v>
      </c>
      <c r="G183">
        <v>49.7</v>
      </c>
      <c r="H183">
        <v>31.5</v>
      </c>
    </row>
    <row r="184" spans="1:8" x14ac:dyDescent="0.35">
      <c r="A184" t="s">
        <v>79</v>
      </c>
      <c r="B184" s="4">
        <v>44374</v>
      </c>
      <c r="C184">
        <v>53895</v>
      </c>
      <c r="D184">
        <v>164815</v>
      </c>
      <c r="E184">
        <v>33440267</v>
      </c>
      <c r="F184">
        <v>21291680</v>
      </c>
      <c r="G184">
        <v>49.8</v>
      </c>
      <c r="H184">
        <v>31.7</v>
      </c>
    </row>
    <row r="185" spans="1:8" x14ac:dyDescent="0.35">
      <c r="A185" t="s">
        <v>79</v>
      </c>
      <c r="B185" s="4">
        <v>44375</v>
      </c>
      <c r="C185">
        <v>146833</v>
      </c>
      <c r="D185">
        <v>477120</v>
      </c>
      <c r="E185">
        <v>33587100</v>
      </c>
      <c r="F185">
        <v>21768800</v>
      </c>
      <c r="G185">
        <v>50</v>
      </c>
      <c r="H185">
        <v>32.4</v>
      </c>
    </row>
    <row r="186" spans="1:8" x14ac:dyDescent="0.35">
      <c r="A186" t="s">
        <v>79</v>
      </c>
      <c r="B186" s="4">
        <v>44376</v>
      </c>
      <c r="C186">
        <v>178215</v>
      </c>
      <c r="D186">
        <v>533131</v>
      </c>
      <c r="E186">
        <v>33765315</v>
      </c>
      <c r="F186">
        <v>22301931</v>
      </c>
      <c r="G186">
        <v>50.3</v>
      </c>
      <c r="H186">
        <v>33.200000000000003</v>
      </c>
    </row>
    <row r="187" spans="1:8" x14ac:dyDescent="0.35">
      <c r="A187" t="s">
        <v>79</v>
      </c>
      <c r="B187" s="4">
        <v>44377</v>
      </c>
      <c r="C187">
        <v>195992</v>
      </c>
      <c r="D187">
        <v>511112</v>
      </c>
      <c r="E187">
        <v>33961307</v>
      </c>
      <c r="F187">
        <v>22813043</v>
      </c>
      <c r="G187">
        <v>50.6</v>
      </c>
      <c r="H187">
        <v>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3CC5E-F3FF-4556-8D71-E5EA92358867}">
  <dimension ref="A1:X39"/>
  <sheetViews>
    <sheetView topLeftCell="G4" zoomScale="71" workbookViewId="0">
      <selection activeCell="A9" sqref="A9:XFD9"/>
    </sheetView>
  </sheetViews>
  <sheetFormatPr baseColWidth="10" defaultColWidth="8.7265625" defaultRowHeight="14.5" x14ac:dyDescent="0.35"/>
  <cols>
    <col min="1" max="2" width="15.81640625" customWidth="1"/>
    <col min="3" max="3" width="14.7265625" style="50" customWidth="1"/>
    <col min="4" max="7" width="23" customWidth="1"/>
    <col min="8" max="8" width="18.26953125" customWidth="1"/>
    <col min="9" max="9" width="15.453125" customWidth="1"/>
    <col min="10" max="10" width="24" customWidth="1"/>
    <col min="11" max="11" width="21.7265625" style="51" customWidth="1"/>
    <col min="12" max="12" width="16.54296875" customWidth="1"/>
    <col min="13" max="13" width="18.26953125" customWidth="1"/>
    <col min="14" max="14" width="23" customWidth="1"/>
    <col min="15" max="15" width="13.7265625" customWidth="1"/>
    <col min="16" max="16" width="15.453125" customWidth="1"/>
    <col min="17" max="17" width="24" customWidth="1"/>
    <col min="18" max="19" width="18" style="51" customWidth="1"/>
    <col min="20" max="20" width="25.81640625" customWidth="1"/>
    <col min="21" max="21" width="19.7265625" customWidth="1"/>
  </cols>
  <sheetData>
    <row r="1" spans="1:24" x14ac:dyDescent="0.35">
      <c r="A1" s="11" t="s">
        <v>73</v>
      </c>
      <c r="B1" s="11"/>
      <c r="F1" s="52"/>
      <c r="G1" s="52"/>
      <c r="H1" s="52"/>
      <c r="I1" s="52"/>
      <c r="J1" s="52"/>
      <c r="K1" s="53"/>
      <c r="L1" s="54"/>
      <c r="M1" s="54"/>
      <c r="N1" s="55"/>
    </row>
    <row r="2" spans="1:24" x14ac:dyDescent="0.35">
      <c r="A2" s="11" t="s">
        <v>47</v>
      </c>
      <c r="B2" s="11" t="s">
        <v>48</v>
      </c>
      <c r="C2" s="56" t="s">
        <v>49</v>
      </c>
      <c r="D2" s="11" t="s">
        <v>80</v>
      </c>
      <c r="E2" s="11" t="s">
        <v>111</v>
      </c>
      <c r="F2" s="52" t="s">
        <v>50</v>
      </c>
      <c r="G2" s="52" t="s">
        <v>123</v>
      </c>
      <c r="H2" s="52" t="s">
        <v>122</v>
      </c>
      <c r="I2" s="52" t="s">
        <v>51</v>
      </c>
      <c r="J2" s="52" t="s">
        <v>52</v>
      </c>
      <c r="K2" s="52" t="s">
        <v>112</v>
      </c>
      <c r="L2" s="52" t="s">
        <v>152</v>
      </c>
      <c r="M2" s="52" t="s">
        <v>53</v>
      </c>
      <c r="N2" s="57" t="s">
        <v>54</v>
      </c>
    </row>
    <row r="3" spans="1:24" x14ac:dyDescent="0.35">
      <c r="A3" s="54" t="s">
        <v>55</v>
      </c>
      <c r="B3" t="s">
        <v>56</v>
      </c>
      <c r="C3" s="50" t="s">
        <v>57</v>
      </c>
      <c r="D3">
        <f>('vacsi-fra-2021-07-01-20h05'!$E$37+'vacsi-fra-2021-07-01-20h05'!$F$37)/1000000</f>
        <v>1.6958359999999999</v>
      </c>
      <c r="E3">
        <f>D3</f>
        <v>1.6958359999999999</v>
      </c>
      <c r="F3" s="58">
        <f>E3</f>
        <v>1.6958359999999999</v>
      </c>
      <c r="G3" s="58">
        <v>0.7</v>
      </c>
      <c r="H3" s="58">
        <f>(SUM('vacsi-fra-2021-07-01-20h05'!C2:C37))*$G$3/1000000</f>
        <v>1.1499935999999999</v>
      </c>
      <c r="I3" s="58">
        <f>(SUM('vacsi-fra-2021-07-01-20h05'!D2:D37))/1000000</f>
        <v>5.2988E-2</v>
      </c>
      <c r="J3" s="58">
        <f>SUM($H$3:H3)</f>
        <v>1.1499935999999999</v>
      </c>
      <c r="K3" s="53">
        <f>SUM($H$3:H3)/(SUM($C$38:$C$38)/1000000)</f>
        <v>0.18043258875449986</v>
      </c>
      <c r="L3" s="53">
        <f>J3/($E$39/1000000)</f>
        <v>1.9390210566718646E-2</v>
      </c>
      <c r="M3" s="54"/>
      <c r="N3" s="59">
        <f>J3/($C$39/1000000)</f>
        <v>1.714777962678261E-2</v>
      </c>
    </row>
    <row r="4" spans="1:24" x14ac:dyDescent="0.35">
      <c r="A4" s="54" t="s">
        <v>58</v>
      </c>
      <c r="B4" t="s">
        <v>56</v>
      </c>
      <c r="C4" s="50" t="s">
        <v>57</v>
      </c>
      <c r="D4">
        <f>('vacsi-fra-2021-07-01-20h05'!$E$65+'vacsi-fra-2021-07-01-20h05'!$F$65)/1000000</f>
        <v>4.7065939999999999</v>
      </c>
      <c r="E4">
        <f>D4-D3</f>
        <v>3.010758</v>
      </c>
      <c r="F4" s="58">
        <f t="shared" ref="F4:F11" si="0">E4</f>
        <v>3.010758</v>
      </c>
      <c r="G4" s="58">
        <v>0.54</v>
      </c>
      <c r="H4" s="58">
        <f>(SUM('vacsi-fra-2021-07-01-20h05'!C38:C65))*$G$4/1000000</f>
        <v>0.7800975</v>
      </c>
      <c r="I4" s="58">
        <f>(SUM('vacsi-fra-2021-07-01-20h05'!D38:D65))/1000000</f>
        <v>1.566133</v>
      </c>
      <c r="J4" s="58">
        <f>SUM($H$3:H4)</f>
        <v>1.9300910999999998</v>
      </c>
      <c r="K4" s="53">
        <f>SUM($H$3:H4)/(SUM($C$38:$C$38)/1000000)</f>
        <v>0.30282893200885663</v>
      </c>
      <c r="L4" s="53">
        <f t="shared" ref="L4:L13" si="1">J4/($E$39/1000000)</f>
        <v>3.2543548800575597E-2</v>
      </c>
      <c r="M4" s="54"/>
      <c r="N4" s="59">
        <f t="shared" ref="N4:N13" si="2">J4/($C$39/1000000)</f>
        <v>2.8779966116693551E-2</v>
      </c>
    </row>
    <row r="5" spans="1:24" x14ac:dyDescent="0.35">
      <c r="A5" s="54" t="s">
        <v>59</v>
      </c>
      <c r="B5" s="60" t="s">
        <v>121</v>
      </c>
      <c r="C5" s="50" t="s">
        <v>120</v>
      </c>
      <c r="D5">
        <f>('vacsi-fra-2021-07-01-20h05'!$E$94+'vacsi-fra-2021-07-01-20h05'!$F$94)/1000000</f>
        <v>11.040651</v>
      </c>
      <c r="E5">
        <f>D5-D4</f>
        <v>6.3340570000000005</v>
      </c>
      <c r="F5" s="58">
        <f t="shared" si="0"/>
        <v>6.3340570000000005</v>
      </c>
      <c r="G5" s="58">
        <v>1</v>
      </c>
      <c r="H5" s="58">
        <f>(SUM('vacsi-fra-2021-07-01-20h05'!C66:C94))*$G$5/1000000</f>
        <v>5.1078950000000001</v>
      </c>
      <c r="I5" s="58">
        <f>(SUM('vacsi-fra-2021-07-01-20h05'!D66:D94))/1000000</f>
        <v>1.226162</v>
      </c>
      <c r="J5" s="58">
        <f>SUM($H$3:H5)</f>
        <v>7.0379860999999995</v>
      </c>
      <c r="K5" s="53">
        <f>SUM($H$3:H5)/(SUM($C$35:$C$38)/1000000)</f>
        <v>0.39427963433544871</v>
      </c>
      <c r="L5" s="53">
        <f t="shared" si="1"/>
        <v>0.11866851471576793</v>
      </c>
      <c r="M5" s="54"/>
      <c r="N5" s="59">
        <f t="shared" si="2"/>
        <v>0.1049447880920026</v>
      </c>
      <c r="X5" s="50"/>
    </row>
    <row r="6" spans="1:24" x14ac:dyDescent="0.35">
      <c r="A6" t="s">
        <v>60</v>
      </c>
      <c r="B6" t="s">
        <v>82</v>
      </c>
      <c r="C6" s="50" t="s">
        <v>83</v>
      </c>
      <c r="D6" s="67">
        <f>('vacsi-fra-2021-07-01-20h05'!$E$126+'vacsi-fra-2021-07-01-20h05'!$F$126)/1000000</f>
        <v>22.739635</v>
      </c>
      <c r="E6">
        <f t="shared" ref="E6:E11" si="3">D6-D5</f>
        <v>11.698983999999999</v>
      </c>
      <c r="F6" s="58">
        <f t="shared" si="0"/>
        <v>11.698983999999999</v>
      </c>
      <c r="G6" s="58">
        <v>1</v>
      </c>
      <c r="H6" s="58">
        <f>(SUM('vacsi-fra-2021-07-01-20h05'!C95:C126))*$G$6/1000000</f>
        <v>7.6505109999999998</v>
      </c>
      <c r="I6" s="61">
        <f>(SUM('vacsi-fra-2021-07-01-20h05'!D95:D126))/1000000</f>
        <v>4.0484730000000004</v>
      </c>
      <c r="J6" s="58">
        <f>SUM($H$3:H6)</f>
        <v>14.688497099999999</v>
      </c>
      <c r="K6" s="53">
        <f>SUM($H$3:H6)/(SUM($C$33:$C$38)/1000000)</f>
        <v>0.55146635226739682</v>
      </c>
      <c r="L6" s="53">
        <f t="shared" si="1"/>
        <v>0.24766490150696158</v>
      </c>
      <c r="M6" s="54" t="s">
        <v>8</v>
      </c>
      <c r="N6" s="59">
        <f t="shared" si="2"/>
        <v>0.21902305484085777</v>
      </c>
      <c r="X6" s="50"/>
    </row>
    <row r="7" spans="1:24" x14ac:dyDescent="0.35">
      <c r="A7" t="s">
        <v>0</v>
      </c>
      <c r="B7" t="s">
        <v>62</v>
      </c>
      <c r="C7" s="50" t="s">
        <v>63</v>
      </c>
      <c r="D7" s="67">
        <f>('vacsi-fra-2021-07-01-20h05'!$E$157+'vacsi-fra-2021-07-01-20h05'!$F$157)/1000000</f>
        <v>38.325164000000001</v>
      </c>
      <c r="E7">
        <f t="shared" si="3"/>
        <v>15.585529000000001</v>
      </c>
      <c r="F7" s="58">
        <f t="shared" si="0"/>
        <v>15.585529000000001</v>
      </c>
      <c r="G7" s="58">
        <v>1</v>
      </c>
      <c r="H7" s="58">
        <f>(SUM('vacsi-fra-2021-07-01-20h05'!C127:C157))*$G$7/1000000</f>
        <v>10.208418</v>
      </c>
      <c r="I7" s="61">
        <f>(SUM('vacsi-fra-2021-07-01-20h05'!D127:D157))/1000000</f>
        <v>5.3771110000000002</v>
      </c>
      <c r="J7" s="58">
        <f>SUM($H$3:H7)</f>
        <v>24.896915100000001</v>
      </c>
      <c r="K7" s="53">
        <f>SUM($H$3:H7)/(SUM($C$27:$C$38)/1000000)</f>
        <v>0.4883762850399459</v>
      </c>
      <c r="L7" s="53">
        <f t="shared" si="1"/>
        <v>0.4197905329653287</v>
      </c>
      <c r="M7" s="54"/>
      <c r="N7" s="59">
        <f t="shared" si="2"/>
        <v>0.37124277345675349</v>
      </c>
      <c r="X7" s="50"/>
    </row>
    <row r="8" spans="1:24" x14ac:dyDescent="0.35">
      <c r="A8" t="s">
        <v>61</v>
      </c>
      <c r="B8" t="s">
        <v>151</v>
      </c>
      <c r="C8" s="50" t="s">
        <v>150</v>
      </c>
      <c r="D8" s="67">
        <f>('vacsi-fra-2021-07-01-20h05'!$E$187+'vacsi-fra-2021-07-01-20h05'!$F$187)/1000000</f>
        <v>56.774349999999998</v>
      </c>
      <c r="E8">
        <f t="shared" si="3"/>
        <v>18.449185999999997</v>
      </c>
      <c r="F8" s="58">
        <f t="shared" si="0"/>
        <v>18.449185999999997</v>
      </c>
      <c r="G8" s="58">
        <v>1.1000000000000001</v>
      </c>
      <c r="H8" s="58">
        <f>(SUM('vacsi-fra-2021-07-01-20h05'!C158:C187))*$G$8/1000000</f>
        <v>8.697711</v>
      </c>
      <c r="I8" s="61">
        <f>(SUM('vacsi-fra-2021-07-01-20h05'!D158:D187))/1000000</f>
        <v>10.542176</v>
      </c>
      <c r="J8" s="58">
        <f>SUM($H$3:H8)</f>
        <v>33.594626099999999</v>
      </c>
      <c r="K8" s="53">
        <f>SUM($H$3:H8)/(SUM($C$25:$C$38)/1000000)</f>
        <v>0.56644391237410541</v>
      </c>
      <c r="L8" s="53">
        <f t="shared" si="1"/>
        <v>0.56644391237410541</v>
      </c>
      <c r="M8" s="54" t="s">
        <v>9</v>
      </c>
      <c r="N8" s="59">
        <f t="shared" si="2"/>
        <v>0.50093604434577665</v>
      </c>
      <c r="X8" s="50"/>
    </row>
    <row r="9" spans="1:24" x14ac:dyDescent="0.35">
      <c r="A9" s="54" t="s">
        <v>64</v>
      </c>
      <c r="B9" t="s">
        <v>151</v>
      </c>
      <c r="C9" s="50" t="s">
        <v>150</v>
      </c>
      <c r="D9" s="67">
        <f>D8+15</f>
        <v>71.774349999999998</v>
      </c>
      <c r="E9">
        <f t="shared" si="3"/>
        <v>15</v>
      </c>
      <c r="F9" s="58">
        <f t="shared" si="0"/>
        <v>15</v>
      </c>
      <c r="G9" s="58">
        <v>1</v>
      </c>
      <c r="H9" s="58">
        <f t="shared" ref="H9:H11" si="4">(F9-H8)*G9</f>
        <v>6.302289</v>
      </c>
      <c r="I9" s="61">
        <f t="shared" ref="I9:I13" si="5">H8</f>
        <v>8.697711</v>
      </c>
      <c r="J9" s="58">
        <f>SUM($H$3:H9)</f>
        <v>39.896915100000001</v>
      </c>
      <c r="K9" s="62">
        <f>SUM($H$3:H9)/(SUM($C$25:$C$38)/1000000)</f>
        <v>0.67270773050519295</v>
      </c>
      <c r="L9" s="53">
        <f t="shared" si="1"/>
        <v>0.67270773050519295</v>
      </c>
      <c r="M9" s="54" t="s">
        <v>10</v>
      </c>
      <c r="N9" s="59">
        <f t="shared" si="2"/>
        <v>0.59491070900155929</v>
      </c>
      <c r="X9" s="50"/>
    </row>
    <row r="10" spans="1:24" x14ac:dyDescent="0.35">
      <c r="A10" s="54" t="s">
        <v>65</v>
      </c>
      <c r="B10" t="s">
        <v>151</v>
      </c>
      <c r="C10" s="50" t="s">
        <v>150</v>
      </c>
      <c r="D10" s="67">
        <f>D9+15</f>
        <v>86.774349999999998</v>
      </c>
      <c r="E10">
        <f t="shared" si="3"/>
        <v>15</v>
      </c>
      <c r="F10" s="58">
        <f t="shared" si="0"/>
        <v>15</v>
      </c>
      <c r="G10" s="58">
        <v>0.9</v>
      </c>
      <c r="H10" s="58">
        <f t="shared" si="4"/>
        <v>7.8279399000000005</v>
      </c>
      <c r="I10" s="61">
        <f t="shared" si="5"/>
        <v>6.302289</v>
      </c>
      <c r="J10" s="58">
        <f>SUM($H$3:H10)</f>
        <v>47.724855000000005</v>
      </c>
      <c r="K10" s="62">
        <f>SUM($H$3:H10)/(SUM($C$25:$C$38)/1000000)</f>
        <v>0.80469577197309206</v>
      </c>
      <c r="L10" s="53">
        <f t="shared" si="1"/>
        <v>0.80469577197309206</v>
      </c>
      <c r="M10" s="54"/>
      <c r="N10" s="59">
        <f t="shared" si="2"/>
        <v>0.71163465280168026</v>
      </c>
      <c r="X10" s="50"/>
    </row>
    <row r="11" spans="1:24" x14ac:dyDescent="0.35">
      <c r="A11" s="54" t="s">
        <v>66</v>
      </c>
      <c r="B11" t="s">
        <v>151</v>
      </c>
      <c r="C11" s="50" t="s">
        <v>150</v>
      </c>
      <c r="D11" s="67">
        <f>D10+15</f>
        <v>101.77435</v>
      </c>
      <c r="E11">
        <f t="shared" si="3"/>
        <v>15</v>
      </c>
      <c r="F11" s="58">
        <f t="shared" si="0"/>
        <v>15</v>
      </c>
      <c r="G11" s="58">
        <v>0</v>
      </c>
      <c r="H11" s="58">
        <f t="shared" si="4"/>
        <v>0</v>
      </c>
      <c r="I11" s="61">
        <f t="shared" si="5"/>
        <v>7.8279399000000005</v>
      </c>
      <c r="J11" s="58">
        <f>SUM($H$3:H11)</f>
        <v>47.724855000000005</v>
      </c>
      <c r="K11" s="62">
        <f>SUM($H$3:H11)/(SUM($C$25:$C$38)/1000000)</f>
        <v>0.80469577197309206</v>
      </c>
      <c r="L11" s="53">
        <f t="shared" si="1"/>
        <v>0.80469577197309206</v>
      </c>
      <c r="M11" s="54" t="s">
        <v>11</v>
      </c>
      <c r="N11" s="63">
        <f t="shared" si="2"/>
        <v>0.71163465280168026</v>
      </c>
      <c r="X11" s="50"/>
    </row>
    <row r="12" spans="1:24" x14ac:dyDescent="0.35">
      <c r="A12" t="s">
        <v>67</v>
      </c>
      <c r="B12" t="s">
        <v>151</v>
      </c>
      <c r="C12" s="50" t="s">
        <v>150</v>
      </c>
      <c r="D12" s="67">
        <f>D11</f>
        <v>101.77435</v>
      </c>
      <c r="E12">
        <v>0</v>
      </c>
      <c r="F12" s="58">
        <v>0</v>
      </c>
      <c r="G12" s="58">
        <v>0</v>
      </c>
      <c r="H12" s="58">
        <v>0</v>
      </c>
      <c r="I12" s="61">
        <f t="shared" si="5"/>
        <v>0</v>
      </c>
      <c r="J12" s="58">
        <f>SUM($H$3:H12)</f>
        <v>47.724855000000005</v>
      </c>
      <c r="K12" s="62">
        <f>SUM($H$3:H12)/(SUM($C$25:$C$38)/1000000)</f>
        <v>0.80469577197309206</v>
      </c>
      <c r="L12" s="53">
        <f t="shared" si="1"/>
        <v>0.80469577197309206</v>
      </c>
      <c r="M12" s="54"/>
      <c r="N12" s="63">
        <f t="shared" si="2"/>
        <v>0.71163465280168026</v>
      </c>
      <c r="X12" s="50"/>
    </row>
    <row r="13" spans="1:24" x14ac:dyDescent="0.35">
      <c r="A13" t="s">
        <v>68</v>
      </c>
      <c r="B13" t="s">
        <v>151</v>
      </c>
      <c r="C13" s="50" t="s">
        <v>150</v>
      </c>
      <c r="D13" s="67">
        <f>D12</f>
        <v>101.77435</v>
      </c>
      <c r="E13">
        <v>0</v>
      </c>
      <c r="F13" s="58">
        <f>E13</f>
        <v>0</v>
      </c>
      <c r="G13" s="58">
        <v>0</v>
      </c>
      <c r="H13" s="58">
        <f>F13-H12</f>
        <v>0</v>
      </c>
      <c r="I13" s="61">
        <f t="shared" si="5"/>
        <v>0</v>
      </c>
      <c r="J13" s="58">
        <f>SUM($H$3:H13)</f>
        <v>47.724855000000005</v>
      </c>
      <c r="K13" s="62">
        <f>SUM($H$3:H13)/(SUM($C$25:$C$38)/1000000)</f>
        <v>0.80469577197309206</v>
      </c>
      <c r="L13" s="53">
        <f t="shared" si="1"/>
        <v>0.80469577197309206</v>
      </c>
      <c r="M13" s="54"/>
      <c r="N13" s="63">
        <f t="shared" si="2"/>
        <v>0.71163465280168026</v>
      </c>
      <c r="X13" s="50"/>
    </row>
    <row r="14" spans="1:24" x14ac:dyDescent="0.35">
      <c r="A14" s="11" t="s">
        <v>69</v>
      </c>
      <c r="B14" s="11"/>
      <c r="C14" s="56"/>
      <c r="F14" s="64">
        <f>SUM(F3:F13)</f>
        <v>101.77435</v>
      </c>
      <c r="G14" s="64"/>
      <c r="H14" s="39">
        <f>SUM(H3:H13)</f>
        <v>47.724855000000005</v>
      </c>
      <c r="I14" s="39">
        <f>SUM(I3:I13)</f>
        <v>45.640982899999997</v>
      </c>
      <c r="J14" s="39"/>
      <c r="K14" s="11"/>
      <c r="X14" s="50"/>
    </row>
    <row r="15" spans="1:24" x14ac:dyDescent="0.35">
      <c r="A15" s="11"/>
      <c r="B15" s="11"/>
      <c r="C15" s="56"/>
      <c r="F15" s="64"/>
      <c r="G15" s="64"/>
      <c r="H15" s="39"/>
      <c r="I15" s="39"/>
      <c r="J15" s="39"/>
      <c r="K15" s="11"/>
      <c r="X15" s="50"/>
    </row>
    <row r="16" spans="1:24" x14ac:dyDescent="0.35">
      <c r="A16" t="s">
        <v>70</v>
      </c>
      <c r="H16" s="39"/>
    </row>
    <row r="17" spans="1:9" x14ac:dyDescent="0.35">
      <c r="A17" s="65" t="s">
        <v>71</v>
      </c>
      <c r="I17" s="39"/>
    </row>
    <row r="18" spans="1:9" x14ac:dyDescent="0.35">
      <c r="A18" t="s">
        <v>72</v>
      </c>
    </row>
    <row r="19" spans="1:9" x14ac:dyDescent="0.35">
      <c r="A19" t="s">
        <v>81</v>
      </c>
    </row>
    <row r="22" spans="1:9" x14ac:dyDescent="0.35">
      <c r="A22" t="s">
        <v>40</v>
      </c>
    </row>
    <row r="23" spans="1:9" x14ac:dyDescent="0.35">
      <c r="A23">
        <v>0</v>
      </c>
      <c r="B23">
        <v>4</v>
      </c>
      <c r="C23">
        <v>3671719</v>
      </c>
    </row>
    <row r="24" spans="1:9" x14ac:dyDescent="0.35">
      <c r="A24">
        <v>5</v>
      </c>
      <c r="B24">
        <v>9</v>
      </c>
      <c r="C24">
        <v>4084036</v>
      </c>
    </row>
    <row r="25" spans="1:9" x14ac:dyDescent="0.35">
      <c r="A25">
        <v>10</v>
      </c>
      <c r="B25">
        <v>14</v>
      </c>
      <c r="C25">
        <v>4187992</v>
      </c>
      <c r="F25">
        <f>0.7*(C25+C26)</f>
        <v>5830291.5999999996</v>
      </c>
    </row>
    <row r="26" spans="1:9" x14ac:dyDescent="0.35">
      <c r="A26">
        <v>15</v>
      </c>
      <c r="B26">
        <v>19</v>
      </c>
      <c r="C26">
        <v>4140996</v>
      </c>
      <c r="F26">
        <f>0.8*SUM(C27:C37)</f>
        <v>35684339.200000003</v>
      </c>
    </row>
    <row r="27" spans="1:9" x14ac:dyDescent="0.35">
      <c r="A27">
        <v>20</v>
      </c>
      <c r="B27">
        <v>24</v>
      </c>
      <c r="C27">
        <v>3757482</v>
      </c>
      <c r="F27">
        <f>0.9*C38</f>
        <v>5736182.4000000004</v>
      </c>
    </row>
    <row r="28" spans="1:9" x14ac:dyDescent="0.35">
      <c r="A28">
        <v>25</v>
      </c>
      <c r="B28">
        <v>29</v>
      </c>
      <c r="C28">
        <v>3713426</v>
      </c>
      <c r="F28">
        <f>(F25+F26+F27)/C39</f>
        <v>0.70456612275048403</v>
      </c>
    </row>
    <row r="29" spans="1:9" x14ac:dyDescent="0.35">
      <c r="A29">
        <v>30</v>
      </c>
      <c r="B29">
        <v>34</v>
      </c>
      <c r="C29">
        <v>4056469</v>
      </c>
    </row>
    <row r="30" spans="1:9" x14ac:dyDescent="0.35">
      <c r="A30">
        <v>35</v>
      </c>
      <c r="B30">
        <v>39</v>
      </c>
      <c r="C30">
        <v>4231788</v>
      </c>
    </row>
    <row r="31" spans="1:9" x14ac:dyDescent="0.35">
      <c r="A31">
        <v>40</v>
      </c>
      <c r="B31">
        <v>44</v>
      </c>
      <c r="C31">
        <v>4072226</v>
      </c>
    </row>
    <row r="32" spans="1:9" x14ac:dyDescent="0.35">
      <c r="A32">
        <v>45</v>
      </c>
      <c r="B32">
        <v>49</v>
      </c>
      <c r="C32">
        <v>4512223</v>
      </c>
    </row>
    <row r="33" spans="1:5" x14ac:dyDescent="0.35">
      <c r="A33">
        <v>50</v>
      </c>
      <c r="B33">
        <v>54</v>
      </c>
      <c r="C33">
        <v>4425730</v>
      </c>
    </row>
    <row r="34" spans="1:5" x14ac:dyDescent="0.35">
      <c r="A34">
        <v>55</v>
      </c>
      <c r="B34">
        <v>59</v>
      </c>
      <c r="C34">
        <v>4359376</v>
      </c>
    </row>
    <row r="35" spans="1:5" x14ac:dyDescent="0.35">
      <c r="A35">
        <v>60</v>
      </c>
      <c r="B35">
        <v>64</v>
      </c>
      <c r="C35">
        <v>4099662</v>
      </c>
    </row>
    <row r="36" spans="1:5" x14ac:dyDescent="0.35">
      <c r="A36">
        <v>65</v>
      </c>
      <c r="B36">
        <v>69</v>
      </c>
      <c r="C36">
        <v>3899944</v>
      </c>
    </row>
    <row r="37" spans="1:5" x14ac:dyDescent="0.35">
      <c r="A37">
        <v>70</v>
      </c>
      <c r="B37">
        <v>74</v>
      </c>
      <c r="C37">
        <v>3477098</v>
      </c>
    </row>
    <row r="38" spans="1:5" x14ac:dyDescent="0.35">
      <c r="A38">
        <v>75</v>
      </c>
      <c r="B38" t="s">
        <v>7</v>
      </c>
      <c r="C38">
        <v>6373536</v>
      </c>
    </row>
    <row r="39" spans="1:5" x14ac:dyDescent="0.35">
      <c r="C39" s="11">
        <f>SUM(C23:C38)</f>
        <v>67063703</v>
      </c>
      <c r="D39" s="11">
        <f>SUM(C27:C38)</f>
        <v>50978960</v>
      </c>
      <c r="E39" s="11">
        <f>SUM(C25:C38)</f>
        <v>59307948</v>
      </c>
    </row>
  </sheetData>
  <phoneticPr fontId="7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77A9C-384B-4395-9CF0-FCF295BA268B}">
  <dimension ref="A1:R45"/>
  <sheetViews>
    <sheetView zoomScale="86" workbookViewId="0">
      <selection activeCell="N3" sqref="N3:N13"/>
    </sheetView>
  </sheetViews>
  <sheetFormatPr baseColWidth="10" defaultRowHeight="14.5" x14ac:dyDescent="0.35"/>
  <cols>
    <col min="4" max="4" width="15.26953125" customWidth="1"/>
    <col min="5" max="5" width="15.1796875" customWidth="1"/>
    <col min="8" max="8" width="16.54296875" customWidth="1"/>
    <col min="10" max="10" width="15.7265625" customWidth="1"/>
    <col min="11" max="11" width="15.36328125" customWidth="1"/>
    <col min="12" max="12" width="16.1796875" customWidth="1"/>
    <col min="13" max="13" width="14.1796875" customWidth="1"/>
  </cols>
  <sheetData>
    <row r="1" spans="1:18" x14ac:dyDescent="0.35">
      <c r="A1" s="11" t="s">
        <v>144</v>
      </c>
      <c r="B1" s="11"/>
      <c r="C1" s="50"/>
      <c r="F1" s="52"/>
      <c r="G1" s="52"/>
      <c r="H1" s="52"/>
      <c r="I1" s="52"/>
      <c r="J1" s="52"/>
      <c r="K1" s="53"/>
      <c r="L1" s="54"/>
      <c r="M1" s="54"/>
      <c r="N1" s="55"/>
      <c r="R1" s="51"/>
    </row>
    <row r="2" spans="1:18" x14ac:dyDescent="0.35">
      <c r="A2" s="11" t="s">
        <v>47</v>
      </c>
      <c r="B2" s="11" t="s">
        <v>48</v>
      </c>
      <c r="C2" s="56" t="s">
        <v>49</v>
      </c>
      <c r="D2" s="11" t="s">
        <v>80</v>
      </c>
      <c r="E2" s="11" t="s">
        <v>111</v>
      </c>
      <c r="F2" s="52" t="s">
        <v>50</v>
      </c>
      <c r="G2" s="52" t="s">
        <v>123</v>
      </c>
      <c r="H2" s="52" t="s">
        <v>122</v>
      </c>
      <c r="I2" s="52" t="s">
        <v>51</v>
      </c>
      <c r="J2" s="52" t="s">
        <v>52</v>
      </c>
      <c r="K2" s="52" t="s">
        <v>112</v>
      </c>
      <c r="L2" s="52" t="s">
        <v>152</v>
      </c>
      <c r="M2" s="52" t="s">
        <v>53</v>
      </c>
      <c r="N2" s="57" t="s">
        <v>54</v>
      </c>
      <c r="R2" s="51"/>
    </row>
    <row r="3" spans="1:18" x14ac:dyDescent="0.35">
      <c r="A3" s="54" t="s">
        <v>55</v>
      </c>
      <c r="B3" t="s">
        <v>56</v>
      </c>
      <c r="C3" s="50" t="s">
        <v>57</v>
      </c>
      <c r="D3">
        <f>('vacsi-fra-2021-07-01-20h05'!$E$37+'vacsi-fra-2021-07-01-20h05'!$F$37)/1000000</f>
        <v>1.6958359999999999</v>
      </c>
      <c r="E3">
        <f>D3</f>
        <v>1.6958359999999999</v>
      </c>
      <c r="F3" s="58">
        <f>E3</f>
        <v>1.6958359999999999</v>
      </c>
      <c r="G3" s="58">
        <v>0.7</v>
      </c>
      <c r="H3" s="58">
        <f>(SUM('vacsi-fra-2021-07-01-20h05'!C2:C37))*$G$3/1000000</f>
        <v>1.1499935999999999</v>
      </c>
      <c r="I3" s="58">
        <f>(SUM('vacsi-fra-2021-07-01-20h05'!D2:D37))/1000000</f>
        <v>5.2988E-2</v>
      </c>
      <c r="J3" s="58">
        <f>SUM($H$3:H3)</f>
        <v>1.1499935999999999</v>
      </c>
      <c r="K3" s="53">
        <f>SUM($H$3:H3)/(SUM($C$38:$C$38)/1000000)</f>
        <v>0.18043258875449986</v>
      </c>
      <c r="L3" s="53">
        <f>J3/($E$39/1000000)</f>
        <v>1.9390210566718646E-2</v>
      </c>
      <c r="M3" s="54"/>
      <c r="N3" s="59">
        <f>J3/($C$39/1000000)</f>
        <v>1.714777962678261E-2</v>
      </c>
      <c r="R3" s="51"/>
    </row>
    <row r="4" spans="1:18" x14ac:dyDescent="0.35">
      <c r="A4" s="54" t="s">
        <v>58</v>
      </c>
      <c r="B4" t="s">
        <v>56</v>
      </c>
      <c r="C4" s="50" t="s">
        <v>57</v>
      </c>
      <c r="D4">
        <f>('vacsi-fra-2021-07-01-20h05'!$E$65+'vacsi-fra-2021-07-01-20h05'!$F$65)/1000000</f>
        <v>4.7065939999999999</v>
      </c>
      <c r="E4">
        <f>D4-D3</f>
        <v>3.010758</v>
      </c>
      <c r="F4" s="58">
        <f t="shared" ref="F4:F8" si="0">E4</f>
        <v>3.010758</v>
      </c>
      <c r="G4" s="58">
        <v>0.54</v>
      </c>
      <c r="H4" s="58">
        <f>(SUM('vacsi-fra-2021-07-01-20h05'!C38:C65))*$G$4/1000000</f>
        <v>0.7800975</v>
      </c>
      <c r="I4" s="58">
        <f>(SUM('vacsi-fra-2021-07-01-20h05'!D38:D65))/1000000</f>
        <v>1.566133</v>
      </c>
      <c r="J4" s="58">
        <f>SUM($H$3:H4)</f>
        <v>1.9300910999999998</v>
      </c>
      <c r="K4" s="53">
        <f>SUM($H$3:H4)/(SUM($C$38:$C$38)/1000000)</f>
        <v>0.30282893200885663</v>
      </c>
      <c r="L4" s="53">
        <f t="shared" ref="L4:L13" si="1">J4/($E$39/1000000)</f>
        <v>3.2543548800575597E-2</v>
      </c>
      <c r="M4" s="54"/>
      <c r="N4" s="59">
        <f t="shared" ref="N4:N13" si="2">J4/($C$39/1000000)</f>
        <v>2.8779966116693551E-2</v>
      </c>
      <c r="R4" s="51"/>
    </row>
    <row r="5" spans="1:18" x14ac:dyDescent="0.35">
      <c r="A5" s="54" t="s">
        <v>59</v>
      </c>
      <c r="B5" s="60" t="s">
        <v>121</v>
      </c>
      <c r="C5" s="50" t="s">
        <v>120</v>
      </c>
      <c r="D5">
        <f>('vacsi-fra-2021-07-01-20h05'!$E$94+'vacsi-fra-2021-07-01-20h05'!$F$94)/1000000</f>
        <v>11.040651</v>
      </c>
      <c r="E5">
        <f>D5-D4</f>
        <v>6.3340570000000005</v>
      </c>
      <c r="F5" s="58">
        <f t="shared" si="0"/>
        <v>6.3340570000000005</v>
      </c>
      <c r="G5" s="58">
        <v>1</v>
      </c>
      <c r="H5" s="58">
        <f>(SUM('vacsi-fra-2021-07-01-20h05'!C66:C94))*$G$5/1000000</f>
        <v>5.1078950000000001</v>
      </c>
      <c r="I5" s="58">
        <f>(SUM('vacsi-fra-2021-07-01-20h05'!D66:D94))/1000000</f>
        <v>1.226162</v>
      </c>
      <c r="J5" s="58">
        <f>SUM($H$3:H5)</f>
        <v>7.0379860999999995</v>
      </c>
      <c r="K5" s="53">
        <f>SUM($H$3:H5)/(SUM($C$35:$C$38)/1000000)</f>
        <v>0.39427963433544871</v>
      </c>
      <c r="L5" s="53">
        <f t="shared" si="1"/>
        <v>0.11866851471576793</v>
      </c>
      <c r="M5" s="54"/>
      <c r="N5" s="59">
        <f t="shared" si="2"/>
        <v>0.1049447880920026</v>
      </c>
      <c r="R5" s="51"/>
    </row>
    <row r="6" spans="1:18" x14ac:dyDescent="0.35">
      <c r="A6" t="s">
        <v>60</v>
      </c>
      <c r="B6" t="s">
        <v>82</v>
      </c>
      <c r="C6" s="50" t="s">
        <v>83</v>
      </c>
      <c r="D6" s="67">
        <f>('vacsi-fra-2021-07-01-20h05'!$E$126+'vacsi-fra-2021-07-01-20h05'!$F$126)/1000000</f>
        <v>22.739635</v>
      </c>
      <c r="E6">
        <f t="shared" ref="E6:E8" si="3">D6-D5</f>
        <v>11.698983999999999</v>
      </c>
      <c r="F6" s="58">
        <f t="shared" si="0"/>
        <v>11.698983999999999</v>
      </c>
      <c r="G6" s="58">
        <v>1</v>
      </c>
      <c r="H6" s="58">
        <f>(SUM('vacsi-fra-2021-07-01-20h05'!C95:C126))*$G$6/1000000</f>
        <v>7.6505109999999998</v>
      </c>
      <c r="I6" s="61">
        <f>(SUM('vacsi-fra-2021-07-01-20h05'!D95:D126))/1000000</f>
        <v>4.0484730000000004</v>
      </c>
      <c r="J6" s="58">
        <f>SUM($H$3:H6)</f>
        <v>14.688497099999999</v>
      </c>
      <c r="K6" s="53">
        <f>SUM($H$3:H6)/(SUM($C$33:$C$38)/1000000)</f>
        <v>0.55146635226739682</v>
      </c>
      <c r="L6" s="53">
        <f t="shared" si="1"/>
        <v>0.24766490150696158</v>
      </c>
      <c r="M6" s="54" t="s">
        <v>8</v>
      </c>
      <c r="N6" s="59">
        <f t="shared" si="2"/>
        <v>0.21902305484085777</v>
      </c>
      <c r="R6" s="51"/>
    </row>
    <row r="7" spans="1:18" x14ac:dyDescent="0.35">
      <c r="A7" t="s">
        <v>0</v>
      </c>
      <c r="B7" t="s">
        <v>62</v>
      </c>
      <c r="C7" s="50" t="s">
        <v>63</v>
      </c>
      <c r="D7" s="67">
        <f>('vacsi-fra-2021-07-01-20h05'!$E$157+'vacsi-fra-2021-07-01-20h05'!$F$157)/1000000</f>
        <v>38.325164000000001</v>
      </c>
      <c r="E7">
        <f t="shared" si="3"/>
        <v>15.585529000000001</v>
      </c>
      <c r="F7" s="58">
        <f t="shared" si="0"/>
        <v>15.585529000000001</v>
      </c>
      <c r="G7" s="58">
        <v>1</v>
      </c>
      <c r="H7" s="58">
        <f>(SUM('vacsi-fra-2021-07-01-20h05'!C127:C157))*$G$7/1000000</f>
        <v>10.208418</v>
      </c>
      <c r="I7" s="61">
        <f>(SUM('vacsi-fra-2021-07-01-20h05'!D127:D157))/1000000</f>
        <v>5.3771110000000002</v>
      </c>
      <c r="J7" s="58">
        <f>SUM($H$3:H7)</f>
        <v>24.896915100000001</v>
      </c>
      <c r="K7" s="53">
        <f>SUM($H$3:H7)/(SUM($C$27:$C$38)/1000000)</f>
        <v>0.4883762850399459</v>
      </c>
      <c r="L7" s="53">
        <f t="shared" si="1"/>
        <v>0.4197905329653287</v>
      </c>
      <c r="M7" s="54"/>
      <c r="N7" s="59">
        <f t="shared" si="2"/>
        <v>0.37124277345675349</v>
      </c>
      <c r="R7" s="51"/>
    </row>
    <row r="8" spans="1:18" x14ac:dyDescent="0.35">
      <c r="A8" t="s">
        <v>61</v>
      </c>
      <c r="B8" t="s">
        <v>151</v>
      </c>
      <c r="C8" s="50" t="s">
        <v>150</v>
      </c>
      <c r="D8" s="67">
        <f>('vacsi-fra-2021-07-01-20h05'!$E$187+'vacsi-fra-2021-07-01-20h05'!$F$187)/1000000</f>
        <v>56.774349999999998</v>
      </c>
      <c r="E8">
        <f t="shared" si="3"/>
        <v>18.449185999999997</v>
      </c>
      <c r="F8" s="58">
        <f t="shared" si="0"/>
        <v>18.449185999999997</v>
      </c>
      <c r="G8" s="58">
        <v>1.1000000000000001</v>
      </c>
      <c r="H8" s="58">
        <f>(SUM('vacsi-fra-2021-07-01-20h05'!C158:C187))*$G$8/1000000</f>
        <v>8.697711</v>
      </c>
      <c r="I8" s="61">
        <f>(SUM('vacsi-fra-2021-07-01-20h05'!D158:D187))/1000000</f>
        <v>10.542176</v>
      </c>
      <c r="J8" s="58">
        <f>SUM($H$3:H8)</f>
        <v>33.594626099999999</v>
      </c>
      <c r="K8" s="53">
        <f>SUM($H$3:H8)/(SUM($C$25:$C$38)/1000000)</f>
        <v>0.56644391237410541</v>
      </c>
      <c r="L8" s="53">
        <f t="shared" si="1"/>
        <v>0.56644391237410541</v>
      </c>
      <c r="M8" s="54" t="s">
        <v>9</v>
      </c>
      <c r="N8" s="59">
        <f t="shared" si="2"/>
        <v>0.50093604434577665</v>
      </c>
      <c r="R8" s="51"/>
    </row>
    <row r="9" spans="1:18" x14ac:dyDescent="0.35">
      <c r="A9" s="54" t="s">
        <v>64</v>
      </c>
      <c r="B9" t="s">
        <v>151</v>
      </c>
      <c r="C9" s="50" t="s">
        <v>150</v>
      </c>
      <c r="D9" s="67">
        <f>D8+15</f>
        <v>71.774349999999998</v>
      </c>
      <c r="E9">
        <v>15</v>
      </c>
      <c r="F9" s="58">
        <v>15</v>
      </c>
      <c r="G9" s="58">
        <v>1</v>
      </c>
      <c r="H9" s="58">
        <f t="shared" ref="H9:H13" si="4">(F9-H8)*G9</f>
        <v>6.302289</v>
      </c>
      <c r="I9" s="61">
        <f t="shared" ref="I9:I13" si="5">H8</f>
        <v>8.697711</v>
      </c>
      <c r="J9" s="58">
        <f>SUM($H$3:H9)</f>
        <v>39.896915100000001</v>
      </c>
      <c r="K9" s="62">
        <f>SUM($H$3:H9)/(SUM($C$25:$C$38)/1000000)</f>
        <v>0.67270773050519295</v>
      </c>
      <c r="L9" s="53">
        <f t="shared" si="1"/>
        <v>0.67270773050519295</v>
      </c>
      <c r="M9" s="54" t="s">
        <v>10</v>
      </c>
      <c r="N9" s="59">
        <f t="shared" si="2"/>
        <v>0.59491070900155929</v>
      </c>
      <c r="R9" s="51"/>
    </row>
    <row r="10" spans="1:18" x14ac:dyDescent="0.35">
      <c r="A10" s="54" t="s">
        <v>65</v>
      </c>
      <c r="B10" t="s">
        <v>151</v>
      </c>
      <c r="C10" s="50" t="s">
        <v>150</v>
      </c>
      <c r="D10" s="67">
        <f>D9+15</f>
        <v>86.774349999999998</v>
      </c>
      <c r="E10">
        <v>15</v>
      </c>
      <c r="F10" s="58">
        <v>15</v>
      </c>
      <c r="G10" s="58">
        <v>1</v>
      </c>
      <c r="H10" s="58">
        <f t="shared" si="4"/>
        <v>8.697711</v>
      </c>
      <c r="I10" s="61">
        <f t="shared" si="5"/>
        <v>6.302289</v>
      </c>
      <c r="J10" s="58">
        <f>SUM($H$3:H10)</f>
        <v>48.594626099999999</v>
      </c>
      <c r="K10" s="62">
        <f>SUM($H$3:H10)/(SUM($C$25:$C$38)/1000000)</f>
        <v>0.8193611099139696</v>
      </c>
      <c r="L10" s="53">
        <f t="shared" si="1"/>
        <v>0.8193611099139696</v>
      </c>
      <c r="M10" s="54"/>
      <c r="N10" s="59">
        <f t="shared" si="2"/>
        <v>0.72460397989058245</v>
      </c>
      <c r="R10" s="51"/>
    </row>
    <row r="11" spans="1:18" x14ac:dyDescent="0.35">
      <c r="A11" s="54" t="s">
        <v>66</v>
      </c>
      <c r="B11" t="s">
        <v>151</v>
      </c>
      <c r="C11" s="50" t="s">
        <v>150</v>
      </c>
      <c r="D11" s="67">
        <f>D10+15</f>
        <v>101.77435</v>
      </c>
      <c r="E11">
        <v>15</v>
      </c>
      <c r="F11" s="58">
        <v>15</v>
      </c>
      <c r="G11" s="58">
        <v>1</v>
      </c>
      <c r="H11" s="58">
        <f t="shared" si="4"/>
        <v>6.302289</v>
      </c>
      <c r="I11" s="61">
        <f t="shared" si="5"/>
        <v>8.697711</v>
      </c>
      <c r="J11" s="58">
        <f>SUM($H$3:H11)</f>
        <v>54.896915100000001</v>
      </c>
      <c r="K11" s="62">
        <f>SUM($H$3:H11)/(SUM($C$25:$C$38)/1000000)</f>
        <v>0.92562492804505725</v>
      </c>
      <c r="L11" s="53">
        <f t="shared" si="1"/>
        <v>0.92562492804505725</v>
      </c>
      <c r="M11" s="54" t="s">
        <v>11</v>
      </c>
      <c r="N11" s="63">
        <f t="shared" si="2"/>
        <v>0.81857864454636509</v>
      </c>
      <c r="R11" s="51"/>
    </row>
    <row r="12" spans="1:18" x14ac:dyDescent="0.35">
      <c r="A12" t="s">
        <v>67</v>
      </c>
      <c r="B12" t="s">
        <v>151</v>
      </c>
      <c r="C12" s="50" t="s">
        <v>150</v>
      </c>
      <c r="D12" s="67">
        <f>D11+15</f>
        <v>116.77435</v>
      </c>
      <c r="E12">
        <v>15</v>
      </c>
      <c r="F12" s="58">
        <v>15</v>
      </c>
      <c r="G12" s="58">
        <v>0.5</v>
      </c>
      <c r="H12" s="58">
        <f t="shared" si="4"/>
        <v>4.3488555</v>
      </c>
      <c r="I12" s="61">
        <f t="shared" si="5"/>
        <v>6.302289</v>
      </c>
      <c r="J12" s="58">
        <f>SUM($H$3:H12)</f>
        <v>59.2457706</v>
      </c>
      <c r="K12" s="62">
        <f>SUM($H$3:H12)/(SUM($C$25:$C$38)/1000000)</f>
        <v>0.99895161774944563</v>
      </c>
      <c r="L12" s="53">
        <f t="shared" si="1"/>
        <v>0.99895161774944563</v>
      </c>
      <c r="M12" s="54"/>
      <c r="N12" s="63">
        <f t="shared" si="2"/>
        <v>0.88342527999087672</v>
      </c>
      <c r="R12" s="51"/>
    </row>
    <row r="13" spans="1:18" x14ac:dyDescent="0.35">
      <c r="A13" t="s">
        <v>68</v>
      </c>
      <c r="B13" t="s">
        <v>151</v>
      </c>
      <c r="C13" s="50" t="s">
        <v>150</v>
      </c>
      <c r="D13" s="67">
        <f>D12+15</f>
        <v>131.77435</v>
      </c>
      <c r="E13">
        <v>15</v>
      </c>
      <c r="F13" s="58">
        <v>15</v>
      </c>
      <c r="G13" s="58">
        <v>0</v>
      </c>
      <c r="H13" s="58">
        <f t="shared" si="4"/>
        <v>0</v>
      </c>
      <c r="I13" s="61">
        <f t="shared" si="5"/>
        <v>4.3488555</v>
      </c>
      <c r="J13" s="58">
        <f>SUM($H$3:H13)</f>
        <v>59.2457706</v>
      </c>
      <c r="K13" s="62">
        <f>SUM($H$3:H13)/(SUM($C$25:$C$38)/1000000)</f>
        <v>0.99895161774944563</v>
      </c>
      <c r="L13" s="53">
        <f t="shared" si="1"/>
        <v>0.99895161774944563</v>
      </c>
      <c r="M13" s="54"/>
      <c r="N13" s="63">
        <f t="shared" si="2"/>
        <v>0.88342527999087672</v>
      </c>
      <c r="R13" s="51"/>
    </row>
    <row r="14" spans="1:18" x14ac:dyDescent="0.35">
      <c r="A14" s="11" t="s">
        <v>69</v>
      </c>
      <c r="B14" s="11"/>
      <c r="C14" s="56"/>
      <c r="F14" s="64">
        <f>SUM(F3:F13)</f>
        <v>131.77435</v>
      </c>
      <c r="G14" s="64"/>
      <c r="H14" s="39">
        <f>SUM(H3:H13)</f>
        <v>59.2457706</v>
      </c>
      <c r="I14" s="39">
        <f>SUM(I3:I13)</f>
        <v>57.1618985</v>
      </c>
      <c r="J14" s="39"/>
      <c r="K14" s="11"/>
      <c r="R14" s="51"/>
    </row>
    <row r="15" spans="1:18" x14ac:dyDescent="0.35">
      <c r="A15" s="11"/>
      <c r="B15" s="11"/>
      <c r="C15" s="56"/>
      <c r="F15" s="64"/>
      <c r="G15" s="64"/>
      <c r="H15" s="39"/>
      <c r="I15" s="39"/>
      <c r="J15" s="39"/>
      <c r="K15" s="11"/>
      <c r="R15" s="51"/>
    </row>
    <row r="16" spans="1:18" x14ac:dyDescent="0.35">
      <c r="A16" t="s">
        <v>70</v>
      </c>
      <c r="C16" s="50"/>
      <c r="H16" s="39"/>
      <c r="K16" s="51"/>
      <c r="R16" s="51"/>
    </row>
    <row r="17" spans="1:18" x14ac:dyDescent="0.35">
      <c r="A17" s="65" t="s">
        <v>71</v>
      </c>
      <c r="C17" s="50"/>
      <c r="I17" s="39"/>
      <c r="K17" s="51"/>
      <c r="R17" s="51"/>
    </row>
    <row r="18" spans="1:18" x14ac:dyDescent="0.35">
      <c r="A18" t="s">
        <v>72</v>
      </c>
      <c r="C18" s="50"/>
      <c r="K18" s="51"/>
      <c r="R18" s="51"/>
    </row>
    <row r="19" spans="1:18" x14ac:dyDescent="0.35">
      <c r="A19" t="s">
        <v>81</v>
      </c>
      <c r="C19" s="50"/>
      <c r="K19" s="51"/>
      <c r="R19" s="51"/>
    </row>
    <row r="20" spans="1:18" x14ac:dyDescent="0.35">
      <c r="C20" s="50"/>
      <c r="K20" s="51"/>
      <c r="R20" s="51"/>
    </row>
    <row r="21" spans="1:18" x14ac:dyDescent="0.35">
      <c r="C21" s="50"/>
      <c r="K21" s="51"/>
      <c r="R21" s="51"/>
    </row>
    <row r="22" spans="1:18" x14ac:dyDescent="0.35">
      <c r="A22" t="s">
        <v>40</v>
      </c>
      <c r="C22" s="50"/>
      <c r="K22" s="51"/>
      <c r="R22" s="51"/>
    </row>
    <row r="23" spans="1:18" x14ac:dyDescent="0.35">
      <c r="A23">
        <v>0</v>
      </c>
      <c r="B23">
        <v>4</v>
      </c>
      <c r="C23">
        <v>3671719</v>
      </c>
      <c r="K23" s="51"/>
      <c r="R23" s="51"/>
    </row>
    <row r="24" spans="1:18" x14ac:dyDescent="0.35">
      <c r="A24">
        <v>5</v>
      </c>
      <c r="B24">
        <v>9</v>
      </c>
      <c r="C24">
        <v>4084036</v>
      </c>
      <c r="K24" s="51"/>
      <c r="R24" s="51"/>
    </row>
    <row r="25" spans="1:18" x14ac:dyDescent="0.35">
      <c r="A25">
        <v>10</v>
      </c>
      <c r="B25">
        <v>14</v>
      </c>
      <c r="C25">
        <v>4187992</v>
      </c>
      <c r="K25" s="51"/>
      <c r="R25" s="51"/>
    </row>
    <row r="26" spans="1:18" x14ac:dyDescent="0.35">
      <c r="A26">
        <v>15</v>
      </c>
      <c r="B26">
        <v>19</v>
      </c>
      <c r="C26">
        <v>4140996</v>
      </c>
      <c r="K26" s="51"/>
      <c r="R26" s="51"/>
    </row>
    <row r="27" spans="1:18" x14ac:dyDescent="0.35">
      <c r="A27">
        <v>20</v>
      </c>
      <c r="B27">
        <v>24</v>
      </c>
      <c r="C27">
        <v>3757482</v>
      </c>
      <c r="K27" s="51"/>
      <c r="R27" s="51"/>
    </row>
    <row r="28" spans="1:18" x14ac:dyDescent="0.35">
      <c r="A28">
        <v>25</v>
      </c>
      <c r="B28">
        <v>29</v>
      </c>
      <c r="C28">
        <v>3713426</v>
      </c>
      <c r="K28" s="51"/>
      <c r="R28" s="51"/>
    </row>
    <row r="29" spans="1:18" x14ac:dyDescent="0.35">
      <c r="A29">
        <v>30</v>
      </c>
      <c r="B29">
        <v>34</v>
      </c>
      <c r="C29">
        <v>4056469</v>
      </c>
      <c r="K29" s="51"/>
      <c r="R29" s="51"/>
    </row>
    <row r="30" spans="1:18" x14ac:dyDescent="0.35">
      <c r="A30">
        <v>35</v>
      </c>
      <c r="B30">
        <v>39</v>
      </c>
      <c r="C30">
        <v>4231788</v>
      </c>
      <c r="K30" s="51"/>
      <c r="R30" s="51"/>
    </row>
    <row r="31" spans="1:18" x14ac:dyDescent="0.35">
      <c r="A31">
        <v>40</v>
      </c>
      <c r="B31">
        <v>44</v>
      </c>
      <c r="C31">
        <v>4072226</v>
      </c>
      <c r="K31" s="51"/>
      <c r="R31" s="51"/>
    </row>
    <row r="32" spans="1:18" x14ac:dyDescent="0.35">
      <c r="A32">
        <v>45</v>
      </c>
      <c r="B32">
        <v>49</v>
      </c>
      <c r="C32">
        <v>4512223</v>
      </c>
      <c r="K32" s="51"/>
      <c r="R32" s="51"/>
    </row>
    <row r="33" spans="1:18" x14ac:dyDescent="0.35">
      <c r="A33">
        <v>50</v>
      </c>
      <c r="B33">
        <v>54</v>
      </c>
      <c r="C33">
        <v>4425730</v>
      </c>
      <c r="K33" s="51"/>
      <c r="R33" s="51"/>
    </row>
    <row r="34" spans="1:18" x14ac:dyDescent="0.35">
      <c r="A34">
        <v>55</v>
      </c>
      <c r="B34">
        <v>59</v>
      </c>
      <c r="C34">
        <v>4359376</v>
      </c>
      <c r="K34" s="51"/>
      <c r="R34" s="51"/>
    </row>
    <row r="35" spans="1:18" x14ac:dyDescent="0.35">
      <c r="A35">
        <v>60</v>
      </c>
      <c r="B35">
        <v>64</v>
      </c>
      <c r="C35">
        <v>4099662</v>
      </c>
      <c r="K35" s="51"/>
      <c r="R35" s="51"/>
    </row>
    <row r="36" spans="1:18" x14ac:dyDescent="0.35">
      <c r="A36">
        <v>65</v>
      </c>
      <c r="B36">
        <v>69</v>
      </c>
      <c r="C36">
        <v>3899944</v>
      </c>
      <c r="K36" s="51"/>
      <c r="R36" s="51"/>
    </row>
    <row r="37" spans="1:18" x14ac:dyDescent="0.35">
      <c r="A37">
        <v>70</v>
      </c>
      <c r="B37">
        <v>74</v>
      </c>
      <c r="C37">
        <v>3477098</v>
      </c>
      <c r="K37" s="51"/>
      <c r="R37" s="51"/>
    </row>
    <row r="38" spans="1:18" x14ac:dyDescent="0.35">
      <c r="A38">
        <v>75</v>
      </c>
      <c r="B38" t="s">
        <v>7</v>
      </c>
      <c r="C38">
        <v>6373536</v>
      </c>
      <c r="K38" s="51"/>
      <c r="R38" s="51"/>
    </row>
    <row r="39" spans="1:18" x14ac:dyDescent="0.35">
      <c r="C39" s="11">
        <f>SUM(C23:C38)</f>
        <v>67063703</v>
      </c>
      <c r="D39" s="11">
        <f>SUM(C27:C38)</f>
        <v>50978960</v>
      </c>
      <c r="E39" s="11">
        <f>SUM(C25:C38)</f>
        <v>59307948</v>
      </c>
      <c r="K39" s="51"/>
      <c r="R39" s="51"/>
    </row>
    <row r="40" spans="1:18" x14ac:dyDescent="0.35">
      <c r="C40" s="50"/>
      <c r="K40" s="51"/>
      <c r="R40" s="51"/>
    </row>
    <row r="41" spans="1:18" x14ac:dyDescent="0.35">
      <c r="C41" s="50"/>
      <c r="K41" s="51"/>
      <c r="R41" s="51"/>
    </row>
    <row r="42" spans="1:18" x14ac:dyDescent="0.35">
      <c r="C42" s="50"/>
      <c r="K42" s="51"/>
      <c r="R42" s="51"/>
    </row>
    <row r="43" spans="1:18" x14ac:dyDescent="0.35">
      <c r="C43" s="50"/>
      <c r="K43" s="51"/>
      <c r="R43" s="51"/>
    </row>
    <row r="44" spans="1:18" x14ac:dyDescent="0.35">
      <c r="C44" s="50"/>
      <c r="K44" s="51"/>
      <c r="R44" s="51"/>
    </row>
    <row r="45" spans="1:18" x14ac:dyDescent="0.35">
      <c r="C45" s="50"/>
      <c r="K45" s="51"/>
      <c r="R45" s="51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858CC-343A-4F71-AB52-951C0C67BF00}">
  <dimension ref="A2:BA123"/>
  <sheetViews>
    <sheetView topLeftCell="A14" zoomScale="59" workbookViewId="0">
      <selection activeCell="Z63" sqref="Z63"/>
    </sheetView>
  </sheetViews>
  <sheetFormatPr baseColWidth="10" defaultColWidth="8.7265625" defaultRowHeight="14.5" x14ac:dyDescent="0.35"/>
  <cols>
    <col min="1" max="1" width="7.453125" customWidth="1"/>
    <col min="2" max="2" width="8.26953125" bestFit="1" customWidth="1"/>
    <col min="3" max="17" width="5.54296875" bestFit="1" customWidth="1"/>
    <col min="18" max="18" width="4.54296875" customWidth="1"/>
    <col min="19" max="19" width="3" bestFit="1" customWidth="1"/>
    <col min="20" max="20" width="5.54296875" customWidth="1"/>
    <col min="21" max="35" width="4.54296875" bestFit="1" customWidth="1"/>
    <col min="36" max="36" width="5.81640625" customWidth="1"/>
    <col min="37" max="37" width="3" bestFit="1" customWidth="1"/>
    <col min="38" max="38" width="6" customWidth="1"/>
    <col min="39" max="53" width="4.54296875" bestFit="1" customWidth="1"/>
  </cols>
  <sheetData>
    <row r="2" spans="1:53" x14ac:dyDescent="0.35">
      <c r="B2" s="11" t="s">
        <v>21</v>
      </c>
      <c r="T2" s="11" t="s">
        <v>18</v>
      </c>
      <c r="AL2" s="11" t="s">
        <v>22</v>
      </c>
    </row>
    <row r="3" spans="1:53" x14ac:dyDescent="0.35">
      <c r="B3" s="13">
        <v>0</v>
      </c>
      <c r="C3" s="13">
        <v>5</v>
      </c>
      <c r="D3" s="13">
        <v>10</v>
      </c>
      <c r="E3" s="13">
        <v>15</v>
      </c>
      <c r="F3" s="13">
        <v>20</v>
      </c>
      <c r="G3" s="13">
        <v>25</v>
      </c>
      <c r="H3" s="13">
        <v>30</v>
      </c>
      <c r="I3" s="13">
        <v>35</v>
      </c>
      <c r="J3" s="13">
        <v>40</v>
      </c>
      <c r="K3" s="13">
        <v>45</v>
      </c>
      <c r="L3" s="13">
        <v>50</v>
      </c>
      <c r="M3" s="13">
        <v>55</v>
      </c>
      <c r="N3" s="13">
        <v>60</v>
      </c>
      <c r="O3" s="13">
        <v>65</v>
      </c>
      <c r="P3" s="13">
        <v>70</v>
      </c>
      <c r="Q3" s="13">
        <v>75</v>
      </c>
      <c r="R3" s="11"/>
      <c r="T3" s="13">
        <v>0</v>
      </c>
      <c r="U3" s="13">
        <v>5</v>
      </c>
      <c r="V3" s="13">
        <v>10</v>
      </c>
      <c r="W3" s="13">
        <v>15</v>
      </c>
      <c r="X3" s="13">
        <v>20</v>
      </c>
      <c r="Y3" s="13">
        <v>25</v>
      </c>
      <c r="Z3" s="13">
        <v>30</v>
      </c>
      <c r="AA3" s="13">
        <v>35</v>
      </c>
      <c r="AB3" s="13">
        <v>40</v>
      </c>
      <c r="AC3" s="13">
        <v>45</v>
      </c>
      <c r="AD3" s="13">
        <v>50</v>
      </c>
      <c r="AE3" s="13">
        <v>55</v>
      </c>
      <c r="AF3" s="13">
        <v>60</v>
      </c>
      <c r="AG3" s="13">
        <v>65</v>
      </c>
      <c r="AH3" s="13">
        <v>70</v>
      </c>
      <c r="AI3" s="13">
        <v>75</v>
      </c>
      <c r="AL3" s="13">
        <v>0</v>
      </c>
      <c r="AM3" s="13">
        <v>5</v>
      </c>
      <c r="AN3" s="13">
        <v>10</v>
      </c>
      <c r="AO3" s="13">
        <v>15</v>
      </c>
      <c r="AP3" s="13">
        <v>20</v>
      </c>
      <c r="AQ3" s="13">
        <v>25</v>
      </c>
      <c r="AR3" s="13">
        <v>30</v>
      </c>
      <c r="AS3" s="13">
        <v>35</v>
      </c>
      <c r="AT3" s="13">
        <v>40</v>
      </c>
      <c r="AU3" s="13">
        <v>45</v>
      </c>
      <c r="AV3" s="13">
        <v>50</v>
      </c>
      <c r="AW3" s="13">
        <v>55</v>
      </c>
      <c r="AX3" s="13">
        <v>60</v>
      </c>
      <c r="AY3" s="13">
        <v>65</v>
      </c>
      <c r="AZ3" s="13">
        <v>70</v>
      </c>
      <c r="BA3" s="13">
        <v>75</v>
      </c>
    </row>
    <row r="4" spans="1:53" x14ac:dyDescent="0.35">
      <c r="A4" s="14">
        <v>0</v>
      </c>
      <c r="B4" s="49">
        <v>0.2</v>
      </c>
      <c r="C4" s="49">
        <v>0.2</v>
      </c>
      <c r="D4" s="49">
        <v>0.2</v>
      </c>
      <c r="E4" s="49">
        <v>0.2</v>
      </c>
      <c r="F4" s="49">
        <v>0.2</v>
      </c>
      <c r="G4" s="49">
        <v>0.2</v>
      </c>
      <c r="H4" s="49">
        <v>0.2</v>
      </c>
      <c r="I4" s="49">
        <v>0.2</v>
      </c>
      <c r="J4" s="49">
        <v>0.2</v>
      </c>
      <c r="K4" s="49">
        <v>0.2</v>
      </c>
      <c r="L4" s="49">
        <v>0.2</v>
      </c>
      <c r="M4" s="49">
        <v>0.2</v>
      </c>
      <c r="N4" s="49">
        <v>0.2</v>
      </c>
      <c r="O4" s="49">
        <v>0.2</v>
      </c>
      <c r="P4" s="49">
        <v>0.2</v>
      </c>
      <c r="Q4" s="49">
        <v>0.2</v>
      </c>
      <c r="R4" s="12"/>
      <c r="S4" s="14">
        <v>0</v>
      </c>
      <c r="T4" s="12">
        <v>0.6</v>
      </c>
      <c r="U4" s="12">
        <v>0.6</v>
      </c>
      <c r="V4" s="12">
        <v>0.6</v>
      </c>
      <c r="W4" s="12">
        <v>0.6</v>
      </c>
      <c r="X4" s="12">
        <v>0.6</v>
      </c>
      <c r="Y4" s="12">
        <v>0.6</v>
      </c>
      <c r="Z4" s="12">
        <v>0.6</v>
      </c>
      <c r="AA4" s="12">
        <v>0.6</v>
      </c>
      <c r="AB4" s="12">
        <v>0.6</v>
      </c>
      <c r="AC4" s="12">
        <v>0.6</v>
      </c>
      <c r="AD4" s="12">
        <v>0.6</v>
      </c>
      <c r="AE4" s="12">
        <v>0.6</v>
      </c>
      <c r="AF4" s="12">
        <v>0.6</v>
      </c>
      <c r="AG4" s="12">
        <v>0.3</v>
      </c>
      <c r="AH4" s="12">
        <v>0.3</v>
      </c>
      <c r="AI4" s="12">
        <v>0.3</v>
      </c>
      <c r="AK4" s="14">
        <v>0</v>
      </c>
      <c r="AL4" s="12">
        <v>0.6</v>
      </c>
      <c r="AM4" s="12">
        <v>0.6</v>
      </c>
      <c r="AN4" s="12">
        <v>0.6</v>
      </c>
      <c r="AO4" s="12">
        <v>0.6</v>
      </c>
      <c r="AP4" s="12">
        <v>0.6</v>
      </c>
      <c r="AQ4" s="12">
        <v>0.6</v>
      </c>
      <c r="AR4" s="12">
        <v>0.6</v>
      </c>
      <c r="AS4" s="12">
        <v>0.6</v>
      </c>
      <c r="AT4" s="12">
        <v>0.6</v>
      </c>
      <c r="AU4" s="12">
        <v>0.6</v>
      </c>
      <c r="AV4" s="12">
        <v>0.6</v>
      </c>
      <c r="AW4" s="12">
        <v>0.6</v>
      </c>
      <c r="AX4" s="12">
        <v>0.6</v>
      </c>
      <c r="AY4" s="12">
        <v>0.6</v>
      </c>
      <c r="AZ4" s="12">
        <v>0.6</v>
      </c>
      <c r="BA4" s="12">
        <v>0.6</v>
      </c>
    </row>
    <row r="5" spans="1:53" x14ac:dyDescent="0.35">
      <c r="A5" s="14">
        <v>5</v>
      </c>
      <c r="B5" s="49">
        <v>0.2</v>
      </c>
      <c r="C5" s="49">
        <v>0.2</v>
      </c>
      <c r="D5" s="49">
        <v>0.2</v>
      </c>
      <c r="E5" s="49">
        <v>0.2</v>
      </c>
      <c r="F5" s="49">
        <v>0.2</v>
      </c>
      <c r="G5" s="49">
        <v>0.2</v>
      </c>
      <c r="H5" s="49">
        <v>0.2</v>
      </c>
      <c r="I5" s="49">
        <v>0.2</v>
      </c>
      <c r="J5" s="49">
        <v>0.2</v>
      </c>
      <c r="K5" s="49">
        <v>0.2</v>
      </c>
      <c r="L5" s="49">
        <v>0.2</v>
      </c>
      <c r="M5" s="49">
        <v>0.2</v>
      </c>
      <c r="N5" s="49">
        <v>0.2</v>
      </c>
      <c r="O5" s="49">
        <v>0.2</v>
      </c>
      <c r="P5" s="49">
        <v>0.2</v>
      </c>
      <c r="Q5" s="49">
        <v>0.2</v>
      </c>
      <c r="R5" s="12"/>
      <c r="S5" s="14">
        <v>5</v>
      </c>
      <c r="T5" s="12">
        <v>0.6</v>
      </c>
      <c r="U5" s="12">
        <v>0.6</v>
      </c>
      <c r="V5" s="12">
        <v>0.6</v>
      </c>
      <c r="W5" s="12">
        <v>0.6</v>
      </c>
      <c r="X5" s="12">
        <v>0.6</v>
      </c>
      <c r="Y5" s="12">
        <v>0.6</v>
      </c>
      <c r="Z5" s="12">
        <v>0.6</v>
      </c>
      <c r="AA5" s="12">
        <v>0.6</v>
      </c>
      <c r="AB5" s="12">
        <v>0.6</v>
      </c>
      <c r="AC5" s="12">
        <v>0.6</v>
      </c>
      <c r="AD5" s="12">
        <v>0.6</v>
      </c>
      <c r="AE5" s="12">
        <v>0.6</v>
      </c>
      <c r="AF5" s="12">
        <v>0.6</v>
      </c>
      <c r="AG5" s="12">
        <v>0.3</v>
      </c>
      <c r="AH5" s="12">
        <v>0.3</v>
      </c>
      <c r="AI5" s="12">
        <v>0.3</v>
      </c>
      <c r="AK5" s="14">
        <v>5</v>
      </c>
      <c r="AL5" s="12">
        <v>0.6</v>
      </c>
      <c r="AM5" s="12">
        <v>0.6</v>
      </c>
      <c r="AN5" s="12">
        <v>0.6</v>
      </c>
      <c r="AO5" s="12">
        <v>0.6</v>
      </c>
      <c r="AP5" s="12">
        <v>0.6</v>
      </c>
      <c r="AQ5" s="12">
        <v>0.6</v>
      </c>
      <c r="AR5" s="12">
        <v>0.6</v>
      </c>
      <c r="AS5" s="12">
        <v>0.6</v>
      </c>
      <c r="AT5" s="12">
        <v>0.6</v>
      </c>
      <c r="AU5" s="12">
        <v>0.6</v>
      </c>
      <c r="AV5" s="12">
        <v>0.6</v>
      </c>
      <c r="AW5" s="12">
        <v>0.6</v>
      </c>
      <c r="AX5" s="12">
        <v>0.6</v>
      </c>
      <c r="AY5" s="12">
        <v>0.6</v>
      </c>
      <c r="AZ5" s="12">
        <v>0.6</v>
      </c>
      <c r="BA5" s="12">
        <v>0.6</v>
      </c>
    </row>
    <row r="6" spans="1:53" x14ac:dyDescent="0.35">
      <c r="A6" s="14">
        <v>10</v>
      </c>
      <c r="B6" s="49">
        <v>0.2</v>
      </c>
      <c r="C6" s="49">
        <v>0.2</v>
      </c>
      <c r="D6" s="49">
        <v>0.2</v>
      </c>
      <c r="E6" s="49">
        <v>0.2</v>
      </c>
      <c r="F6" s="49">
        <v>0.2</v>
      </c>
      <c r="G6" s="49">
        <v>0.2</v>
      </c>
      <c r="H6" s="49">
        <v>0.2</v>
      </c>
      <c r="I6" s="49">
        <v>0.2</v>
      </c>
      <c r="J6" s="49">
        <v>0.2</v>
      </c>
      <c r="K6" s="49">
        <v>0.2</v>
      </c>
      <c r="L6" s="49">
        <v>0.2</v>
      </c>
      <c r="M6" s="49">
        <v>0.2</v>
      </c>
      <c r="N6" s="49">
        <v>0.2</v>
      </c>
      <c r="O6" s="49">
        <v>0.2</v>
      </c>
      <c r="P6" s="49">
        <v>0.2</v>
      </c>
      <c r="Q6" s="49">
        <v>0.2</v>
      </c>
      <c r="R6" s="12"/>
      <c r="S6" s="14">
        <v>10</v>
      </c>
      <c r="T6" s="12">
        <v>0.6</v>
      </c>
      <c r="U6" s="12">
        <v>0.6</v>
      </c>
      <c r="V6" s="12">
        <v>0.6</v>
      </c>
      <c r="W6" s="12">
        <v>0.6</v>
      </c>
      <c r="X6" s="12">
        <v>0.6</v>
      </c>
      <c r="Y6" s="12">
        <v>0.6</v>
      </c>
      <c r="Z6" s="12">
        <v>0.6</v>
      </c>
      <c r="AA6" s="12">
        <v>0.6</v>
      </c>
      <c r="AB6" s="12">
        <v>0.6</v>
      </c>
      <c r="AC6" s="12">
        <v>0.6</v>
      </c>
      <c r="AD6" s="12">
        <v>0.6</v>
      </c>
      <c r="AE6" s="12">
        <v>0.6</v>
      </c>
      <c r="AF6" s="12">
        <v>0.6</v>
      </c>
      <c r="AG6" s="12">
        <v>0.3</v>
      </c>
      <c r="AH6" s="12">
        <v>0.3</v>
      </c>
      <c r="AI6" s="12">
        <v>0.3</v>
      </c>
      <c r="AK6" s="14">
        <v>10</v>
      </c>
      <c r="AL6" s="12">
        <v>0.6</v>
      </c>
      <c r="AM6" s="12">
        <v>0.6</v>
      </c>
      <c r="AN6" s="12">
        <v>0.6</v>
      </c>
      <c r="AO6" s="12">
        <v>0.6</v>
      </c>
      <c r="AP6" s="12">
        <v>0.6</v>
      </c>
      <c r="AQ6" s="12">
        <v>0.6</v>
      </c>
      <c r="AR6" s="12">
        <v>0.6</v>
      </c>
      <c r="AS6" s="12">
        <v>0.6</v>
      </c>
      <c r="AT6" s="12">
        <v>0.6</v>
      </c>
      <c r="AU6" s="12">
        <v>0.6</v>
      </c>
      <c r="AV6" s="12">
        <v>0.6</v>
      </c>
      <c r="AW6" s="12">
        <v>0.6</v>
      </c>
      <c r="AX6" s="12">
        <v>0.6</v>
      </c>
      <c r="AY6" s="12">
        <v>0.6</v>
      </c>
      <c r="AZ6" s="12">
        <v>0.6</v>
      </c>
      <c r="BA6" s="12">
        <v>0.6</v>
      </c>
    </row>
    <row r="7" spans="1:53" x14ac:dyDescent="0.35">
      <c r="A7" s="14">
        <v>15</v>
      </c>
      <c r="B7" s="49">
        <v>0.2</v>
      </c>
      <c r="C7" s="49">
        <v>0.2</v>
      </c>
      <c r="D7" s="49">
        <v>0.2</v>
      </c>
      <c r="E7" s="49">
        <v>0.2</v>
      </c>
      <c r="F7" s="49">
        <v>0.2</v>
      </c>
      <c r="G7" s="49">
        <v>0.2</v>
      </c>
      <c r="H7" s="49">
        <v>0.2</v>
      </c>
      <c r="I7" s="49">
        <v>0.2</v>
      </c>
      <c r="J7" s="49">
        <v>0.2</v>
      </c>
      <c r="K7" s="49">
        <v>0.2</v>
      </c>
      <c r="L7" s="49">
        <v>0.2</v>
      </c>
      <c r="M7" s="49">
        <v>0.2</v>
      </c>
      <c r="N7" s="49">
        <v>0.2</v>
      </c>
      <c r="O7" s="49">
        <v>0.2</v>
      </c>
      <c r="P7" s="49">
        <v>0.2</v>
      </c>
      <c r="Q7" s="49">
        <v>0.2</v>
      </c>
      <c r="R7" s="12"/>
      <c r="S7" s="14">
        <v>15</v>
      </c>
      <c r="T7" s="12">
        <v>0.6</v>
      </c>
      <c r="U7" s="12">
        <v>0.6</v>
      </c>
      <c r="V7" s="12">
        <v>0.6</v>
      </c>
      <c r="W7" s="12">
        <v>0.6</v>
      </c>
      <c r="X7" s="12">
        <v>0.6</v>
      </c>
      <c r="Y7" s="12">
        <v>0.6</v>
      </c>
      <c r="Z7" s="12">
        <v>0.6</v>
      </c>
      <c r="AA7" s="12">
        <v>0.6</v>
      </c>
      <c r="AB7" s="12">
        <v>0.6</v>
      </c>
      <c r="AC7" s="12">
        <v>0.6</v>
      </c>
      <c r="AD7" s="12">
        <v>0.6</v>
      </c>
      <c r="AE7" s="12">
        <v>0.6</v>
      </c>
      <c r="AF7" s="12">
        <v>0.6</v>
      </c>
      <c r="AG7" s="12">
        <v>0.3</v>
      </c>
      <c r="AH7" s="12">
        <v>0.3</v>
      </c>
      <c r="AI7" s="12">
        <v>0.3</v>
      </c>
      <c r="AK7" s="14">
        <v>15</v>
      </c>
      <c r="AL7" s="12">
        <v>0.6</v>
      </c>
      <c r="AM7" s="12">
        <v>0.6</v>
      </c>
      <c r="AN7" s="12">
        <v>0.6</v>
      </c>
      <c r="AO7" s="12">
        <v>0.6</v>
      </c>
      <c r="AP7" s="12">
        <v>0.6</v>
      </c>
      <c r="AQ7" s="12">
        <v>0.6</v>
      </c>
      <c r="AR7" s="12">
        <v>0.6</v>
      </c>
      <c r="AS7" s="12">
        <v>0.6</v>
      </c>
      <c r="AT7" s="12">
        <v>0.6</v>
      </c>
      <c r="AU7" s="12">
        <v>0.6</v>
      </c>
      <c r="AV7" s="12">
        <v>0.6</v>
      </c>
      <c r="AW7" s="12">
        <v>0.6</v>
      </c>
      <c r="AX7" s="12">
        <v>0.6</v>
      </c>
      <c r="AY7" s="12">
        <v>0.6</v>
      </c>
      <c r="AZ7" s="12">
        <v>0.6</v>
      </c>
      <c r="BA7" s="12">
        <v>0.6</v>
      </c>
    </row>
    <row r="8" spans="1:53" x14ac:dyDescent="0.35">
      <c r="A8" s="14">
        <v>20</v>
      </c>
      <c r="B8" s="49">
        <v>0.2</v>
      </c>
      <c r="C8" s="49">
        <v>0.2</v>
      </c>
      <c r="D8" s="49">
        <v>0.2</v>
      </c>
      <c r="E8" s="49">
        <v>0.2</v>
      </c>
      <c r="F8" s="49">
        <v>0.2</v>
      </c>
      <c r="G8" s="49">
        <v>0.2</v>
      </c>
      <c r="H8" s="49">
        <v>0.2</v>
      </c>
      <c r="I8" s="49">
        <v>0.2</v>
      </c>
      <c r="J8" s="49">
        <v>0.2</v>
      </c>
      <c r="K8" s="49">
        <v>0.2</v>
      </c>
      <c r="L8" s="49">
        <v>0.2</v>
      </c>
      <c r="M8" s="49">
        <v>0.2</v>
      </c>
      <c r="N8" s="49">
        <v>0.2</v>
      </c>
      <c r="O8" s="49">
        <v>0.2</v>
      </c>
      <c r="P8" s="49">
        <v>0.2</v>
      </c>
      <c r="Q8" s="49">
        <v>0.2</v>
      </c>
      <c r="R8" s="12"/>
      <c r="S8" s="14">
        <v>20</v>
      </c>
      <c r="T8" s="12">
        <v>0.6</v>
      </c>
      <c r="U8" s="12">
        <v>0.6</v>
      </c>
      <c r="V8" s="12">
        <v>0.6</v>
      </c>
      <c r="W8" s="12">
        <v>0.6</v>
      </c>
      <c r="X8" s="12">
        <v>0.6</v>
      </c>
      <c r="Y8" s="12">
        <v>0.6</v>
      </c>
      <c r="Z8" s="12">
        <v>0.6</v>
      </c>
      <c r="AA8" s="12">
        <v>0.6</v>
      </c>
      <c r="AB8" s="12">
        <v>0.6</v>
      </c>
      <c r="AC8" s="12">
        <v>0.6</v>
      </c>
      <c r="AD8" s="12">
        <v>0.6</v>
      </c>
      <c r="AE8" s="12">
        <v>0.6</v>
      </c>
      <c r="AF8" s="12">
        <v>0.6</v>
      </c>
      <c r="AG8" s="12">
        <v>0.3</v>
      </c>
      <c r="AH8" s="12">
        <v>0.3</v>
      </c>
      <c r="AI8" s="12">
        <v>0.3</v>
      </c>
      <c r="AK8" s="14">
        <v>20</v>
      </c>
      <c r="AL8" s="12">
        <v>0.6</v>
      </c>
      <c r="AM8" s="12">
        <v>0.6</v>
      </c>
      <c r="AN8" s="12">
        <v>0.6</v>
      </c>
      <c r="AO8" s="12">
        <v>0.6</v>
      </c>
      <c r="AP8" s="12">
        <v>0.6</v>
      </c>
      <c r="AQ8" s="12">
        <v>0.6</v>
      </c>
      <c r="AR8" s="12">
        <v>0.6</v>
      </c>
      <c r="AS8" s="12">
        <v>0.6</v>
      </c>
      <c r="AT8" s="12">
        <v>0.6</v>
      </c>
      <c r="AU8" s="12">
        <v>0.6</v>
      </c>
      <c r="AV8" s="12">
        <v>0.6</v>
      </c>
      <c r="AW8" s="12">
        <v>0.6</v>
      </c>
      <c r="AX8" s="12">
        <v>0.6</v>
      </c>
      <c r="AY8" s="12">
        <v>0.6</v>
      </c>
      <c r="AZ8" s="12">
        <v>0.6</v>
      </c>
      <c r="BA8" s="12">
        <v>0.6</v>
      </c>
    </row>
    <row r="9" spans="1:53" x14ac:dyDescent="0.35">
      <c r="A9" s="14">
        <v>25</v>
      </c>
      <c r="B9" s="49">
        <v>0.2</v>
      </c>
      <c r="C9" s="49">
        <v>0.2</v>
      </c>
      <c r="D9" s="49">
        <v>0.2</v>
      </c>
      <c r="E9" s="49">
        <v>0.2</v>
      </c>
      <c r="F9" s="49">
        <v>0.2</v>
      </c>
      <c r="G9" s="49">
        <v>0.2</v>
      </c>
      <c r="H9" s="49">
        <v>0.2</v>
      </c>
      <c r="I9" s="49">
        <v>0.2</v>
      </c>
      <c r="J9" s="49">
        <v>0.2</v>
      </c>
      <c r="K9" s="49">
        <v>0.2</v>
      </c>
      <c r="L9" s="49">
        <v>0.2</v>
      </c>
      <c r="M9" s="49">
        <v>0.2</v>
      </c>
      <c r="N9" s="49">
        <v>0.2</v>
      </c>
      <c r="O9" s="49">
        <v>0.2</v>
      </c>
      <c r="P9" s="49">
        <v>0.2</v>
      </c>
      <c r="Q9" s="49">
        <v>0.2</v>
      </c>
      <c r="R9" s="12"/>
      <c r="S9" s="14">
        <v>25</v>
      </c>
      <c r="T9" s="12">
        <v>0.6</v>
      </c>
      <c r="U9" s="12">
        <v>0.6</v>
      </c>
      <c r="V9" s="12">
        <v>0.6</v>
      </c>
      <c r="W9" s="12">
        <v>0.6</v>
      </c>
      <c r="X9" s="12">
        <v>0.6</v>
      </c>
      <c r="Y9" s="12">
        <v>0.6</v>
      </c>
      <c r="Z9" s="12">
        <v>0.6</v>
      </c>
      <c r="AA9" s="12">
        <v>0.6</v>
      </c>
      <c r="AB9" s="12">
        <v>0.6</v>
      </c>
      <c r="AC9" s="12">
        <v>0.6</v>
      </c>
      <c r="AD9" s="12">
        <v>0.6</v>
      </c>
      <c r="AE9" s="12">
        <v>0.6</v>
      </c>
      <c r="AF9" s="12">
        <v>0.6</v>
      </c>
      <c r="AG9" s="12">
        <v>0.3</v>
      </c>
      <c r="AH9" s="12">
        <v>0.3</v>
      </c>
      <c r="AI9" s="12">
        <v>0.3</v>
      </c>
      <c r="AK9" s="14">
        <v>25</v>
      </c>
      <c r="AL9" s="12">
        <v>0.6</v>
      </c>
      <c r="AM9" s="12">
        <v>0.6</v>
      </c>
      <c r="AN9" s="12">
        <v>0.6</v>
      </c>
      <c r="AO9" s="12">
        <v>0.6</v>
      </c>
      <c r="AP9" s="12">
        <v>0.6</v>
      </c>
      <c r="AQ9" s="12">
        <v>0.6</v>
      </c>
      <c r="AR9" s="12">
        <v>0.6</v>
      </c>
      <c r="AS9" s="12">
        <v>0.6</v>
      </c>
      <c r="AT9" s="12">
        <v>0.6</v>
      </c>
      <c r="AU9" s="12">
        <v>0.6</v>
      </c>
      <c r="AV9" s="12">
        <v>0.6</v>
      </c>
      <c r="AW9" s="12">
        <v>0.6</v>
      </c>
      <c r="AX9" s="12">
        <v>0.6</v>
      </c>
      <c r="AY9" s="12">
        <v>0.6</v>
      </c>
      <c r="AZ9" s="12">
        <v>0.6</v>
      </c>
      <c r="BA9" s="12">
        <v>0.6</v>
      </c>
    </row>
    <row r="10" spans="1:53" x14ac:dyDescent="0.35">
      <c r="A10" s="14">
        <v>30</v>
      </c>
      <c r="B10" s="49">
        <v>0.2</v>
      </c>
      <c r="C10" s="49">
        <v>0.2</v>
      </c>
      <c r="D10" s="49">
        <v>0.2</v>
      </c>
      <c r="E10" s="49">
        <v>0.2</v>
      </c>
      <c r="F10" s="49">
        <v>0.2</v>
      </c>
      <c r="G10" s="49">
        <v>0.2</v>
      </c>
      <c r="H10" s="49">
        <v>0.2</v>
      </c>
      <c r="I10" s="49">
        <v>0.2</v>
      </c>
      <c r="J10" s="49">
        <v>0.2</v>
      </c>
      <c r="K10" s="49">
        <v>0.2</v>
      </c>
      <c r="L10" s="49">
        <v>0.2</v>
      </c>
      <c r="M10" s="49">
        <v>0.2</v>
      </c>
      <c r="N10" s="49">
        <v>0.2</v>
      </c>
      <c r="O10" s="49">
        <v>0.2</v>
      </c>
      <c r="P10" s="49">
        <v>0.2</v>
      </c>
      <c r="Q10" s="49">
        <v>0.2</v>
      </c>
      <c r="R10" s="12"/>
      <c r="S10" s="14">
        <v>30</v>
      </c>
      <c r="T10" s="12">
        <v>0.6</v>
      </c>
      <c r="U10" s="12">
        <v>0.6</v>
      </c>
      <c r="V10" s="12">
        <v>0.6</v>
      </c>
      <c r="W10" s="12">
        <v>0.6</v>
      </c>
      <c r="X10" s="12">
        <v>0.6</v>
      </c>
      <c r="Y10" s="12">
        <v>0.6</v>
      </c>
      <c r="Z10" s="12">
        <v>0.6</v>
      </c>
      <c r="AA10" s="12">
        <v>0.6</v>
      </c>
      <c r="AB10" s="12">
        <v>0.6</v>
      </c>
      <c r="AC10" s="12">
        <v>0.6</v>
      </c>
      <c r="AD10" s="12">
        <v>0.6</v>
      </c>
      <c r="AE10" s="12">
        <v>0.6</v>
      </c>
      <c r="AF10" s="12">
        <v>0.6</v>
      </c>
      <c r="AG10" s="12">
        <v>0.3</v>
      </c>
      <c r="AH10" s="12">
        <v>0.3</v>
      </c>
      <c r="AI10" s="12">
        <v>0.3</v>
      </c>
      <c r="AK10" s="14">
        <v>30</v>
      </c>
      <c r="AL10" s="12">
        <v>0.6</v>
      </c>
      <c r="AM10" s="12">
        <v>0.6</v>
      </c>
      <c r="AN10" s="12">
        <v>0.6</v>
      </c>
      <c r="AO10" s="12">
        <v>0.6</v>
      </c>
      <c r="AP10" s="12">
        <v>0.6</v>
      </c>
      <c r="AQ10" s="12">
        <v>0.6</v>
      </c>
      <c r="AR10" s="12">
        <v>0.6</v>
      </c>
      <c r="AS10" s="12">
        <v>0.6</v>
      </c>
      <c r="AT10" s="12">
        <v>0.6</v>
      </c>
      <c r="AU10" s="12">
        <v>0.6</v>
      </c>
      <c r="AV10" s="12">
        <v>0.6</v>
      </c>
      <c r="AW10" s="12">
        <v>0.6</v>
      </c>
      <c r="AX10" s="12">
        <v>0.6</v>
      </c>
      <c r="AY10" s="12">
        <v>0.6</v>
      </c>
      <c r="AZ10" s="12">
        <v>0.6</v>
      </c>
      <c r="BA10" s="12">
        <v>0.6</v>
      </c>
    </row>
    <row r="11" spans="1:53" x14ac:dyDescent="0.35">
      <c r="A11" s="14">
        <v>35</v>
      </c>
      <c r="B11" s="49">
        <v>0.2</v>
      </c>
      <c r="C11" s="49">
        <v>0.2</v>
      </c>
      <c r="D11" s="49">
        <v>0.2</v>
      </c>
      <c r="E11" s="49">
        <v>0.2</v>
      </c>
      <c r="F11" s="49">
        <v>0.2</v>
      </c>
      <c r="G11" s="49">
        <v>0.2</v>
      </c>
      <c r="H11" s="49">
        <v>0.2</v>
      </c>
      <c r="I11" s="49">
        <v>0.2</v>
      </c>
      <c r="J11" s="49">
        <v>0.2</v>
      </c>
      <c r="K11" s="49">
        <v>0.2</v>
      </c>
      <c r="L11" s="49">
        <v>0.2</v>
      </c>
      <c r="M11" s="49">
        <v>0.2</v>
      </c>
      <c r="N11" s="49">
        <v>0.2</v>
      </c>
      <c r="O11" s="49">
        <v>0.2</v>
      </c>
      <c r="P11" s="49">
        <v>0.2</v>
      </c>
      <c r="Q11" s="49">
        <v>0.2</v>
      </c>
      <c r="R11" s="12"/>
      <c r="S11" s="14">
        <v>35</v>
      </c>
      <c r="T11" s="12">
        <v>0.6</v>
      </c>
      <c r="U11" s="12">
        <v>0.6</v>
      </c>
      <c r="V11" s="12">
        <v>0.6</v>
      </c>
      <c r="W11" s="12">
        <v>0.6</v>
      </c>
      <c r="X11" s="12">
        <v>0.6</v>
      </c>
      <c r="Y11" s="12">
        <v>0.6</v>
      </c>
      <c r="Z11" s="12">
        <v>0.6</v>
      </c>
      <c r="AA11" s="12">
        <v>0.6</v>
      </c>
      <c r="AB11" s="12">
        <v>0.6</v>
      </c>
      <c r="AC11" s="12">
        <v>0.6</v>
      </c>
      <c r="AD11" s="12">
        <v>0.6</v>
      </c>
      <c r="AE11" s="12">
        <v>0.6</v>
      </c>
      <c r="AF11" s="12">
        <v>0.6</v>
      </c>
      <c r="AG11" s="12">
        <v>0.3</v>
      </c>
      <c r="AH11" s="12">
        <v>0.3</v>
      </c>
      <c r="AI11" s="12">
        <v>0.3</v>
      </c>
      <c r="AK11" s="14">
        <v>35</v>
      </c>
      <c r="AL11" s="12">
        <v>0.6</v>
      </c>
      <c r="AM11" s="12">
        <v>0.6</v>
      </c>
      <c r="AN11" s="12">
        <v>0.6</v>
      </c>
      <c r="AO11" s="12">
        <v>0.6</v>
      </c>
      <c r="AP11" s="12">
        <v>0.6</v>
      </c>
      <c r="AQ11" s="12">
        <v>0.6</v>
      </c>
      <c r="AR11" s="12">
        <v>0.6</v>
      </c>
      <c r="AS11" s="12">
        <v>0.6</v>
      </c>
      <c r="AT11" s="12">
        <v>0.6</v>
      </c>
      <c r="AU11" s="12">
        <v>0.6</v>
      </c>
      <c r="AV11" s="12">
        <v>0.6</v>
      </c>
      <c r="AW11" s="12">
        <v>0.6</v>
      </c>
      <c r="AX11" s="12">
        <v>0.6</v>
      </c>
      <c r="AY11" s="12">
        <v>0.6</v>
      </c>
      <c r="AZ11" s="12">
        <v>0.6</v>
      </c>
      <c r="BA11" s="12">
        <v>0.6</v>
      </c>
    </row>
    <row r="12" spans="1:53" x14ac:dyDescent="0.35">
      <c r="A12" s="14">
        <v>40</v>
      </c>
      <c r="B12" s="49">
        <v>0.2</v>
      </c>
      <c r="C12" s="49">
        <v>0.2</v>
      </c>
      <c r="D12" s="49">
        <v>0.2</v>
      </c>
      <c r="E12" s="49">
        <v>0.2</v>
      </c>
      <c r="F12" s="49">
        <v>0.2</v>
      </c>
      <c r="G12" s="49">
        <v>0.2</v>
      </c>
      <c r="H12" s="49">
        <v>0.2</v>
      </c>
      <c r="I12" s="49">
        <v>0.2</v>
      </c>
      <c r="J12" s="49">
        <v>0.2</v>
      </c>
      <c r="K12" s="49">
        <v>0.2</v>
      </c>
      <c r="L12" s="49">
        <v>0.2</v>
      </c>
      <c r="M12" s="49">
        <v>0.2</v>
      </c>
      <c r="N12" s="49">
        <v>0.2</v>
      </c>
      <c r="O12" s="49">
        <v>0.2</v>
      </c>
      <c r="P12" s="49">
        <v>0.2</v>
      </c>
      <c r="Q12" s="49">
        <v>0.2</v>
      </c>
      <c r="R12" s="12"/>
      <c r="S12" s="14">
        <v>40</v>
      </c>
      <c r="T12" s="12">
        <v>0.6</v>
      </c>
      <c r="U12" s="12">
        <v>0.6</v>
      </c>
      <c r="V12" s="12">
        <v>0.6</v>
      </c>
      <c r="W12" s="12">
        <v>0.6</v>
      </c>
      <c r="X12" s="12">
        <v>0.6</v>
      </c>
      <c r="Y12" s="12">
        <v>0.6</v>
      </c>
      <c r="Z12" s="12">
        <v>0.6</v>
      </c>
      <c r="AA12" s="12">
        <v>0.6</v>
      </c>
      <c r="AB12" s="12">
        <v>0.6</v>
      </c>
      <c r="AC12" s="12">
        <v>0.6</v>
      </c>
      <c r="AD12" s="12">
        <v>0.6</v>
      </c>
      <c r="AE12" s="12">
        <v>0.6</v>
      </c>
      <c r="AF12" s="12">
        <v>0.6</v>
      </c>
      <c r="AG12" s="12">
        <v>0.3</v>
      </c>
      <c r="AH12" s="12">
        <v>0.3</v>
      </c>
      <c r="AI12" s="12">
        <v>0.3</v>
      </c>
      <c r="AK12" s="14">
        <v>40</v>
      </c>
      <c r="AL12" s="12">
        <v>0.6</v>
      </c>
      <c r="AM12" s="12">
        <v>0.6</v>
      </c>
      <c r="AN12" s="12">
        <v>0.6</v>
      </c>
      <c r="AO12" s="12">
        <v>0.6</v>
      </c>
      <c r="AP12" s="12">
        <v>0.6</v>
      </c>
      <c r="AQ12" s="12">
        <v>0.6</v>
      </c>
      <c r="AR12" s="12">
        <v>0.6</v>
      </c>
      <c r="AS12" s="12">
        <v>0.6</v>
      </c>
      <c r="AT12" s="12">
        <v>0.6</v>
      </c>
      <c r="AU12" s="12">
        <v>0.6</v>
      </c>
      <c r="AV12" s="12">
        <v>0.6</v>
      </c>
      <c r="AW12" s="12">
        <v>0.6</v>
      </c>
      <c r="AX12" s="12">
        <v>0.6</v>
      </c>
      <c r="AY12" s="12">
        <v>0.6</v>
      </c>
      <c r="AZ12" s="12">
        <v>0.6</v>
      </c>
      <c r="BA12" s="12">
        <v>0.6</v>
      </c>
    </row>
    <row r="13" spans="1:53" x14ac:dyDescent="0.35">
      <c r="A13" s="14">
        <v>45</v>
      </c>
      <c r="B13" s="49">
        <v>0.2</v>
      </c>
      <c r="C13" s="49">
        <v>0.2</v>
      </c>
      <c r="D13" s="49">
        <v>0.2</v>
      </c>
      <c r="E13" s="49">
        <v>0.2</v>
      </c>
      <c r="F13" s="49">
        <v>0.2</v>
      </c>
      <c r="G13" s="49">
        <v>0.2</v>
      </c>
      <c r="H13" s="49">
        <v>0.2</v>
      </c>
      <c r="I13" s="49">
        <v>0.2</v>
      </c>
      <c r="J13" s="49">
        <v>0.2</v>
      </c>
      <c r="K13" s="49">
        <v>0.2</v>
      </c>
      <c r="L13" s="49">
        <v>0.2</v>
      </c>
      <c r="M13" s="49">
        <v>0.2</v>
      </c>
      <c r="N13" s="49">
        <v>0.2</v>
      </c>
      <c r="O13" s="49">
        <v>0.2</v>
      </c>
      <c r="P13" s="49">
        <v>0.2</v>
      </c>
      <c r="Q13" s="49">
        <v>0.2</v>
      </c>
      <c r="R13" s="12"/>
      <c r="S13" s="14">
        <v>45</v>
      </c>
      <c r="T13" s="12">
        <v>0.6</v>
      </c>
      <c r="U13" s="12">
        <v>0.6</v>
      </c>
      <c r="V13" s="12">
        <v>0.6</v>
      </c>
      <c r="W13" s="12">
        <v>0.6</v>
      </c>
      <c r="X13" s="12">
        <v>0.6</v>
      </c>
      <c r="Y13" s="12">
        <v>0.6</v>
      </c>
      <c r="Z13" s="12">
        <v>0.6</v>
      </c>
      <c r="AA13" s="12">
        <v>0.6</v>
      </c>
      <c r="AB13" s="12">
        <v>0.6</v>
      </c>
      <c r="AC13" s="12">
        <v>0.6</v>
      </c>
      <c r="AD13" s="12">
        <v>0.6</v>
      </c>
      <c r="AE13" s="12">
        <v>0.6</v>
      </c>
      <c r="AF13" s="12">
        <v>0.6</v>
      </c>
      <c r="AG13" s="12">
        <v>0.3</v>
      </c>
      <c r="AH13" s="12">
        <v>0.3</v>
      </c>
      <c r="AI13" s="12">
        <v>0.3</v>
      </c>
      <c r="AK13" s="14">
        <v>45</v>
      </c>
      <c r="AL13" s="12">
        <v>0.6</v>
      </c>
      <c r="AM13" s="12">
        <v>0.6</v>
      </c>
      <c r="AN13" s="12">
        <v>0.6</v>
      </c>
      <c r="AO13" s="12">
        <v>0.6</v>
      </c>
      <c r="AP13" s="12">
        <v>0.6</v>
      </c>
      <c r="AQ13" s="12">
        <v>0.6</v>
      </c>
      <c r="AR13" s="12">
        <v>0.6</v>
      </c>
      <c r="AS13" s="12">
        <v>0.6</v>
      </c>
      <c r="AT13" s="12">
        <v>0.6</v>
      </c>
      <c r="AU13" s="12">
        <v>0.6</v>
      </c>
      <c r="AV13" s="12">
        <v>0.6</v>
      </c>
      <c r="AW13" s="12">
        <v>0.6</v>
      </c>
      <c r="AX13" s="12">
        <v>0.6</v>
      </c>
      <c r="AY13" s="12">
        <v>0.6</v>
      </c>
      <c r="AZ13" s="12">
        <v>0.6</v>
      </c>
      <c r="BA13" s="12">
        <v>0.6</v>
      </c>
    </row>
    <row r="14" spans="1:53" x14ac:dyDescent="0.35">
      <c r="A14" s="14">
        <v>50</v>
      </c>
      <c r="B14" s="49">
        <v>0.2</v>
      </c>
      <c r="C14" s="49">
        <v>0.2</v>
      </c>
      <c r="D14" s="49">
        <v>0.2</v>
      </c>
      <c r="E14" s="49">
        <v>0.2</v>
      </c>
      <c r="F14" s="49">
        <v>0.2</v>
      </c>
      <c r="G14" s="49">
        <v>0.2</v>
      </c>
      <c r="H14" s="49">
        <v>0.2</v>
      </c>
      <c r="I14" s="49">
        <v>0.2</v>
      </c>
      <c r="J14" s="49">
        <v>0.2</v>
      </c>
      <c r="K14" s="49">
        <v>0.2</v>
      </c>
      <c r="L14" s="49">
        <v>0.2</v>
      </c>
      <c r="M14" s="49">
        <v>0.2</v>
      </c>
      <c r="N14" s="49">
        <v>0.2</v>
      </c>
      <c r="O14" s="49">
        <v>0.2</v>
      </c>
      <c r="P14" s="49">
        <v>0.2</v>
      </c>
      <c r="Q14" s="49">
        <v>0.2</v>
      </c>
      <c r="R14" s="12"/>
      <c r="S14" s="14">
        <v>50</v>
      </c>
      <c r="T14" s="12">
        <v>0.6</v>
      </c>
      <c r="U14" s="12">
        <v>0.6</v>
      </c>
      <c r="V14" s="12">
        <v>0.6</v>
      </c>
      <c r="W14" s="12">
        <v>0.6</v>
      </c>
      <c r="X14" s="12">
        <v>0.6</v>
      </c>
      <c r="Y14" s="12">
        <v>0.6</v>
      </c>
      <c r="Z14" s="12">
        <v>0.6</v>
      </c>
      <c r="AA14" s="12">
        <v>0.6</v>
      </c>
      <c r="AB14" s="12">
        <v>0.6</v>
      </c>
      <c r="AC14" s="12">
        <v>0.6</v>
      </c>
      <c r="AD14" s="12">
        <v>0.6</v>
      </c>
      <c r="AE14" s="12">
        <v>0.6</v>
      </c>
      <c r="AF14" s="12">
        <v>0.6</v>
      </c>
      <c r="AG14" s="12">
        <v>0.3</v>
      </c>
      <c r="AH14" s="12">
        <v>0.3</v>
      </c>
      <c r="AI14" s="12">
        <v>0.3</v>
      </c>
      <c r="AK14" s="14">
        <v>50</v>
      </c>
      <c r="AL14" s="12">
        <v>0.6</v>
      </c>
      <c r="AM14" s="12">
        <v>0.6</v>
      </c>
      <c r="AN14" s="12">
        <v>0.6</v>
      </c>
      <c r="AO14" s="12">
        <v>0.6</v>
      </c>
      <c r="AP14" s="12">
        <v>0.6</v>
      </c>
      <c r="AQ14" s="12">
        <v>0.6</v>
      </c>
      <c r="AR14" s="12">
        <v>0.6</v>
      </c>
      <c r="AS14" s="12">
        <v>0.6</v>
      </c>
      <c r="AT14" s="12">
        <v>0.6</v>
      </c>
      <c r="AU14" s="12">
        <v>0.6</v>
      </c>
      <c r="AV14" s="12">
        <v>0.6</v>
      </c>
      <c r="AW14" s="12">
        <v>0.6</v>
      </c>
      <c r="AX14" s="12">
        <v>0.6</v>
      </c>
      <c r="AY14" s="12">
        <v>0.6</v>
      </c>
      <c r="AZ14" s="12">
        <v>0.6</v>
      </c>
      <c r="BA14" s="12">
        <v>0.6</v>
      </c>
    </row>
    <row r="15" spans="1:53" x14ac:dyDescent="0.35">
      <c r="A15" s="14">
        <v>55</v>
      </c>
      <c r="B15" s="49">
        <v>0.2</v>
      </c>
      <c r="C15" s="49">
        <v>0.2</v>
      </c>
      <c r="D15" s="49">
        <v>0.2</v>
      </c>
      <c r="E15" s="49">
        <v>0.2</v>
      </c>
      <c r="F15" s="49">
        <v>0.2</v>
      </c>
      <c r="G15" s="49">
        <v>0.2</v>
      </c>
      <c r="H15" s="49">
        <v>0.2</v>
      </c>
      <c r="I15" s="49">
        <v>0.2</v>
      </c>
      <c r="J15" s="49">
        <v>0.2</v>
      </c>
      <c r="K15" s="49">
        <v>0.2</v>
      </c>
      <c r="L15" s="49">
        <v>0.2</v>
      </c>
      <c r="M15" s="49">
        <v>0.2</v>
      </c>
      <c r="N15" s="49">
        <v>0.2</v>
      </c>
      <c r="O15" s="49">
        <v>0.2</v>
      </c>
      <c r="P15" s="49">
        <v>0.2</v>
      </c>
      <c r="Q15" s="49">
        <v>0.2</v>
      </c>
      <c r="R15" s="12"/>
      <c r="S15" s="14">
        <v>55</v>
      </c>
      <c r="T15" s="12">
        <v>0.6</v>
      </c>
      <c r="U15" s="12">
        <v>0.6</v>
      </c>
      <c r="V15" s="12">
        <v>0.6</v>
      </c>
      <c r="W15" s="12">
        <v>0.6</v>
      </c>
      <c r="X15" s="12">
        <v>0.6</v>
      </c>
      <c r="Y15" s="12">
        <v>0.6</v>
      </c>
      <c r="Z15" s="12">
        <v>0.6</v>
      </c>
      <c r="AA15" s="12">
        <v>0.6</v>
      </c>
      <c r="AB15" s="12">
        <v>0.6</v>
      </c>
      <c r="AC15" s="12">
        <v>0.6</v>
      </c>
      <c r="AD15" s="12">
        <v>0.6</v>
      </c>
      <c r="AE15" s="12">
        <v>0.6</v>
      </c>
      <c r="AF15" s="12">
        <v>0.6</v>
      </c>
      <c r="AG15" s="12">
        <v>0.3</v>
      </c>
      <c r="AH15" s="12">
        <v>0.3</v>
      </c>
      <c r="AI15" s="12">
        <v>0.3</v>
      </c>
      <c r="AK15" s="14">
        <v>55</v>
      </c>
      <c r="AL15" s="12">
        <v>0.6</v>
      </c>
      <c r="AM15" s="12">
        <v>0.6</v>
      </c>
      <c r="AN15" s="12">
        <v>0.6</v>
      </c>
      <c r="AO15" s="12">
        <v>0.6</v>
      </c>
      <c r="AP15" s="12">
        <v>0.6</v>
      </c>
      <c r="AQ15" s="12">
        <v>0.6</v>
      </c>
      <c r="AR15" s="12">
        <v>0.6</v>
      </c>
      <c r="AS15" s="12">
        <v>0.6</v>
      </c>
      <c r="AT15" s="12">
        <v>0.6</v>
      </c>
      <c r="AU15" s="12">
        <v>0.6</v>
      </c>
      <c r="AV15" s="12">
        <v>0.6</v>
      </c>
      <c r="AW15" s="12">
        <v>0.6</v>
      </c>
      <c r="AX15" s="12">
        <v>0.6</v>
      </c>
      <c r="AY15" s="12">
        <v>0.6</v>
      </c>
      <c r="AZ15" s="12">
        <v>0.6</v>
      </c>
      <c r="BA15" s="12">
        <v>0.6</v>
      </c>
    </row>
    <row r="16" spans="1:53" x14ac:dyDescent="0.35">
      <c r="A16" s="14">
        <v>60</v>
      </c>
      <c r="B16" s="49">
        <v>0.2</v>
      </c>
      <c r="C16" s="49">
        <v>0.2</v>
      </c>
      <c r="D16" s="49">
        <v>0.2</v>
      </c>
      <c r="E16" s="49">
        <v>0.2</v>
      </c>
      <c r="F16" s="49">
        <v>0.2</v>
      </c>
      <c r="G16" s="49">
        <v>0.2</v>
      </c>
      <c r="H16" s="49">
        <v>0.2</v>
      </c>
      <c r="I16" s="49">
        <v>0.2</v>
      </c>
      <c r="J16" s="49">
        <v>0.2</v>
      </c>
      <c r="K16" s="49">
        <v>0.2</v>
      </c>
      <c r="L16" s="49">
        <v>0.2</v>
      </c>
      <c r="M16" s="49">
        <v>0.2</v>
      </c>
      <c r="N16" s="49">
        <v>0.2</v>
      </c>
      <c r="O16" s="49">
        <v>0.2</v>
      </c>
      <c r="P16" s="49">
        <v>0.2</v>
      </c>
      <c r="Q16" s="49">
        <v>0.2</v>
      </c>
      <c r="R16" s="12"/>
      <c r="S16" s="14">
        <v>60</v>
      </c>
      <c r="T16" s="12">
        <v>0.6</v>
      </c>
      <c r="U16" s="12">
        <v>0.6</v>
      </c>
      <c r="V16" s="12">
        <v>0.6</v>
      </c>
      <c r="W16" s="12">
        <v>0.6</v>
      </c>
      <c r="X16" s="12">
        <v>0.6</v>
      </c>
      <c r="Y16" s="12">
        <v>0.6</v>
      </c>
      <c r="Z16" s="12">
        <v>0.6</v>
      </c>
      <c r="AA16" s="12">
        <v>0.6</v>
      </c>
      <c r="AB16" s="12">
        <v>0.6</v>
      </c>
      <c r="AC16" s="12">
        <v>0.6</v>
      </c>
      <c r="AD16" s="12">
        <v>0.6</v>
      </c>
      <c r="AE16" s="12">
        <v>0.6</v>
      </c>
      <c r="AF16" s="12">
        <v>0.6</v>
      </c>
      <c r="AG16" s="12">
        <v>0.3</v>
      </c>
      <c r="AH16" s="12">
        <v>0.3</v>
      </c>
      <c r="AI16" s="12">
        <v>0.3</v>
      </c>
      <c r="AK16" s="14">
        <v>60</v>
      </c>
      <c r="AL16" s="12">
        <v>0.6</v>
      </c>
      <c r="AM16" s="12">
        <v>0.6</v>
      </c>
      <c r="AN16" s="12">
        <v>0.6</v>
      </c>
      <c r="AO16" s="12">
        <v>0.6</v>
      </c>
      <c r="AP16" s="12">
        <v>0.6</v>
      </c>
      <c r="AQ16" s="12">
        <v>0.6</v>
      </c>
      <c r="AR16" s="12">
        <v>0.6</v>
      </c>
      <c r="AS16" s="12">
        <v>0.6</v>
      </c>
      <c r="AT16" s="12">
        <v>0.6</v>
      </c>
      <c r="AU16" s="12">
        <v>0.6</v>
      </c>
      <c r="AV16" s="12">
        <v>0.6</v>
      </c>
      <c r="AW16" s="12">
        <v>0.6</v>
      </c>
      <c r="AX16" s="12">
        <v>0.6</v>
      </c>
      <c r="AY16" s="12">
        <v>0.6</v>
      </c>
      <c r="AZ16" s="12">
        <v>0.6</v>
      </c>
      <c r="BA16" s="12">
        <v>0.6</v>
      </c>
    </row>
    <row r="17" spans="1:53" x14ac:dyDescent="0.35">
      <c r="A17" s="14">
        <v>65</v>
      </c>
      <c r="B17" s="49">
        <v>0.2</v>
      </c>
      <c r="C17" s="49">
        <v>0.2</v>
      </c>
      <c r="D17" s="49">
        <v>0.2</v>
      </c>
      <c r="E17" s="49">
        <v>0.2</v>
      </c>
      <c r="F17" s="49">
        <v>0.2</v>
      </c>
      <c r="G17" s="49">
        <v>0.2</v>
      </c>
      <c r="H17" s="49">
        <v>0.2</v>
      </c>
      <c r="I17" s="49">
        <v>0.2</v>
      </c>
      <c r="J17" s="49">
        <v>0.2</v>
      </c>
      <c r="K17" s="49">
        <v>0.2</v>
      </c>
      <c r="L17" s="49">
        <v>0.2</v>
      </c>
      <c r="M17" s="49">
        <v>0.2</v>
      </c>
      <c r="N17" s="49">
        <v>0.2</v>
      </c>
      <c r="O17" s="49">
        <v>0.2</v>
      </c>
      <c r="P17" s="49">
        <v>0.2</v>
      </c>
      <c r="Q17" s="49">
        <v>0.2</v>
      </c>
      <c r="R17" s="12"/>
      <c r="S17" s="14">
        <v>65</v>
      </c>
      <c r="T17" s="12">
        <v>0.3</v>
      </c>
      <c r="U17" s="12">
        <v>0.3</v>
      </c>
      <c r="V17" s="12">
        <v>0.3</v>
      </c>
      <c r="W17" s="12">
        <v>0.3</v>
      </c>
      <c r="X17" s="12">
        <v>0.3</v>
      </c>
      <c r="Y17" s="12">
        <v>0.3</v>
      </c>
      <c r="Z17" s="12">
        <v>0.3</v>
      </c>
      <c r="AA17" s="12">
        <v>0.3</v>
      </c>
      <c r="AB17" s="12">
        <v>0.3</v>
      </c>
      <c r="AC17" s="12">
        <v>0.3</v>
      </c>
      <c r="AD17" s="12">
        <v>0.3</v>
      </c>
      <c r="AE17" s="12">
        <v>0.3</v>
      </c>
      <c r="AF17" s="12">
        <v>0.3</v>
      </c>
      <c r="AG17" s="12">
        <v>0.3</v>
      </c>
      <c r="AH17" s="12">
        <v>0.3</v>
      </c>
      <c r="AI17" s="12">
        <v>0.3</v>
      </c>
      <c r="AK17" s="14">
        <v>65</v>
      </c>
      <c r="AL17" s="12">
        <v>0.6</v>
      </c>
      <c r="AM17" s="12">
        <v>0.6</v>
      </c>
      <c r="AN17" s="12">
        <v>0.6</v>
      </c>
      <c r="AO17" s="12">
        <v>0.6</v>
      </c>
      <c r="AP17" s="12">
        <v>0.6</v>
      </c>
      <c r="AQ17" s="12">
        <v>0.6</v>
      </c>
      <c r="AR17" s="12">
        <v>0.6</v>
      </c>
      <c r="AS17" s="12">
        <v>0.6</v>
      </c>
      <c r="AT17" s="12">
        <v>0.6</v>
      </c>
      <c r="AU17" s="12">
        <v>0.6</v>
      </c>
      <c r="AV17" s="12">
        <v>0.6</v>
      </c>
      <c r="AW17" s="12">
        <v>0.6</v>
      </c>
      <c r="AX17" s="12">
        <v>0.6</v>
      </c>
      <c r="AY17" s="12">
        <v>0.6</v>
      </c>
      <c r="AZ17" s="12">
        <v>0.6</v>
      </c>
      <c r="BA17" s="12">
        <v>0.6</v>
      </c>
    </row>
    <row r="18" spans="1:53" x14ac:dyDescent="0.35">
      <c r="A18" s="14">
        <v>70</v>
      </c>
      <c r="B18" s="49">
        <v>0.2</v>
      </c>
      <c r="C18" s="49">
        <v>0.2</v>
      </c>
      <c r="D18" s="49">
        <v>0.2</v>
      </c>
      <c r="E18" s="49">
        <v>0.2</v>
      </c>
      <c r="F18" s="49">
        <v>0.2</v>
      </c>
      <c r="G18" s="49">
        <v>0.2</v>
      </c>
      <c r="H18" s="49">
        <v>0.2</v>
      </c>
      <c r="I18" s="49">
        <v>0.2</v>
      </c>
      <c r="J18" s="49">
        <v>0.2</v>
      </c>
      <c r="K18" s="49">
        <v>0.2</v>
      </c>
      <c r="L18" s="49">
        <v>0.2</v>
      </c>
      <c r="M18" s="49">
        <v>0.2</v>
      </c>
      <c r="N18" s="49">
        <v>0.2</v>
      </c>
      <c r="O18" s="49">
        <v>0.2</v>
      </c>
      <c r="P18" s="49">
        <v>0.2</v>
      </c>
      <c r="Q18" s="49">
        <v>0.2</v>
      </c>
      <c r="R18" s="12"/>
      <c r="S18" s="14">
        <v>70</v>
      </c>
      <c r="T18" s="12">
        <v>0.3</v>
      </c>
      <c r="U18" s="12">
        <v>0.3</v>
      </c>
      <c r="V18" s="12">
        <v>0.3</v>
      </c>
      <c r="W18" s="12">
        <v>0.3</v>
      </c>
      <c r="X18" s="12">
        <v>0.3</v>
      </c>
      <c r="Y18" s="12">
        <v>0.3</v>
      </c>
      <c r="Z18" s="12">
        <v>0.3</v>
      </c>
      <c r="AA18" s="12">
        <v>0.3</v>
      </c>
      <c r="AB18" s="12">
        <v>0.3</v>
      </c>
      <c r="AC18" s="12">
        <v>0.3</v>
      </c>
      <c r="AD18" s="12">
        <v>0.3</v>
      </c>
      <c r="AE18" s="12">
        <v>0.3</v>
      </c>
      <c r="AF18" s="12">
        <v>0.3</v>
      </c>
      <c r="AG18" s="12">
        <v>0.3</v>
      </c>
      <c r="AH18" s="12">
        <v>0.3</v>
      </c>
      <c r="AI18" s="12">
        <v>0.3</v>
      </c>
      <c r="AK18" s="14">
        <v>70</v>
      </c>
      <c r="AL18" s="12">
        <v>0.6</v>
      </c>
      <c r="AM18" s="12">
        <v>0.6</v>
      </c>
      <c r="AN18" s="12">
        <v>0.6</v>
      </c>
      <c r="AO18" s="12">
        <v>0.6</v>
      </c>
      <c r="AP18" s="12">
        <v>0.6</v>
      </c>
      <c r="AQ18" s="12">
        <v>0.6</v>
      </c>
      <c r="AR18" s="12">
        <v>0.6</v>
      </c>
      <c r="AS18" s="12">
        <v>0.6</v>
      </c>
      <c r="AT18" s="12">
        <v>0.6</v>
      </c>
      <c r="AU18" s="12">
        <v>0.6</v>
      </c>
      <c r="AV18" s="12">
        <v>0.6</v>
      </c>
      <c r="AW18" s="12">
        <v>0.6</v>
      </c>
      <c r="AX18" s="12">
        <v>0.6</v>
      </c>
      <c r="AY18" s="12">
        <v>0.6</v>
      </c>
      <c r="AZ18" s="12">
        <v>0.6</v>
      </c>
      <c r="BA18" s="12">
        <v>0.6</v>
      </c>
    </row>
    <row r="19" spans="1:53" x14ac:dyDescent="0.35">
      <c r="A19" s="14">
        <v>75</v>
      </c>
      <c r="B19" s="49">
        <v>0.2</v>
      </c>
      <c r="C19" s="49">
        <v>0.2</v>
      </c>
      <c r="D19" s="49">
        <v>0.2</v>
      </c>
      <c r="E19" s="49">
        <v>0.2</v>
      </c>
      <c r="F19" s="49">
        <v>0.2</v>
      </c>
      <c r="G19" s="49">
        <v>0.2</v>
      </c>
      <c r="H19" s="49">
        <v>0.2</v>
      </c>
      <c r="I19" s="49">
        <v>0.2</v>
      </c>
      <c r="J19" s="49">
        <v>0.2</v>
      </c>
      <c r="K19" s="49">
        <v>0.2</v>
      </c>
      <c r="L19" s="49">
        <v>0.2</v>
      </c>
      <c r="M19" s="49">
        <v>0.2</v>
      </c>
      <c r="N19" s="49">
        <v>0.2</v>
      </c>
      <c r="O19" s="49">
        <v>0.2</v>
      </c>
      <c r="P19" s="49">
        <v>0.2</v>
      </c>
      <c r="Q19" s="49">
        <v>0.2</v>
      </c>
      <c r="R19" s="12"/>
      <c r="S19" s="14">
        <v>75</v>
      </c>
      <c r="T19" s="12">
        <v>0.3</v>
      </c>
      <c r="U19" s="12">
        <v>0.3</v>
      </c>
      <c r="V19" s="12">
        <v>0.3</v>
      </c>
      <c r="W19" s="12">
        <v>0.3</v>
      </c>
      <c r="X19" s="12">
        <v>0.3</v>
      </c>
      <c r="Y19" s="12">
        <v>0.3</v>
      </c>
      <c r="Z19" s="12">
        <v>0.3</v>
      </c>
      <c r="AA19" s="12">
        <v>0.3</v>
      </c>
      <c r="AB19" s="12">
        <v>0.3</v>
      </c>
      <c r="AC19" s="12">
        <v>0.3</v>
      </c>
      <c r="AD19" s="12">
        <v>0.3</v>
      </c>
      <c r="AE19" s="12">
        <v>0.3</v>
      </c>
      <c r="AF19" s="12">
        <v>0.3</v>
      </c>
      <c r="AG19" s="12">
        <v>0.3</v>
      </c>
      <c r="AH19" s="12">
        <v>0.3</v>
      </c>
      <c r="AI19" s="12">
        <v>0.3</v>
      </c>
      <c r="AK19" s="14">
        <v>75</v>
      </c>
      <c r="AL19" s="12">
        <v>0.6</v>
      </c>
      <c r="AM19" s="12">
        <v>0.6</v>
      </c>
      <c r="AN19" s="12">
        <v>0.6</v>
      </c>
      <c r="AO19" s="12">
        <v>0.6</v>
      </c>
      <c r="AP19" s="12">
        <v>0.6</v>
      </c>
      <c r="AQ19" s="12">
        <v>0.6</v>
      </c>
      <c r="AR19" s="12">
        <v>0.6</v>
      </c>
      <c r="AS19" s="12">
        <v>0.6</v>
      </c>
      <c r="AT19" s="12">
        <v>0.6</v>
      </c>
      <c r="AU19" s="12">
        <v>0.6</v>
      </c>
      <c r="AV19" s="12">
        <v>0.6</v>
      </c>
      <c r="AW19" s="12">
        <v>0.6</v>
      </c>
      <c r="AX19" s="12">
        <v>0.6</v>
      </c>
      <c r="AY19" s="12">
        <v>0.6</v>
      </c>
      <c r="AZ19" s="12">
        <v>0.6</v>
      </c>
      <c r="BA19" s="12">
        <v>0.6</v>
      </c>
    </row>
    <row r="21" spans="1:53" x14ac:dyDescent="0.35">
      <c r="B21" s="11" t="s">
        <v>27</v>
      </c>
      <c r="T21" s="11" t="s">
        <v>24</v>
      </c>
      <c r="AL21" s="11" t="s">
        <v>26</v>
      </c>
    </row>
    <row r="22" spans="1:53" x14ac:dyDescent="0.35">
      <c r="B22" s="13">
        <v>0</v>
      </c>
      <c r="C22" s="13">
        <v>5</v>
      </c>
      <c r="D22" s="13">
        <v>10</v>
      </c>
      <c r="E22" s="13">
        <v>15</v>
      </c>
      <c r="F22" s="13">
        <v>20</v>
      </c>
      <c r="G22" s="13">
        <v>25</v>
      </c>
      <c r="H22" s="13">
        <v>30</v>
      </c>
      <c r="I22" s="13">
        <v>35</v>
      </c>
      <c r="J22" s="13">
        <v>40</v>
      </c>
      <c r="K22" s="13">
        <v>45</v>
      </c>
      <c r="L22" s="13">
        <v>50</v>
      </c>
      <c r="M22" s="13">
        <v>55</v>
      </c>
      <c r="N22" s="13">
        <v>60</v>
      </c>
      <c r="O22" s="13">
        <v>65</v>
      </c>
      <c r="P22" s="13">
        <v>70</v>
      </c>
      <c r="Q22" s="13">
        <v>75</v>
      </c>
      <c r="T22" s="13">
        <v>0</v>
      </c>
      <c r="U22" s="13">
        <v>5</v>
      </c>
      <c r="V22" s="13">
        <v>10</v>
      </c>
      <c r="W22" s="13">
        <v>15</v>
      </c>
      <c r="X22" s="13">
        <v>20</v>
      </c>
      <c r="Y22" s="13">
        <v>25</v>
      </c>
      <c r="Z22" s="13">
        <v>30</v>
      </c>
      <c r="AA22" s="13">
        <v>35</v>
      </c>
      <c r="AB22" s="13">
        <v>40</v>
      </c>
      <c r="AC22" s="13">
        <v>45</v>
      </c>
      <c r="AD22" s="13">
        <v>50</v>
      </c>
      <c r="AE22" s="13">
        <v>55</v>
      </c>
      <c r="AF22" s="13">
        <v>60</v>
      </c>
      <c r="AG22" s="13">
        <v>65</v>
      </c>
      <c r="AH22" s="13">
        <v>70</v>
      </c>
      <c r="AI22" s="13">
        <v>75</v>
      </c>
      <c r="AL22" s="13">
        <v>0</v>
      </c>
      <c r="AM22" s="13">
        <v>5</v>
      </c>
      <c r="AN22" s="13">
        <v>10</v>
      </c>
      <c r="AO22" s="13">
        <v>15</v>
      </c>
      <c r="AP22" s="13">
        <v>20</v>
      </c>
      <c r="AQ22" s="13">
        <v>25</v>
      </c>
      <c r="AR22" s="13">
        <v>30</v>
      </c>
      <c r="AS22" s="13">
        <v>35</v>
      </c>
      <c r="AT22" s="13">
        <v>40</v>
      </c>
      <c r="AU22" s="13">
        <v>45</v>
      </c>
      <c r="AV22" s="13">
        <v>50</v>
      </c>
      <c r="AW22" s="13">
        <v>55</v>
      </c>
      <c r="AX22" s="13">
        <v>60</v>
      </c>
      <c r="AY22" s="13">
        <v>65</v>
      </c>
      <c r="AZ22" s="13">
        <v>70</v>
      </c>
      <c r="BA22" s="13">
        <v>75</v>
      </c>
    </row>
    <row r="23" spans="1:53" x14ac:dyDescent="0.35">
      <c r="A23" s="14">
        <v>0</v>
      </c>
      <c r="B23" s="49">
        <v>0.05</v>
      </c>
      <c r="C23" s="49">
        <v>0.05</v>
      </c>
      <c r="D23" s="49">
        <v>0.05</v>
      </c>
      <c r="E23" s="49">
        <v>0.05</v>
      </c>
      <c r="F23" s="49">
        <v>0.05</v>
      </c>
      <c r="G23" s="49">
        <v>0.05</v>
      </c>
      <c r="H23" s="49">
        <v>0.05</v>
      </c>
      <c r="I23" s="49">
        <v>0.05</v>
      </c>
      <c r="J23" s="49">
        <v>0.05</v>
      </c>
      <c r="K23" s="49">
        <v>0.05</v>
      </c>
      <c r="L23" s="49">
        <v>0.05</v>
      </c>
      <c r="M23" s="49">
        <v>0.05</v>
      </c>
      <c r="N23" s="49">
        <v>0.05</v>
      </c>
      <c r="O23" s="49">
        <v>0.05</v>
      </c>
      <c r="P23" s="49">
        <v>0.05</v>
      </c>
      <c r="Q23" s="49">
        <v>0.05</v>
      </c>
      <c r="S23" s="14">
        <v>0</v>
      </c>
      <c r="T23" s="12">
        <v>0.1</v>
      </c>
      <c r="U23" s="12">
        <v>0.1</v>
      </c>
      <c r="V23" s="12">
        <v>0.1</v>
      </c>
      <c r="W23" s="12">
        <v>0.1</v>
      </c>
      <c r="X23" s="12">
        <v>0.1</v>
      </c>
      <c r="Y23" s="12">
        <v>0.1</v>
      </c>
      <c r="Z23" s="12">
        <v>0.1</v>
      </c>
      <c r="AA23" s="12">
        <v>0.1</v>
      </c>
      <c r="AB23" s="12">
        <v>0.1</v>
      </c>
      <c r="AC23" s="12">
        <v>0.1</v>
      </c>
      <c r="AD23" s="12">
        <v>0.1</v>
      </c>
      <c r="AE23" s="12">
        <v>0.1</v>
      </c>
      <c r="AF23" s="12">
        <v>0.1</v>
      </c>
      <c r="AG23" s="12">
        <v>0.05</v>
      </c>
      <c r="AH23" s="12">
        <v>0.05</v>
      </c>
      <c r="AI23" s="12">
        <v>0.05</v>
      </c>
      <c r="AK23" s="14">
        <v>0</v>
      </c>
      <c r="AL23" s="12">
        <v>0.3</v>
      </c>
      <c r="AM23" s="12">
        <v>0.3</v>
      </c>
      <c r="AN23" s="12">
        <v>0.3</v>
      </c>
      <c r="AO23" s="12">
        <v>0.3</v>
      </c>
      <c r="AP23" s="12">
        <v>0.3</v>
      </c>
      <c r="AQ23" s="12">
        <v>0.3</v>
      </c>
      <c r="AR23" s="12">
        <v>0.3</v>
      </c>
      <c r="AS23" s="12">
        <v>0.3</v>
      </c>
      <c r="AT23" s="12">
        <v>0.3</v>
      </c>
      <c r="AU23" s="12">
        <v>0.3</v>
      </c>
      <c r="AV23" s="12">
        <v>0.3</v>
      </c>
      <c r="AW23" s="12">
        <v>0.3</v>
      </c>
      <c r="AX23" s="12">
        <v>0.3</v>
      </c>
      <c r="AY23" s="12">
        <v>0.3</v>
      </c>
      <c r="AZ23" s="12">
        <v>0.3</v>
      </c>
      <c r="BA23" s="12">
        <v>0.3</v>
      </c>
    </row>
    <row r="24" spans="1:53" x14ac:dyDescent="0.35">
      <c r="A24" s="14">
        <v>5</v>
      </c>
      <c r="B24" s="49">
        <v>0.05</v>
      </c>
      <c r="C24" s="49">
        <v>0.05</v>
      </c>
      <c r="D24" s="49">
        <v>0.05</v>
      </c>
      <c r="E24" s="49">
        <v>0.05</v>
      </c>
      <c r="F24" s="49">
        <v>0.05</v>
      </c>
      <c r="G24" s="49">
        <v>0.05</v>
      </c>
      <c r="H24" s="49">
        <v>0.05</v>
      </c>
      <c r="I24" s="49">
        <v>0.05</v>
      </c>
      <c r="J24" s="49">
        <v>0.05</v>
      </c>
      <c r="K24" s="49">
        <v>0.05</v>
      </c>
      <c r="L24" s="49">
        <v>0.05</v>
      </c>
      <c r="M24" s="49">
        <v>0.05</v>
      </c>
      <c r="N24" s="49">
        <v>0.05</v>
      </c>
      <c r="O24" s="49">
        <v>0.05</v>
      </c>
      <c r="P24" s="49">
        <v>0.05</v>
      </c>
      <c r="Q24" s="49">
        <v>0.05</v>
      </c>
      <c r="S24" s="14">
        <v>5</v>
      </c>
      <c r="T24" s="12">
        <v>0.1</v>
      </c>
      <c r="U24" s="12">
        <v>0.1</v>
      </c>
      <c r="V24" s="12">
        <v>0.1</v>
      </c>
      <c r="W24" s="12">
        <v>0.1</v>
      </c>
      <c r="X24" s="12">
        <v>0.1</v>
      </c>
      <c r="Y24" s="12">
        <v>0.1</v>
      </c>
      <c r="Z24" s="12">
        <v>0.1</v>
      </c>
      <c r="AA24" s="12">
        <v>0.1</v>
      </c>
      <c r="AB24" s="12">
        <v>0.1</v>
      </c>
      <c r="AC24" s="12">
        <v>0.1</v>
      </c>
      <c r="AD24" s="12">
        <v>0.1</v>
      </c>
      <c r="AE24" s="12">
        <v>0.1</v>
      </c>
      <c r="AF24" s="12">
        <v>0.1</v>
      </c>
      <c r="AG24" s="12">
        <v>0.05</v>
      </c>
      <c r="AH24" s="12">
        <v>0.05</v>
      </c>
      <c r="AI24" s="12">
        <v>0.05</v>
      </c>
      <c r="AK24" s="14">
        <v>5</v>
      </c>
      <c r="AL24" s="12">
        <v>0.3</v>
      </c>
      <c r="AM24" s="12">
        <v>0.3</v>
      </c>
      <c r="AN24" s="12">
        <v>0.3</v>
      </c>
      <c r="AO24" s="12">
        <v>0.3</v>
      </c>
      <c r="AP24" s="12">
        <v>0.3</v>
      </c>
      <c r="AQ24" s="12">
        <v>0.3</v>
      </c>
      <c r="AR24" s="12">
        <v>0.3</v>
      </c>
      <c r="AS24" s="12">
        <v>0.3</v>
      </c>
      <c r="AT24" s="12">
        <v>0.3</v>
      </c>
      <c r="AU24" s="12">
        <v>0.3</v>
      </c>
      <c r="AV24" s="12">
        <v>0.3</v>
      </c>
      <c r="AW24" s="12">
        <v>0.3</v>
      </c>
      <c r="AX24" s="12">
        <v>0.3</v>
      </c>
      <c r="AY24" s="12">
        <v>0.3</v>
      </c>
      <c r="AZ24" s="12">
        <v>0.3</v>
      </c>
      <c r="BA24" s="12">
        <v>0.3</v>
      </c>
    </row>
    <row r="25" spans="1:53" x14ac:dyDescent="0.35">
      <c r="A25" s="14">
        <v>10</v>
      </c>
      <c r="B25" s="49">
        <v>0.05</v>
      </c>
      <c r="C25" s="49">
        <v>0.05</v>
      </c>
      <c r="D25" s="49">
        <v>0.05</v>
      </c>
      <c r="E25" s="49">
        <v>0.05</v>
      </c>
      <c r="F25" s="49">
        <v>0.05</v>
      </c>
      <c r="G25" s="49">
        <v>0.05</v>
      </c>
      <c r="H25" s="49">
        <v>0.05</v>
      </c>
      <c r="I25" s="49">
        <v>0.05</v>
      </c>
      <c r="J25" s="49">
        <v>0.05</v>
      </c>
      <c r="K25" s="49">
        <v>0.05</v>
      </c>
      <c r="L25" s="49">
        <v>0.05</v>
      </c>
      <c r="M25" s="49">
        <v>0.05</v>
      </c>
      <c r="N25" s="49">
        <v>0.05</v>
      </c>
      <c r="O25" s="49">
        <v>0.05</v>
      </c>
      <c r="P25" s="49">
        <v>0.05</v>
      </c>
      <c r="Q25" s="49">
        <v>0.05</v>
      </c>
      <c r="S25" s="14">
        <v>10</v>
      </c>
      <c r="T25" s="12">
        <v>0.1</v>
      </c>
      <c r="U25" s="12">
        <v>0.1</v>
      </c>
      <c r="V25" s="12">
        <v>0.1</v>
      </c>
      <c r="W25" s="12">
        <v>0.1</v>
      </c>
      <c r="X25" s="12">
        <v>0.1</v>
      </c>
      <c r="Y25" s="12">
        <v>0.1</v>
      </c>
      <c r="Z25" s="12">
        <v>0.1</v>
      </c>
      <c r="AA25" s="12">
        <v>0.1</v>
      </c>
      <c r="AB25" s="12">
        <v>0.1</v>
      </c>
      <c r="AC25" s="12">
        <v>0.1</v>
      </c>
      <c r="AD25" s="12">
        <v>0.1</v>
      </c>
      <c r="AE25" s="12">
        <v>0.1</v>
      </c>
      <c r="AF25" s="12">
        <v>0.1</v>
      </c>
      <c r="AG25" s="12">
        <v>0.05</v>
      </c>
      <c r="AH25" s="12">
        <v>0.05</v>
      </c>
      <c r="AI25" s="12">
        <v>0.05</v>
      </c>
      <c r="AK25" s="14">
        <v>10</v>
      </c>
      <c r="AL25" s="12">
        <v>0.3</v>
      </c>
      <c r="AM25" s="12">
        <v>0.3</v>
      </c>
      <c r="AN25" s="12">
        <v>0.3</v>
      </c>
      <c r="AO25" s="12">
        <v>0.3</v>
      </c>
      <c r="AP25" s="12">
        <v>0.3</v>
      </c>
      <c r="AQ25" s="12">
        <v>0.3</v>
      </c>
      <c r="AR25" s="12">
        <v>0.3</v>
      </c>
      <c r="AS25" s="12">
        <v>0.3</v>
      </c>
      <c r="AT25" s="12">
        <v>0.3</v>
      </c>
      <c r="AU25" s="12">
        <v>0.3</v>
      </c>
      <c r="AV25" s="12">
        <v>0.3</v>
      </c>
      <c r="AW25" s="12">
        <v>0.3</v>
      </c>
      <c r="AX25" s="12">
        <v>0.3</v>
      </c>
      <c r="AY25" s="12">
        <v>0.3</v>
      </c>
      <c r="AZ25" s="12">
        <v>0.3</v>
      </c>
      <c r="BA25" s="12">
        <v>0.3</v>
      </c>
    </row>
    <row r="26" spans="1:53" x14ac:dyDescent="0.35">
      <c r="A26" s="14">
        <v>15</v>
      </c>
      <c r="B26" s="49">
        <v>0.05</v>
      </c>
      <c r="C26" s="49">
        <v>0.05</v>
      </c>
      <c r="D26" s="49">
        <v>0.05</v>
      </c>
      <c r="E26" s="49">
        <v>0.05</v>
      </c>
      <c r="F26" s="49">
        <v>0.05</v>
      </c>
      <c r="G26" s="49">
        <v>0.05</v>
      </c>
      <c r="H26" s="49">
        <v>0.05</v>
      </c>
      <c r="I26" s="49">
        <v>0.05</v>
      </c>
      <c r="J26" s="49">
        <v>0.05</v>
      </c>
      <c r="K26" s="49">
        <v>0.05</v>
      </c>
      <c r="L26" s="49">
        <v>0.05</v>
      </c>
      <c r="M26" s="49">
        <v>0.05</v>
      </c>
      <c r="N26" s="49">
        <v>0.05</v>
      </c>
      <c r="O26" s="49">
        <v>0.05</v>
      </c>
      <c r="P26" s="49">
        <v>0.05</v>
      </c>
      <c r="Q26" s="49">
        <v>0.05</v>
      </c>
      <c r="S26" s="14">
        <v>15</v>
      </c>
      <c r="T26" s="12">
        <v>0.1</v>
      </c>
      <c r="U26" s="12">
        <v>0.1</v>
      </c>
      <c r="V26" s="12">
        <v>0.1</v>
      </c>
      <c r="W26" s="12">
        <v>0.1</v>
      </c>
      <c r="X26" s="12">
        <v>0.1</v>
      </c>
      <c r="Y26" s="12">
        <v>0.1</v>
      </c>
      <c r="Z26" s="12">
        <v>0.1</v>
      </c>
      <c r="AA26" s="12">
        <v>0.1</v>
      </c>
      <c r="AB26" s="12">
        <v>0.1</v>
      </c>
      <c r="AC26" s="12">
        <v>0.1</v>
      </c>
      <c r="AD26" s="12">
        <v>0.1</v>
      </c>
      <c r="AE26" s="12">
        <v>0.1</v>
      </c>
      <c r="AF26" s="12">
        <v>0.1</v>
      </c>
      <c r="AG26" s="12">
        <v>0.05</v>
      </c>
      <c r="AH26" s="12">
        <v>0.05</v>
      </c>
      <c r="AI26" s="12">
        <v>0.05</v>
      </c>
      <c r="AK26" s="14">
        <v>15</v>
      </c>
      <c r="AL26" s="12">
        <v>0.3</v>
      </c>
      <c r="AM26" s="12">
        <v>0.3</v>
      </c>
      <c r="AN26" s="12">
        <v>0.3</v>
      </c>
      <c r="AO26" s="12">
        <v>0.3</v>
      </c>
      <c r="AP26" s="12">
        <v>0.3</v>
      </c>
      <c r="AQ26" s="12">
        <v>0.3</v>
      </c>
      <c r="AR26" s="12">
        <v>0.3</v>
      </c>
      <c r="AS26" s="12">
        <v>0.3</v>
      </c>
      <c r="AT26" s="12">
        <v>0.3</v>
      </c>
      <c r="AU26" s="12">
        <v>0.3</v>
      </c>
      <c r="AV26" s="12">
        <v>0.3</v>
      </c>
      <c r="AW26" s="12">
        <v>0.3</v>
      </c>
      <c r="AX26" s="12">
        <v>0.3</v>
      </c>
      <c r="AY26" s="12">
        <v>0.3</v>
      </c>
      <c r="AZ26" s="12">
        <v>0.3</v>
      </c>
      <c r="BA26" s="12">
        <v>0.3</v>
      </c>
    </row>
    <row r="27" spans="1:53" x14ac:dyDescent="0.35">
      <c r="A27" s="14">
        <v>20</v>
      </c>
      <c r="B27" s="49">
        <v>0.05</v>
      </c>
      <c r="C27" s="49">
        <v>0.05</v>
      </c>
      <c r="D27" s="49">
        <v>0.05</v>
      </c>
      <c r="E27" s="49">
        <v>0.05</v>
      </c>
      <c r="F27" s="49">
        <v>0.05</v>
      </c>
      <c r="G27" s="49">
        <v>0.05</v>
      </c>
      <c r="H27" s="49">
        <v>0.05</v>
      </c>
      <c r="I27" s="49">
        <v>0.05</v>
      </c>
      <c r="J27" s="49">
        <v>0.05</v>
      </c>
      <c r="K27" s="49">
        <v>0.05</v>
      </c>
      <c r="L27" s="49">
        <v>0.05</v>
      </c>
      <c r="M27" s="49">
        <v>0.05</v>
      </c>
      <c r="N27" s="49">
        <v>0.05</v>
      </c>
      <c r="O27" s="49">
        <v>0.05</v>
      </c>
      <c r="P27" s="49">
        <v>0.05</v>
      </c>
      <c r="Q27" s="49">
        <v>0.05</v>
      </c>
      <c r="S27" s="14">
        <v>20</v>
      </c>
      <c r="T27" s="12">
        <v>0.1</v>
      </c>
      <c r="U27" s="12">
        <v>0.1</v>
      </c>
      <c r="V27" s="12">
        <v>0.1</v>
      </c>
      <c r="W27" s="12">
        <v>0.1</v>
      </c>
      <c r="X27" s="12">
        <v>0.1</v>
      </c>
      <c r="Y27" s="12">
        <v>0.1</v>
      </c>
      <c r="Z27" s="12">
        <v>0.1</v>
      </c>
      <c r="AA27" s="12">
        <v>0.1</v>
      </c>
      <c r="AB27" s="12">
        <v>0.1</v>
      </c>
      <c r="AC27" s="12">
        <v>0.1</v>
      </c>
      <c r="AD27" s="12">
        <v>0.1</v>
      </c>
      <c r="AE27" s="12">
        <v>0.1</v>
      </c>
      <c r="AF27" s="12">
        <v>0.1</v>
      </c>
      <c r="AG27" s="12">
        <v>0.05</v>
      </c>
      <c r="AH27" s="12">
        <v>0.05</v>
      </c>
      <c r="AI27" s="12">
        <v>0.05</v>
      </c>
      <c r="AK27" s="14">
        <v>20</v>
      </c>
      <c r="AL27" s="12">
        <v>0.3</v>
      </c>
      <c r="AM27" s="12">
        <v>0.3</v>
      </c>
      <c r="AN27" s="12">
        <v>0.3</v>
      </c>
      <c r="AO27" s="12">
        <v>0.3</v>
      </c>
      <c r="AP27" s="12">
        <v>0.3</v>
      </c>
      <c r="AQ27" s="12">
        <v>0.3</v>
      </c>
      <c r="AR27" s="12">
        <v>0.3</v>
      </c>
      <c r="AS27" s="12">
        <v>0.3</v>
      </c>
      <c r="AT27" s="12">
        <v>0.3</v>
      </c>
      <c r="AU27" s="12">
        <v>0.3</v>
      </c>
      <c r="AV27" s="12">
        <v>0.3</v>
      </c>
      <c r="AW27" s="12">
        <v>0.3</v>
      </c>
      <c r="AX27" s="12">
        <v>0.3</v>
      </c>
      <c r="AY27" s="12">
        <v>0.3</v>
      </c>
      <c r="AZ27" s="12">
        <v>0.3</v>
      </c>
      <c r="BA27" s="12">
        <v>0.3</v>
      </c>
    </row>
    <row r="28" spans="1:53" x14ac:dyDescent="0.35">
      <c r="A28" s="14">
        <v>25</v>
      </c>
      <c r="B28" s="49">
        <v>0.05</v>
      </c>
      <c r="C28" s="49">
        <v>0.05</v>
      </c>
      <c r="D28" s="49">
        <v>0.05</v>
      </c>
      <c r="E28" s="49">
        <v>0.05</v>
      </c>
      <c r="F28" s="49">
        <v>0.05</v>
      </c>
      <c r="G28" s="49">
        <v>0.05</v>
      </c>
      <c r="H28" s="49">
        <v>0.05</v>
      </c>
      <c r="I28" s="49">
        <v>0.05</v>
      </c>
      <c r="J28" s="49">
        <v>0.05</v>
      </c>
      <c r="K28" s="49">
        <v>0.05</v>
      </c>
      <c r="L28" s="49">
        <v>0.05</v>
      </c>
      <c r="M28" s="49">
        <v>0.05</v>
      </c>
      <c r="N28" s="49">
        <v>0.05</v>
      </c>
      <c r="O28" s="49">
        <v>0.05</v>
      </c>
      <c r="P28" s="49">
        <v>0.05</v>
      </c>
      <c r="Q28" s="49">
        <v>0.05</v>
      </c>
      <c r="S28" s="14">
        <v>25</v>
      </c>
      <c r="T28" s="12">
        <v>0.1</v>
      </c>
      <c r="U28" s="12">
        <v>0.1</v>
      </c>
      <c r="V28" s="12">
        <v>0.1</v>
      </c>
      <c r="W28" s="12">
        <v>0.1</v>
      </c>
      <c r="X28" s="12">
        <v>0.1</v>
      </c>
      <c r="Y28" s="12">
        <v>0.1</v>
      </c>
      <c r="Z28" s="12">
        <v>0.1</v>
      </c>
      <c r="AA28" s="12">
        <v>0.1</v>
      </c>
      <c r="AB28" s="12">
        <v>0.1</v>
      </c>
      <c r="AC28" s="12">
        <v>0.1</v>
      </c>
      <c r="AD28" s="12">
        <v>0.1</v>
      </c>
      <c r="AE28" s="12">
        <v>0.1</v>
      </c>
      <c r="AF28" s="12">
        <v>0.1</v>
      </c>
      <c r="AG28" s="12">
        <v>0.05</v>
      </c>
      <c r="AH28" s="12">
        <v>0.05</v>
      </c>
      <c r="AI28" s="12">
        <v>0.05</v>
      </c>
      <c r="AK28" s="14">
        <v>25</v>
      </c>
      <c r="AL28" s="12">
        <v>0.3</v>
      </c>
      <c r="AM28" s="12">
        <v>0.3</v>
      </c>
      <c r="AN28" s="12">
        <v>0.3</v>
      </c>
      <c r="AO28" s="12">
        <v>0.3</v>
      </c>
      <c r="AP28" s="12">
        <v>0.3</v>
      </c>
      <c r="AQ28" s="12">
        <v>0.3</v>
      </c>
      <c r="AR28" s="12">
        <v>0.3</v>
      </c>
      <c r="AS28" s="12">
        <v>0.3</v>
      </c>
      <c r="AT28" s="12">
        <v>0.3</v>
      </c>
      <c r="AU28" s="12">
        <v>0.3</v>
      </c>
      <c r="AV28" s="12">
        <v>0.3</v>
      </c>
      <c r="AW28" s="12">
        <v>0.3</v>
      </c>
      <c r="AX28" s="12">
        <v>0.3</v>
      </c>
      <c r="AY28" s="12">
        <v>0.3</v>
      </c>
      <c r="AZ28" s="12">
        <v>0.3</v>
      </c>
      <c r="BA28" s="12">
        <v>0.3</v>
      </c>
    </row>
    <row r="29" spans="1:53" x14ac:dyDescent="0.35">
      <c r="A29" s="14">
        <v>30</v>
      </c>
      <c r="B29" s="49">
        <v>0.05</v>
      </c>
      <c r="C29" s="49">
        <v>0.05</v>
      </c>
      <c r="D29" s="49">
        <v>0.05</v>
      </c>
      <c r="E29" s="49">
        <v>0.05</v>
      </c>
      <c r="F29" s="49">
        <v>0.05</v>
      </c>
      <c r="G29" s="49">
        <v>0.05</v>
      </c>
      <c r="H29" s="49">
        <v>0.05</v>
      </c>
      <c r="I29" s="49">
        <v>0.05</v>
      </c>
      <c r="J29" s="49">
        <v>0.05</v>
      </c>
      <c r="K29" s="49">
        <v>0.05</v>
      </c>
      <c r="L29" s="49">
        <v>0.05</v>
      </c>
      <c r="M29" s="49">
        <v>0.05</v>
      </c>
      <c r="N29" s="49">
        <v>0.05</v>
      </c>
      <c r="O29" s="49">
        <v>0.05</v>
      </c>
      <c r="P29" s="49">
        <v>0.05</v>
      </c>
      <c r="Q29" s="49">
        <v>0.05</v>
      </c>
      <c r="S29" s="14">
        <v>30</v>
      </c>
      <c r="T29" s="12">
        <v>0.1</v>
      </c>
      <c r="U29" s="12">
        <v>0.1</v>
      </c>
      <c r="V29" s="12">
        <v>0.1</v>
      </c>
      <c r="W29" s="12">
        <v>0.1</v>
      </c>
      <c r="X29" s="12">
        <v>0.1</v>
      </c>
      <c r="Y29" s="12">
        <v>0.1</v>
      </c>
      <c r="Z29" s="12">
        <v>0.1</v>
      </c>
      <c r="AA29" s="12">
        <v>0.1</v>
      </c>
      <c r="AB29" s="12">
        <v>0.1</v>
      </c>
      <c r="AC29" s="12">
        <v>0.1</v>
      </c>
      <c r="AD29" s="12">
        <v>0.1</v>
      </c>
      <c r="AE29" s="12">
        <v>0.1</v>
      </c>
      <c r="AF29" s="12">
        <v>0.1</v>
      </c>
      <c r="AG29" s="12">
        <v>0.05</v>
      </c>
      <c r="AH29" s="12">
        <v>0.05</v>
      </c>
      <c r="AI29" s="12">
        <v>0.05</v>
      </c>
      <c r="AK29" s="14">
        <v>30</v>
      </c>
      <c r="AL29" s="12">
        <v>0.3</v>
      </c>
      <c r="AM29" s="12">
        <v>0.3</v>
      </c>
      <c r="AN29" s="12">
        <v>0.3</v>
      </c>
      <c r="AO29" s="12">
        <v>0.3</v>
      </c>
      <c r="AP29" s="12">
        <v>0.3</v>
      </c>
      <c r="AQ29" s="12">
        <v>0.3</v>
      </c>
      <c r="AR29" s="12">
        <v>0.3</v>
      </c>
      <c r="AS29" s="12">
        <v>0.3</v>
      </c>
      <c r="AT29" s="12">
        <v>0.3</v>
      </c>
      <c r="AU29" s="12">
        <v>0.3</v>
      </c>
      <c r="AV29" s="12">
        <v>0.3</v>
      </c>
      <c r="AW29" s="12">
        <v>0.3</v>
      </c>
      <c r="AX29" s="12">
        <v>0.3</v>
      </c>
      <c r="AY29" s="12">
        <v>0.3</v>
      </c>
      <c r="AZ29" s="12">
        <v>0.3</v>
      </c>
      <c r="BA29" s="12">
        <v>0.3</v>
      </c>
    </row>
    <row r="30" spans="1:53" x14ac:dyDescent="0.35">
      <c r="A30" s="14">
        <v>35</v>
      </c>
      <c r="B30" s="49">
        <v>0.05</v>
      </c>
      <c r="C30" s="49">
        <v>0.05</v>
      </c>
      <c r="D30" s="49">
        <v>0.05</v>
      </c>
      <c r="E30" s="49">
        <v>0.05</v>
      </c>
      <c r="F30" s="49">
        <v>0.05</v>
      </c>
      <c r="G30" s="49">
        <v>0.05</v>
      </c>
      <c r="H30" s="49">
        <v>0.05</v>
      </c>
      <c r="I30" s="49">
        <v>0.05</v>
      </c>
      <c r="J30" s="49">
        <v>0.05</v>
      </c>
      <c r="K30" s="49">
        <v>0.05</v>
      </c>
      <c r="L30" s="49">
        <v>0.05</v>
      </c>
      <c r="M30" s="49">
        <v>0.05</v>
      </c>
      <c r="N30" s="49">
        <v>0.05</v>
      </c>
      <c r="O30" s="49">
        <v>0.05</v>
      </c>
      <c r="P30" s="49">
        <v>0.05</v>
      </c>
      <c r="Q30" s="49">
        <v>0.05</v>
      </c>
      <c r="S30" s="14">
        <v>35</v>
      </c>
      <c r="T30" s="12">
        <v>0.1</v>
      </c>
      <c r="U30" s="12">
        <v>0.1</v>
      </c>
      <c r="V30" s="12">
        <v>0.1</v>
      </c>
      <c r="W30" s="12">
        <v>0.1</v>
      </c>
      <c r="X30" s="12">
        <v>0.1</v>
      </c>
      <c r="Y30" s="12">
        <v>0.1</v>
      </c>
      <c r="Z30" s="12">
        <v>0.1</v>
      </c>
      <c r="AA30" s="12">
        <v>0.1</v>
      </c>
      <c r="AB30" s="12">
        <v>0.1</v>
      </c>
      <c r="AC30" s="12">
        <v>0.1</v>
      </c>
      <c r="AD30" s="12">
        <v>0.1</v>
      </c>
      <c r="AE30" s="12">
        <v>0.1</v>
      </c>
      <c r="AF30" s="12">
        <v>0.1</v>
      </c>
      <c r="AG30" s="12">
        <v>0.05</v>
      </c>
      <c r="AH30" s="12">
        <v>0.05</v>
      </c>
      <c r="AI30" s="12">
        <v>0.05</v>
      </c>
      <c r="AK30" s="14">
        <v>35</v>
      </c>
      <c r="AL30" s="12">
        <v>0.3</v>
      </c>
      <c r="AM30" s="12">
        <v>0.3</v>
      </c>
      <c r="AN30" s="12">
        <v>0.3</v>
      </c>
      <c r="AO30" s="12">
        <v>0.3</v>
      </c>
      <c r="AP30" s="12">
        <v>0.3</v>
      </c>
      <c r="AQ30" s="12">
        <v>0.3</v>
      </c>
      <c r="AR30" s="12">
        <v>0.3</v>
      </c>
      <c r="AS30" s="12">
        <v>0.3</v>
      </c>
      <c r="AT30" s="12">
        <v>0.3</v>
      </c>
      <c r="AU30" s="12">
        <v>0.3</v>
      </c>
      <c r="AV30" s="12">
        <v>0.3</v>
      </c>
      <c r="AW30" s="12">
        <v>0.3</v>
      </c>
      <c r="AX30" s="12">
        <v>0.3</v>
      </c>
      <c r="AY30" s="12">
        <v>0.3</v>
      </c>
      <c r="AZ30" s="12">
        <v>0.3</v>
      </c>
      <c r="BA30" s="12">
        <v>0.3</v>
      </c>
    </row>
    <row r="31" spans="1:53" x14ac:dyDescent="0.35">
      <c r="A31" s="14">
        <v>40</v>
      </c>
      <c r="B31" s="49">
        <v>0.05</v>
      </c>
      <c r="C31" s="49">
        <v>0.05</v>
      </c>
      <c r="D31" s="49">
        <v>0.05</v>
      </c>
      <c r="E31" s="49">
        <v>0.05</v>
      </c>
      <c r="F31" s="49">
        <v>0.05</v>
      </c>
      <c r="G31" s="49">
        <v>0.05</v>
      </c>
      <c r="H31" s="49">
        <v>0.05</v>
      </c>
      <c r="I31" s="49">
        <v>0.05</v>
      </c>
      <c r="J31" s="49">
        <v>0.05</v>
      </c>
      <c r="K31" s="49">
        <v>0.05</v>
      </c>
      <c r="L31" s="49">
        <v>0.05</v>
      </c>
      <c r="M31" s="49">
        <v>0.05</v>
      </c>
      <c r="N31" s="49">
        <v>0.05</v>
      </c>
      <c r="O31" s="49">
        <v>0.05</v>
      </c>
      <c r="P31" s="49">
        <v>0.05</v>
      </c>
      <c r="Q31" s="49">
        <v>0.05</v>
      </c>
      <c r="S31" s="14">
        <v>40</v>
      </c>
      <c r="T31" s="12">
        <v>0.1</v>
      </c>
      <c r="U31" s="12">
        <v>0.1</v>
      </c>
      <c r="V31" s="12">
        <v>0.1</v>
      </c>
      <c r="W31" s="12">
        <v>0.1</v>
      </c>
      <c r="X31" s="12">
        <v>0.1</v>
      </c>
      <c r="Y31" s="12">
        <v>0.1</v>
      </c>
      <c r="Z31" s="12">
        <v>0.1</v>
      </c>
      <c r="AA31" s="12">
        <v>0.1</v>
      </c>
      <c r="AB31" s="12">
        <v>0.1</v>
      </c>
      <c r="AC31" s="12">
        <v>0.1</v>
      </c>
      <c r="AD31" s="12">
        <v>0.1</v>
      </c>
      <c r="AE31" s="12">
        <v>0.1</v>
      </c>
      <c r="AF31" s="12">
        <v>0.1</v>
      </c>
      <c r="AG31" s="12">
        <v>0.05</v>
      </c>
      <c r="AH31" s="12">
        <v>0.05</v>
      </c>
      <c r="AI31" s="12">
        <v>0.05</v>
      </c>
      <c r="AK31" s="14">
        <v>40</v>
      </c>
      <c r="AL31" s="12">
        <v>0.3</v>
      </c>
      <c r="AM31" s="12">
        <v>0.3</v>
      </c>
      <c r="AN31" s="12">
        <v>0.3</v>
      </c>
      <c r="AO31" s="12">
        <v>0.3</v>
      </c>
      <c r="AP31" s="12">
        <v>0.3</v>
      </c>
      <c r="AQ31" s="12">
        <v>0.3</v>
      </c>
      <c r="AR31" s="12">
        <v>0.3</v>
      </c>
      <c r="AS31" s="12">
        <v>0.3</v>
      </c>
      <c r="AT31" s="12">
        <v>0.3</v>
      </c>
      <c r="AU31" s="12">
        <v>0.3</v>
      </c>
      <c r="AV31" s="12">
        <v>0.3</v>
      </c>
      <c r="AW31" s="12">
        <v>0.3</v>
      </c>
      <c r="AX31" s="12">
        <v>0.3</v>
      </c>
      <c r="AY31" s="12">
        <v>0.3</v>
      </c>
      <c r="AZ31" s="12">
        <v>0.3</v>
      </c>
      <c r="BA31" s="12">
        <v>0.3</v>
      </c>
    </row>
    <row r="32" spans="1:53" x14ac:dyDescent="0.35">
      <c r="A32" s="14">
        <v>45</v>
      </c>
      <c r="B32" s="49">
        <v>0.05</v>
      </c>
      <c r="C32" s="49">
        <v>0.05</v>
      </c>
      <c r="D32" s="49">
        <v>0.05</v>
      </c>
      <c r="E32" s="49">
        <v>0.05</v>
      </c>
      <c r="F32" s="49">
        <v>0.05</v>
      </c>
      <c r="G32" s="49">
        <v>0.05</v>
      </c>
      <c r="H32" s="49">
        <v>0.05</v>
      </c>
      <c r="I32" s="49">
        <v>0.05</v>
      </c>
      <c r="J32" s="49">
        <v>0.05</v>
      </c>
      <c r="K32" s="49">
        <v>0.05</v>
      </c>
      <c r="L32" s="49">
        <v>0.05</v>
      </c>
      <c r="M32" s="49">
        <v>0.05</v>
      </c>
      <c r="N32" s="49">
        <v>0.05</v>
      </c>
      <c r="O32" s="49">
        <v>0.05</v>
      </c>
      <c r="P32" s="49">
        <v>0.05</v>
      </c>
      <c r="Q32" s="49">
        <v>0.05</v>
      </c>
      <c r="S32" s="14">
        <v>45</v>
      </c>
      <c r="T32" s="12">
        <v>0.1</v>
      </c>
      <c r="U32" s="12">
        <v>0.1</v>
      </c>
      <c r="V32" s="12">
        <v>0.1</v>
      </c>
      <c r="W32" s="12">
        <v>0.1</v>
      </c>
      <c r="X32" s="12">
        <v>0.1</v>
      </c>
      <c r="Y32" s="12">
        <v>0.1</v>
      </c>
      <c r="Z32" s="12">
        <v>0.1</v>
      </c>
      <c r="AA32" s="12">
        <v>0.1</v>
      </c>
      <c r="AB32" s="12">
        <v>0.1</v>
      </c>
      <c r="AC32" s="12">
        <v>0.1</v>
      </c>
      <c r="AD32" s="12">
        <v>0.1</v>
      </c>
      <c r="AE32" s="12">
        <v>0.1</v>
      </c>
      <c r="AF32" s="12">
        <v>0.1</v>
      </c>
      <c r="AG32" s="12">
        <v>0.05</v>
      </c>
      <c r="AH32" s="12">
        <v>0.05</v>
      </c>
      <c r="AI32" s="12">
        <v>0.05</v>
      </c>
      <c r="AK32" s="14">
        <v>45</v>
      </c>
      <c r="AL32" s="12">
        <v>0.3</v>
      </c>
      <c r="AM32" s="12">
        <v>0.3</v>
      </c>
      <c r="AN32" s="12">
        <v>0.3</v>
      </c>
      <c r="AO32" s="12">
        <v>0.3</v>
      </c>
      <c r="AP32" s="12">
        <v>0.3</v>
      </c>
      <c r="AQ32" s="12">
        <v>0.3</v>
      </c>
      <c r="AR32" s="12">
        <v>0.3</v>
      </c>
      <c r="AS32" s="12">
        <v>0.3</v>
      </c>
      <c r="AT32" s="12">
        <v>0.3</v>
      </c>
      <c r="AU32" s="12">
        <v>0.3</v>
      </c>
      <c r="AV32" s="12">
        <v>0.3</v>
      </c>
      <c r="AW32" s="12">
        <v>0.3</v>
      </c>
      <c r="AX32" s="12">
        <v>0.3</v>
      </c>
      <c r="AY32" s="12">
        <v>0.3</v>
      </c>
      <c r="AZ32" s="12">
        <v>0.3</v>
      </c>
      <c r="BA32" s="12">
        <v>0.3</v>
      </c>
    </row>
    <row r="33" spans="1:53" x14ac:dyDescent="0.35">
      <c r="A33" s="14">
        <v>50</v>
      </c>
      <c r="B33" s="49">
        <v>0.05</v>
      </c>
      <c r="C33" s="49">
        <v>0.05</v>
      </c>
      <c r="D33" s="49">
        <v>0.05</v>
      </c>
      <c r="E33" s="49">
        <v>0.05</v>
      </c>
      <c r="F33" s="49">
        <v>0.05</v>
      </c>
      <c r="G33" s="49">
        <v>0.05</v>
      </c>
      <c r="H33" s="49">
        <v>0.05</v>
      </c>
      <c r="I33" s="49">
        <v>0.05</v>
      </c>
      <c r="J33" s="49">
        <v>0.05</v>
      </c>
      <c r="K33" s="49">
        <v>0.05</v>
      </c>
      <c r="L33" s="49">
        <v>0.05</v>
      </c>
      <c r="M33" s="49">
        <v>0.05</v>
      </c>
      <c r="N33" s="49">
        <v>0.05</v>
      </c>
      <c r="O33" s="49">
        <v>0.05</v>
      </c>
      <c r="P33" s="49">
        <v>0.05</v>
      </c>
      <c r="Q33" s="49">
        <v>0.05</v>
      </c>
      <c r="S33" s="14">
        <v>50</v>
      </c>
      <c r="T33" s="12">
        <v>0.1</v>
      </c>
      <c r="U33" s="12">
        <v>0.1</v>
      </c>
      <c r="V33" s="12">
        <v>0.1</v>
      </c>
      <c r="W33" s="12">
        <v>0.1</v>
      </c>
      <c r="X33" s="12">
        <v>0.1</v>
      </c>
      <c r="Y33" s="12">
        <v>0.1</v>
      </c>
      <c r="Z33" s="12">
        <v>0.1</v>
      </c>
      <c r="AA33" s="12">
        <v>0.1</v>
      </c>
      <c r="AB33" s="12">
        <v>0.1</v>
      </c>
      <c r="AC33" s="12">
        <v>0.1</v>
      </c>
      <c r="AD33" s="12">
        <v>0.1</v>
      </c>
      <c r="AE33" s="12">
        <v>0.1</v>
      </c>
      <c r="AF33" s="12">
        <v>0.1</v>
      </c>
      <c r="AG33" s="12">
        <v>0.05</v>
      </c>
      <c r="AH33" s="12">
        <v>0.05</v>
      </c>
      <c r="AI33" s="12">
        <v>0.05</v>
      </c>
      <c r="AK33" s="14">
        <v>50</v>
      </c>
      <c r="AL33" s="12">
        <v>0.3</v>
      </c>
      <c r="AM33" s="12">
        <v>0.3</v>
      </c>
      <c r="AN33" s="12">
        <v>0.3</v>
      </c>
      <c r="AO33" s="12">
        <v>0.3</v>
      </c>
      <c r="AP33" s="12">
        <v>0.3</v>
      </c>
      <c r="AQ33" s="12">
        <v>0.3</v>
      </c>
      <c r="AR33" s="12">
        <v>0.3</v>
      </c>
      <c r="AS33" s="12">
        <v>0.3</v>
      </c>
      <c r="AT33" s="12">
        <v>0.3</v>
      </c>
      <c r="AU33" s="12">
        <v>0.3</v>
      </c>
      <c r="AV33" s="12">
        <v>0.3</v>
      </c>
      <c r="AW33" s="12">
        <v>0.3</v>
      </c>
      <c r="AX33" s="12">
        <v>0.3</v>
      </c>
      <c r="AY33" s="12">
        <v>0.3</v>
      </c>
      <c r="AZ33" s="12">
        <v>0.3</v>
      </c>
      <c r="BA33" s="12">
        <v>0.3</v>
      </c>
    </row>
    <row r="34" spans="1:53" x14ac:dyDescent="0.35">
      <c r="A34" s="14">
        <v>55</v>
      </c>
      <c r="B34" s="49">
        <v>0.05</v>
      </c>
      <c r="C34" s="49">
        <v>0.05</v>
      </c>
      <c r="D34" s="49">
        <v>0.05</v>
      </c>
      <c r="E34" s="49">
        <v>0.05</v>
      </c>
      <c r="F34" s="49">
        <v>0.05</v>
      </c>
      <c r="G34" s="49">
        <v>0.05</v>
      </c>
      <c r="H34" s="49">
        <v>0.05</v>
      </c>
      <c r="I34" s="49">
        <v>0.05</v>
      </c>
      <c r="J34" s="49">
        <v>0.05</v>
      </c>
      <c r="K34" s="49">
        <v>0.05</v>
      </c>
      <c r="L34" s="49">
        <v>0.05</v>
      </c>
      <c r="M34" s="49">
        <v>0.05</v>
      </c>
      <c r="N34" s="49">
        <v>0.05</v>
      </c>
      <c r="O34" s="49">
        <v>0.05</v>
      </c>
      <c r="P34" s="49">
        <v>0.05</v>
      </c>
      <c r="Q34" s="49">
        <v>0.05</v>
      </c>
      <c r="S34" s="14">
        <v>55</v>
      </c>
      <c r="T34" s="12">
        <v>0.1</v>
      </c>
      <c r="U34" s="12">
        <v>0.1</v>
      </c>
      <c r="V34" s="12">
        <v>0.1</v>
      </c>
      <c r="W34" s="12">
        <v>0.1</v>
      </c>
      <c r="X34" s="12">
        <v>0.1</v>
      </c>
      <c r="Y34" s="12">
        <v>0.1</v>
      </c>
      <c r="Z34" s="12">
        <v>0.1</v>
      </c>
      <c r="AA34" s="12">
        <v>0.1</v>
      </c>
      <c r="AB34" s="12">
        <v>0.1</v>
      </c>
      <c r="AC34" s="12">
        <v>0.1</v>
      </c>
      <c r="AD34" s="12">
        <v>0.1</v>
      </c>
      <c r="AE34" s="12">
        <v>0.1</v>
      </c>
      <c r="AF34" s="12">
        <v>0.1</v>
      </c>
      <c r="AG34" s="12">
        <v>0.05</v>
      </c>
      <c r="AH34" s="12">
        <v>0.05</v>
      </c>
      <c r="AI34" s="12">
        <v>0.05</v>
      </c>
      <c r="AK34" s="14">
        <v>55</v>
      </c>
      <c r="AL34" s="12">
        <v>0.3</v>
      </c>
      <c r="AM34" s="12">
        <v>0.3</v>
      </c>
      <c r="AN34" s="12">
        <v>0.3</v>
      </c>
      <c r="AO34" s="12">
        <v>0.3</v>
      </c>
      <c r="AP34" s="12">
        <v>0.3</v>
      </c>
      <c r="AQ34" s="12">
        <v>0.3</v>
      </c>
      <c r="AR34" s="12">
        <v>0.3</v>
      </c>
      <c r="AS34" s="12">
        <v>0.3</v>
      </c>
      <c r="AT34" s="12">
        <v>0.3</v>
      </c>
      <c r="AU34" s="12">
        <v>0.3</v>
      </c>
      <c r="AV34" s="12">
        <v>0.3</v>
      </c>
      <c r="AW34" s="12">
        <v>0.3</v>
      </c>
      <c r="AX34" s="12">
        <v>0.3</v>
      </c>
      <c r="AY34" s="12">
        <v>0.3</v>
      </c>
      <c r="AZ34" s="12">
        <v>0.3</v>
      </c>
      <c r="BA34" s="12">
        <v>0.3</v>
      </c>
    </row>
    <row r="35" spans="1:53" x14ac:dyDescent="0.35">
      <c r="A35" s="14">
        <v>60</v>
      </c>
      <c r="B35" s="49">
        <v>0.05</v>
      </c>
      <c r="C35" s="49">
        <v>0.05</v>
      </c>
      <c r="D35" s="49">
        <v>0.05</v>
      </c>
      <c r="E35" s="49">
        <v>0.05</v>
      </c>
      <c r="F35" s="49">
        <v>0.05</v>
      </c>
      <c r="G35" s="49">
        <v>0.05</v>
      </c>
      <c r="H35" s="49">
        <v>0.05</v>
      </c>
      <c r="I35" s="49">
        <v>0.05</v>
      </c>
      <c r="J35" s="49">
        <v>0.05</v>
      </c>
      <c r="K35" s="49">
        <v>0.05</v>
      </c>
      <c r="L35" s="49">
        <v>0.05</v>
      </c>
      <c r="M35" s="49">
        <v>0.05</v>
      </c>
      <c r="N35" s="49">
        <v>0.05</v>
      </c>
      <c r="O35" s="49">
        <v>0.05</v>
      </c>
      <c r="P35" s="49">
        <v>0.05</v>
      </c>
      <c r="Q35" s="49">
        <v>0.05</v>
      </c>
      <c r="S35" s="14">
        <v>60</v>
      </c>
      <c r="T35" s="12">
        <v>0.1</v>
      </c>
      <c r="U35" s="12">
        <v>0.1</v>
      </c>
      <c r="V35" s="12">
        <v>0.1</v>
      </c>
      <c r="W35" s="12">
        <v>0.1</v>
      </c>
      <c r="X35" s="12">
        <v>0.1</v>
      </c>
      <c r="Y35" s="12">
        <v>0.1</v>
      </c>
      <c r="Z35" s="12">
        <v>0.1</v>
      </c>
      <c r="AA35" s="12">
        <v>0.1</v>
      </c>
      <c r="AB35" s="12">
        <v>0.1</v>
      </c>
      <c r="AC35" s="12">
        <v>0.1</v>
      </c>
      <c r="AD35" s="12">
        <v>0.1</v>
      </c>
      <c r="AE35" s="12">
        <v>0.1</v>
      </c>
      <c r="AF35" s="12">
        <v>0.1</v>
      </c>
      <c r="AG35" s="12">
        <v>0.05</v>
      </c>
      <c r="AH35" s="12">
        <v>0.05</v>
      </c>
      <c r="AI35" s="12">
        <v>0.05</v>
      </c>
      <c r="AK35" s="14">
        <v>60</v>
      </c>
      <c r="AL35" s="12">
        <v>0.3</v>
      </c>
      <c r="AM35" s="12">
        <v>0.3</v>
      </c>
      <c r="AN35" s="12">
        <v>0.3</v>
      </c>
      <c r="AO35" s="12">
        <v>0.3</v>
      </c>
      <c r="AP35" s="12">
        <v>0.3</v>
      </c>
      <c r="AQ35" s="12">
        <v>0.3</v>
      </c>
      <c r="AR35" s="12">
        <v>0.3</v>
      </c>
      <c r="AS35" s="12">
        <v>0.3</v>
      </c>
      <c r="AT35" s="12">
        <v>0.3</v>
      </c>
      <c r="AU35" s="12">
        <v>0.3</v>
      </c>
      <c r="AV35" s="12">
        <v>0.3</v>
      </c>
      <c r="AW35" s="12">
        <v>0.3</v>
      </c>
      <c r="AX35" s="12">
        <v>0.3</v>
      </c>
      <c r="AY35" s="12">
        <v>0.3</v>
      </c>
      <c r="AZ35" s="12">
        <v>0.3</v>
      </c>
      <c r="BA35" s="12">
        <v>0.3</v>
      </c>
    </row>
    <row r="36" spans="1:53" x14ac:dyDescent="0.35">
      <c r="A36" s="14">
        <v>65</v>
      </c>
      <c r="B36" s="49">
        <v>0.05</v>
      </c>
      <c r="C36" s="49">
        <v>0.05</v>
      </c>
      <c r="D36" s="49">
        <v>0.05</v>
      </c>
      <c r="E36" s="49">
        <v>0.05</v>
      </c>
      <c r="F36" s="49">
        <v>0.05</v>
      </c>
      <c r="G36" s="49">
        <v>0.05</v>
      </c>
      <c r="H36" s="49">
        <v>0.05</v>
      </c>
      <c r="I36" s="49">
        <v>0.05</v>
      </c>
      <c r="J36" s="49">
        <v>0.05</v>
      </c>
      <c r="K36" s="49">
        <v>0.05</v>
      </c>
      <c r="L36" s="49">
        <v>0.05</v>
      </c>
      <c r="M36" s="49">
        <v>0.05</v>
      </c>
      <c r="N36" s="49">
        <v>0.05</v>
      </c>
      <c r="O36" s="49">
        <v>0.05</v>
      </c>
      <c r="P36" s="49">
        <v>0.05</v>
      </c>
      <c r="Q36" s="49">
        <v>0.05</v>
      </c>
      <c r="S36" s="14">
        <v>65</v>
      </c>
      <c r="T36" s="12">
        <v>0.05</v>
      </c>
      <c r="U36" s="12">
        <v>0.05</v>
      </c>
      <c r="V36" s="12">
        <v>0.05</v>
      </c>
      <c r="W36" s="12">
        <v>0.05</v>
      </c>
      <c r="X36" s="12">
        <v>0.05</v>
      </c>
      <c r="Y36" s="12">
        <v>0.05</v>
      </c>
      <c r="Z36" s="12">
        <v>0.05</v>
      </c>
      <c r="AA36" s="12">
        <v>0.05</v>
      </c>
      <c r="AB36" s="12">
        <v>0.05</v>
      </c>
      <c r="AC36" s="12">
        <v>0.05</v>
      </c>
      <c r="AD36" s="12">
        <v>0.05</v>
      </c>
      <c r="AE36" s="12">
        <v>0.05</v>
      </c>
      <c r="AF36" s="12">
        <v>0.05</v>
      </c>
      <c r="AG36" s="12">
        <v>0.05</v>
      </c>
      <c r="AH36" s="12">
        <v>0.05</v>
      </c>
      <c r="AI36" s="12">
        <v>0.05</v>
      </c>
      <c r="AK36" s="14">
        <v>65</v>
      </c>
      <c r="AL36" s="12">
        <v>0.3</v>
      </c>
      <c r="AM36" s="12">
        <v>0.3</v>
      </c>
      <c r="AN36" s="12">
        <v>0.3</v>
      </c>
      <c r="AO36" s="12">
        <v>0.3</v>
      </c>
      <c r="AP36" s="12">
        <v>0.3</v>
      </c>
      <c r="AQ36" s="12">
        <v>0.3</v>
      </c>
      <c r="AR36" s="12">
        <v>0.3</v>
      </c>
      <c r="AS36" s="12">
        <v>0.3</v>
      </c>
      <c r="AT36" s="12">
        <v>0.3</v>
      </c>
      <c r="AU36" s="12">
        <v>0.3</v>
      </c>
      <c r="AV36" s="12">
        <v>0.3</v>
      </c>
      <c r="AW36" s="12">
        <v>0.3</v>
      </c>
      <c r="AX36" s="12">
        <v>0.3</v>
      </c>
      <c r="AY36" s="12">
        <v>0.3</v>
      </c>
      <c r="AZ36" s="12">
        <v>0.3</v>
      </c>
      <c r="BA36" s="12">
        <v>0.3</v>
      </c>
    </row>
    <row r="37" spans="1:53" x14ac:dyDescent="0.35">
      <c r="A37" s="14">
        <v>70</v>
      </c>
      <c r="B37" s="49">
        <v>0.05</v>
      </c>
      <c r="C37" s="49">
        <v>0.05</v>
      </c>
      <c r="D37" s="49">
        <v>0.05</v>
      </c>
      <c r="E37" s="49">
        <v>0.05</v>
      </c>
      <c r="F37" s="49">
        <v>0.05</v>
      </c>
      <c r="G37" s="49">
        <v>0.05</v>
      </c>
      <c r="H37" s="49">
        <v>0.05</v>
      </c>
      <c r="I37" s="49">
        <v>0.05</v>
      </c>
      <c r="J37" s="49">
        <v>0.05</v>
      </c>
      <c r="K37" s="49">
        <v>0.05</v>
      </c>
      <c r="L37" s="49">
        <v>0.05</v>
      </c>
      <c r="M37" s="49">
        <v>0.05</v>
      </c>
      <c r="N37" s="49">
        <v>0.05</v>
      </c>
      <c r="O37" s="49">
        <v>0.05</v>
      </c>
      <c r="P37" s="49">
        <v>0.05</v>
      </c>
      <c r="Q37" s="49">
        <v>0.05</v>
      </c>
      <c r="S37" s="14">
        <v>70</v>
      </c>
      <c r="T37" s="12">
        <v>0.05</v>
      </c>
      <c r="U37" s="12">
        <v>0.05</v>
      </c>
      <c r="V37" s="12">
        <v>0.05</v>
      </c>
      <c r="W37" s="12">
        <v>0.05</v>
      </c>
      <c r="X37" s="12">
        <v>0.05</v>
      </c>
      <c r="Y37" s="12">
        <v>0.05</v>
      </c>
      <c r="Z37" s="12">
        <v>0.05</v>
      </c>
      <c r="AA37" s="12">
        <v>0.05</v>
      </c>
      <c r="AB37" s="12">
        <v>0.05</v>
      </c>
      <c r="AC37" s="12">
        <v>0.05</v>
      </c>
      <c r="AD37" s="12">
        <v>0.05</v>
      </c>
      <c r="AE37" s="12">
        <v>0.05</v>
      </c>
      <c r="AF37" s="12">
        <v>0.05</v>
      </c>
      <c r="AG37" s="12">
        <v>0.05</v>
      </c>
      <c r="AH37" s="12">
        <v>0.05</v>
      </c>
      <c r="AI37" s="12">
        <v>0.05</v>
      </c>
      <c r="AK37" s="14">
        <v>70</v>
      </c>
      <c r="AL37" s="12">
        <v>0.3</v>
      </c>
      <c r="AM37" s="12">
        <v>0.3</v>
      </c>
      <c r="AN37" s="12">
        <v>0.3</v>
      </c>
      <c r="AO37" s="12">
        <v>0.3</v>
      </c>
      <c r="AP37" s="12">
        <v>0.3</v>
      </c>
      <c r="AQ37" s="12">
        <v>0.3</v>
      </c>
      <c r="AR37" s="12">
        <v>0.3</v>
      </c>
      <c r="AS37" s="12">
        <v>0.3</v>
      </c>
      <c r="AT37" s="12">
        <v>0.3</v>
      </c>
      <c r="AU37" s="12">
        <v>0.3</v>
      </c>
      <c r="AV37" s="12">
        <v>0.3</v>
      </c>
      <c r="AW37" s="12">
        <v>0.3</v>
      </c>
      <c r="AX37" s="12">
        <v>0.3</v>
      </c>
      <c r="AY37" s="12">
        <v>0.3</v>
      </c>
      <c r="AZ37" s="12">
        <v>0.3</v>
      </c>
      <c r="BA37" s="12">
        <v>0.3</v>
      </c>
    </row>
    <row r="38" spans="1:53" x14ac:dyDescent="0.35">
      <c r="A38" s="14">
        <v>75</v>
      </c>
      <c r="B38" s="49">
        <v>0.05</v>
      </c>
      <c r="C38" s="49">
        <v>0.05</v>
      </c>
      <c r="D38" s="49">
        <v>0.05</v>
      </c>
      <c r="E38" s="49">
        <v>0.05</v>
      </c>
      <c r="F38" s="49">
        <v>0.05</v>
      </c>
      <c r="G38" s="49">
        <v>0.05</v>
      </c>
      <c r="H38" s="49">
        <v>0.05</v>
      </c>
      <c r="I38" s="49">
        <v>0.05</v>
      </c>
      <c r="J38" s="49">
        <v>0.05</v>
      </c>
      <c r="K38" s="49">
        <v>0.05</v>
      </c>
      <c r="L38" s="49">
        <v>0.05</v>
      </c>
      <c r="M38" s="49">
        <v>0.05</v>
      </c>
      <c r="N38" s="49">
        <v>0.05</v>
      </c>
      <c r="O38" s="49">
        <v>0.05</v>
      </c>
      <c r="P38" s="49">
        <v>0.05</v>
      </c>
      <c r="Q38" s="49">
        <v>0.05</v>
      </c>
      <c r="S38" s="14">
        <v>75</v>
      </c>
      <c r="T38" s="12">
        <v>0.05</v>
      </c>
      <c r="U38" s="12">
        <v>0.05</v>
      </c>
      <c r="V38" s="12">
        <v>0.05</v>
      </c>
      <c r="W38" s="12">
        <v>0.05</v>
      </c>
      <c r="X38" s="12">
        <v>0.05</v>
      </c>
      <c r="Y38" s="12">
        <v>0.05</v>
      </c>
      <c r="Z38" s="12">
        <v>0.05</v>
      </c>
      <c r="AA38" s="12">
        <v>0.05</v>
      </c>
      <c r="AB38" s="12">
        <v>0.05</v>
      </c>
      <c r="AC38" s="12">
        <v>0.05</v>
      </c>
      <c r="AD38" s="12">
        <v>0.05</v>
      </c>
      <c r="AE38" s="12">
        <v>0.05</v>
      </c>
      <c r="AF38" s="12">
        <v>0.05</v>
      </c>
      <c r="AG38" s="12">
        <v>0.05</v>
      </c>
      <c r="AH38" s="12">
        <v>0.05</v>
      </c>
      <c r="AI38" s="12">
        <v>0.05</v>
      </c>
      <c r="AK38" s="14">
        <v>75</v>
      </c>
      <c r="AL38" s="12">
        <v>0.3</v>
      </c>
      <c r="AM38" s="12">
        <v>0.3</v>
      </c>
      <c r="AN38" s="12">
        <v>0.3</v>
      </c>
      <c r="AO38" s="12">
        <v>0.3</v>
      </c>
      <c r="AP38" s="12">
        <v>0.3</v>
      </c>
      <c r="AQ38" s="12">
        <v>0.3</v>
      </c>
      <c r="AR38" s="12">
        <v>0.3</v>
      </c>
      <c r="AS38" s="12">
        <v>0.3</v>
      </c>
      <c r="AT38" s="12">
        <v>0.3</v>
      </c>
      <c r="AU38" s="12">
        <v>0.3</v>
      </c>
      <c r="AV38" s="12">
        <v>0.3</v>
      </c>
      <c r="AW38" s="12">
        <v>0.3</v>
      </c>
      <c r="AX38" s="12">
        <v>0.3</v>
      </c>
      <c r="AY38" s="12">
        <v>0.3</v>
      </c>
      <c r="AZ38" s="12">
        <v>0.3</v>
      </c>
      <c r="BA38" s="12">
        <v>0.3</v>
      </c>
    </row>
    <row r="40" spans="1:53" x14ac:dyDescent="0.35">
      <c r="B40" s="11" t="s">
        <v>30</v>
      </c>
      <c r="T40" s="11" t="s">
        <v>124</v>
      </c>
      <c r="AL40" s="11" t="s">
        <v>109</v>
      </c>
    </row>
    <row r="41" spans="1:53" x14ac:dyDescent="0.35">
      <c r="B41" s="13">
        <v>0</v>
      </c>
      <c r="C41" s="13">
        <v>5</v>
      </c>
      <c r="D41" s="13">
        <v>10</v>
      </c>
      <c r="E41" s="13">
        <v>15</v>
      </c>
      <c r="F41" s="13">
        <v>20</v>
      </c>
      <c r="G41" s="13">
        <v>25</v>
      </c>
      <c r="H41" s="13">
        <v>30</v>
      </c>
      <c r="I41" s="13">
        <v>35</v>
      </c>
      <c r="J41" s="13">
        <v>40</v>
      </c>
      <c r="K41" s="13">
        <v>45</v>
      </c>
      <c r="L41" s="13">
        <v>50</v>
      </c>
      <c r="M41" s="13">
        <v>55</v>
      </c>
      <c r="N41" s="13">
        <v>60</v>
      </c>
      <c r="O41" s="13">
        <v>65</v>
      </c>
      <c r="P41" s="13">
        <v>70</v>
      </c>
      <c r="Q41" s="13">
        <v>75</v>
      </c>
      <c r="T41" s="13">
        <v>0</v>
      </c>
      <c r="U41" s="13">
        <v>5</v>
      </c>
      <c r="V41" s="13">
        <v>10</v>
      </c>
      <c r="W41" s="13">
        <v>15</v>
      </c>
      <c r="X41" s="13">
        <v>20</v>
      </c>
      <c r="Y41" s="13">
        <v>25</v>
      </c>
      <c r="Z41" s="13">
        <v>30</v>
      </c>
      <c r="AA41" s="13">
        <v>35</v>
      </c>
      <c r="AB41" s="13">
        <v>40</v>
      </c>
      <c r="AC41" s="13">
        <v>45</v>
      </c>
      <c r="AD41" s="13">
        <v>50</v>
      </c>
      <c r="AE41" s="13">
        <v>55</v>
      </c>
      <c r="AF41" s="13">
        <v>60</v>
      </c>
      <c r="AG41" s="13">
        <v>65</v>
      </c>
      <c r="AH41" s="13">
        <v>70</v>
      </c>
      <c r="AI41" s="13">
        <v>75</v>
      </c>
      <c r="AL41" s="13">
        <v>0</v>
      </c>
      <c r="AM41" s="13">
        <v>5</v>
      </c>
      <c r="AN41" s="13">
        <v>10</v>
      </c>
      <c r="AO41" s="13">
        <v>15</v>
      </c>
      <c r="AP41" s="13">
        <v>20</v>
      </c>
      <c r="AQ41" s="13">
        <v>25</v>
      </c>
      <c r="AR41" s="13">
        <v>30</v>
      </c>
      <c r="AS41" s="13">
        <v>35</v>
      </c>
      <c r="AT41" s="13">
        <v>40</v>
      </c>
      <c r="AU41" s="13">
        <v>45</v>
      </c>
      <c r="AV41" s="13">
        <v>50</v>
      </c>
      <c r="AW41" s="13">
        <v>55</v>
      </c>
      <c r="AX41" s="13">
        <v>60</v>
      </c>
      <c r="AY41" s="13">
        <v>65</v>
      </c>
      <c r="AZ41" s="13">
        <v>70</v>
      </c>
      <c r="BA41" s="13">
        <v>75</v>
      </c>
    </row>
    <row r="42" spans="1:53" x14ac:dyDescent="0.35">
      <c r="A42" s="14">
        <v>0</v>
      </c>
      <c r="B42" t="s">
        <v>125</v>
      </c>
      <c r="C42" t="s">
        <v>125</v>
      </c>
      <c r="D42" t="s">
        <v>125</v>
      </c>
      <c r="E42" t="s">
        <v>125</v>
      </c>
      <c r="F42" t="s">
        <v>125</v>
      </c>
      <c r="G42" t="s">
        <v>125</v>
      </c>
      <c r="H42" t="s">
        <v>125</v>
      </c>
      <c r="I42" t="s">
        <v>125</v>
      </c>
      <c r="J42" t="s">
        <v>125</v>
      </c>
      <c r="K42" t="s">
        <v>125</v>
      </c>
      <c r="L42" t="s">
        <v>125</v>
      </c>
      <c r="M42" t="s">
        <v>125</v>
      </c>
      <c r="N42" t="s">
        <v>125</v>
      </c>
      <c r="O42" t="s">
        <v>125</v>
      </c>
      <c r="P42" t="s">
        <v>125</v>
      </c>
      <c r="Q42" t="s">
        <v>125</v>
      </c>
      <c r="S42" s="14">
        <v>0</v>
      </c>
      <c r="T42" s="12">
        <v>0.8</v>
      </c>
      <c r="U42" s="12">
        <v>0.8</v>
      </c>
      <c r="V42" s="12">
        <v>0.8</v>
      </c>
      <c r="W42" s="12">
        <v>0.8</v>
      </c>
      <c r="X42" s="12">
        <v>0.8</v>
      </c>
      <c r="Y42" s="12">
        <v>0.8</v>
      </c>
      <c r="Z42" s="12">
        <v>0.8</v>
      </c>
      <c r="AA42" s="12">
        <v>0.8</v>
      </c>
      <c r="AB42" s="12">
        <v>0.8</v>
      </c>
      <c r="AC42" s="12">
        <v>0.8</v>
      </c>
      <c r="AD42" s="12">
        <v>0.8</v>
      </c>
      <c r="AE42" s="12">
        <v>0.8</v>
      </c>
      <c r="AF42" s="12">
        <v>0.8</v>
      </c>
      <c r="AG42" s="12">
        <v>0.5</v>
      </c>
      <c r="AH42" s="12">
        <v>0.5</v>
      </c>
      <c r="AI42" s="12">
        <v>0.5</v>
      </c>
      <c r="AK42" s="14">
        <v>0</v>
      </c>
      <c r="AL42" s="12">
        <v>0.7</v>
      </c>
      <c r="AM42" s="12">
        <v>0.7</v>
      </c>
      <c r="AN42" s="12">
        <v>0.7</v>
      </c>
      <c r="AO42" s="12">
        <v>0.7</v>
      </c>
      <c r="AP42" s="12">
        <v>0.7</v>
      </c>
      <c r="AQ42" s="12">
        <v>0.7</v>
      </c>
      <c r="AR42" s="12">
        <v>0.7</v>
      </c>
      <c r="AS42" s="12">
        <v>0.7</v>
      </c>
      <c r="AT42" s="12">
        <v>0.7</v>
      </c>
      <c r="AU42" s="12">
        <v>0.7</v>
      </c>
      <c r="AV42" s="12">
        <v>0.7</v>
      </c>
      <c r="AW42" s="12">
        <v>0.7</v>
      </c>
      <c r="AX42" s="12">
        <v>0.7</v>
      </c>
      <c r="AY42" s="12">
        <v>0.7</v>
      </c>
      <c r="AZ42" s="12">
        <v>0.7</v>
      </c>
      <c r="BA42" s="12">
        <v>0.7</v>
      </c>
    </row>
    <row r="43" spans="1:53" x14ac:dyDescent="0.35">
      <c r="A43" s="14">
        <v>5</v>
      </c>
      <c r="B43" t="s">
        <v>125</v>
      </c>
      <c r="C43" t="s">
        <v>125</v>
      </c>
      <c r="D43" t="s">
        <v>125</v>
      </c>
      <c r="E43" t="s">
        <v>125</v>
      </c>
      <c r="F43" t="s">
        <v>125</v>
      </c>
      <c r="G43" t="s">
        <v>125</v>
      </c>
      <c r="H43" t="s">
        <v>125</v>
      </c>
      <c r="I43" t="s">
        <v>125</v>
      </c>
      <c r="J43" t="s">
        <v>125</v>
      </c>
      <c r="K43" t="s">
        <v>125</v>
      </c>
      <c r="L43" t="s">
        <v>125</v>
      </c>
      <c r="M43" t="s">
        <v>125</v>
      </c>
      <c r="N43" t="s">
        <v>125</v>
      </c>
      <c r="O43" t="s">
        <v>125</v>
      </c>
      <c r="P43" t="s">
        <v>125</v>
      </c>
      <c r="Q43" t="s">
        <v>125</v>
      </c>
      <c r="S43" s="14">
        <v>5</v>
      </c>
      <c r="T43" s="12">
        <v>0.8</v>
      </c>
      <c r="U43" s="12">
        <v>0.8</v>
      </c>
      <c r="V43" s="12">
        <v>0.8</v>
      </c>
      <c r="W43" s="12">
        <v>0.8</v>
      </c>
      <c r="X43" s="12">
        <v>0.8</v>
      </c>
      <c r="Y43" s="12">
        <v>0.8</v>
      </c>
      <c r="Z43" s="12">
        <v>0.8</v>
      </c>
      <c r="AA43" s="12">
        <v>0.8</v>
      </c>
      <c r="AB43" s="12">
        <v>0.8</v>
      </c>
      <c r="AC43" s="12">
        <v>0.8</v>
      </c>
      <c r="AD43" s="12">
        <v>0.8</v>
      </c>
      <c r="AE43" s="12">
        <v>0.8</v>
      </c>
      <c r="AF43" s="12">
        <v>0.8</v>
      </c>
      <c r="AG43" s="12">
        <v>0.5</v>
      </c>
      <c r="AH43" s="12">
        <v>0.5</v>
      </c>
      <c r="AI43" s="12">
        <v>0.5</v>
      </c>
      <c r="AK43" s="14">
        <v>5</v>
      </c>
      <c r="AL43" s="12">
        <v>0.7</v>
      </c>
      <c r="AM43" s="12">
        <v>0.7</v>
      </c>
      <c r="AN43" s="12">
        <v>0.7</v>
      </c>
      <c r="AO43" s="12">
        <v>0.7</v>
      </c>
      <c r="AP43" s="12">
        <v>0.7</v>
      </c>
      <c r="AQ43" s="12">
        <v>0.7</v>
      </c>
      <c r="AR43" s="12">
        <v>0.7</v>
      </c>
      <c r="AS43" s="12">
        <v>0.7</v>
      </c>
      <c r="AT43" s="12">
        <v>0.7</v>
      </c>
      <c r="AU43" s="12">
        <v>0.7</v>
      </c>
      <c r="AV43" s="12">
        <v>0.7</v>
      </c>
      <c r="AW43" s="12">
        <v>0.7</v>
      </c>
      <c r="AX43" s="12">
        <v>0.7</v>
      </c>
      <c r="AY43" s="12">
        <v>0.7</v>
      </c>
      <c r="AZ43" s="12">
        <v>0.7</v>
      </c>
      <c r="BA43" s="12">
        <v>0.7</v>
      </c>
    </row>
    <row r="44" spans="1:53" x14ac:dyDescent="0.35">
      <c r="A44" s="14">
        <v>10</v>
      </c>
      <c r="B44" t="s">
        <v>125</v>
      </c>
      <c r="C44" t="s">
        <v>125</v>
      </c>
      <c r="D44" t="s">
        <v>125</v>
      </c>
      <c r="E44" t="s">
        <v>125</v>
      </c>
      <c r="F44" t="s">
        <v>125</v>
      </c>
      <c r="G44" t="s">
        <v>125</v>
      </c>
      <c r="H44" t="s">
        <v>125</v>
      </c>
      <c r="I44" t="s">
        <v>125</v>
      </c>
      <c r="J44" t="s">
        <v>125</v>
      </c>
      <c r="K44" t="s">
        <v>125</v>
      </c>
      <c r="L44" t="s">
        <v>125</v>
      </c>
      <c r="M44" t="s">
        <v>125</v>
      </c>
      <c r="N44" t="s">
        <v>125</v>
      </c>
      <c r="O44" t="s">
        <v>125</v>
      </c>
      <c r="P44" t="s">
        <v>125</v>
      </c>
      <c r="Q44" t="s">
        <v>125</v>
      </c>
      <c r="S44" s="14">
        <v>10</v>
      </c>
      <c r="T44" s="12">
        <v>0.8</v>
      </c>
      <c r="U44" s="12">
        <v>0.8</v>
      </c>
      <c r="V44" s="12">
        <v>0.8</v>
      </c>
      <c r="W44" s="12">
        <v>0.8</v>
      </c>
      <c r="X44" s="12">
        <v>0.8</v>
      </c>
      <c r="Y44" s="12">
        <v>0.8</v>
      </c>
      <c r="Z44" s="12">
        <v>0.8</v>
      </c>
      <c r="AA44" s="12">
        <v>0.8</v>
      </c>
      <c r="AB44" s="12">
        <v>0.8</v>
      </c>
      <c r="AC44" s="12">
        <v>0.8</v>
      </c>
      <c r="AD44" s="12">
        <v>0.8</v>
      </c>
      <c r="AE44" s="12">
        <v>0.8</v>
      </c>
      <c r="AF44" s="12">
        <v>0.8</v>
      </c>
      <c r="AG44" s="12">
        <v>0.5</v>
      </c>
      <c r="AH44" s="12">
        <v>0.5</v>
      </c>
      <c r="AI44" s="12">
        <v>0.5</v>
      </c>
      <c r="AK44" s="14">
        <v>10</v>
      </c>
      <c r="AL44" s="12">
        <v>0.7</v>
      </c>
      <c r="AM44" s="12">
        <v>0.7</v>
      </c>
      <c r="AN44" s="12">
        <v>0.7</v>
      </c>
      <c r="AO44" s="12">
        <v>0.7</v>
      </c>
      <c r="AP44" s="12">
        <v>0.7</v>
      </c>
      <c r="AQ44" s="12">
        <v>0.7</v>
      </c>
      <c r="AR44" s="12">
        <v>0.7</v>
      </c>
      <c r="AS44" s="12">
        <v>0.7</v>
      </c>
      <c r="AT44" s="12">
        <v>0.7</v>
      </c>
      <c r="AU44" s="12">
        <v>0.7</v>
      </c>
      <c r="AV44" s="12">
        <v>0.7</v>
      </c>
      <c r="AW44" s="12">
        <v>0.7</v>
      </c>
      <c r="AX44" s="12">
        <v>0.7</v>
      </c>
      <c r="AY44" s="12">
        <v>0.7</v>
      </c>
      <c r="AZ44" s="12">
        <v>0.7</v>
      </c>
      <c r="BA44" s="12">
        <v>0.7</v>
      </c>
    </row>
    <row r="45" spans="1:53" x14ac:dyDescent="0.35">
      <c r="A45" s="14">
        <v>15</v>
      </c>
      <c r="B45" t="s">
        <v>125</v>
      </c>
      <c r="C45" t="s">
        <v>125</v>
      </c>
      <c r="D45" t="s">
        <v>125</v>
      </c>
      <c r="E45" t="s">
        <v>125</v>
      </c>
      <c r="F45" t="s">
        <v>125</v>
      </c>
      <c r="G45" t="s">
        <v>125</v>
      </c>
      <c r="H45" t="s">
        <v>125</v>
      </c>
      <c r="I45" t="s">
        <v>125</v>
      </c>
      <c r="J45" t="s">
        <v>125</v>
      </c>
      <c r="K45" t="s">
        <v>125</v>
      </c>
      <c r="L45" t="s">
        <v>125</v>
      </c>
      <c r="M45" t="s">
        <v>125</v>
      </c>
      <c r="N45" t="s">
        <v>125</v>
      </c>
      <c r="O45" t="s">
        <v>125</v>
      </c>
      <c r="P45" t="s">
        <v>125</v>
      </c>
      <c r="Q45" t="s">
        <v>125</v>
      </c>
      <c r="S45" s="14">
        <v>15</v>
      </c>
      <c r="T45" s="12">
        <v>0.8</v>
      </c>
      <c r="U45" s="12">
        <v>0.8</v>
      </c>
      <c r="V45" s="12">
        <v>0.8</v>
      </c>
      <c r="W45" s="12">
        <v>0.8</v>
      </c>
      <c r="X45" s="12">
        <v>0.8</v>
      </c>
      <c r="Y45" s="12">
        <v>0.8</v>
      </c>
      <c r="Z45" s="12">
        <v>0.8</v>
      </c>
      <c r="AA45" s="12">
        <v>0.8</v>
      </c>
      <c r="AB45" s="12">
        <v>0.8</v>
      </c>
      <c r="AC45" s="12">
        <v>0.8</v>
      </c>
      <c r="AD45" s="12">
        <v>0.8</v>
      </c>
      <c r="AE45" s="12">
        <v>0.8</v>
      </c>
      <c r="AF45" s="12">
        <v>0.8</v>
      </c>
      <c r="AG45" s="12">
        <v>0.5</v>
      </c>
      <c r="AH45" s="12">
        <v>0.5</v>
      </c>
      <c r="AI45" s="12">
        <v>0.5</v>
      </c>
      <c r="AK45" s="14">
        <v>15</v>
      </c>
      <c r="AL45" s="12">
        <v>0.7</v>
      </c>
      <c r="AM45" s="12">
        <v>0.7</v>
      </c>
      <c r="AN45" s="12">
        <v>0.7</v>
      </c>
      <c r="AO45" s="12">
        <v>0.7</v>
      </c>
      <c r="AP45" s="12">
        <v>0.7</v>
      </c>
      <c r="AQ45" s="12">
        <v>0.7</v>
      </c>
      <c r="AR45" s="12">
        <v>0.7</v>
      </c>
      <c r="AS45" s="12">
        <v>0.7</v>
      </c>
      <c r="AT45" s="12">
        <v>0.7</v>
      </c>
      <c r="AU45" s="12">
        <v>0.7</v>
      </c>
      <c r="AV45" s="12">
        <v>0.7</v>
      </c>
      <c r="AW45" s="12">
        <v>0.7</v>
      </c>
      <c r="AX45" s="12">
        <v>0.7</v>
      </c>
      <c r="AY45" s="12">
        <v>0.7</v>
      </c>
      <c r="AZ45" s="12">
        <v>0.7</v>
      </c>
      <c r="BA45" s="12">
        <v>0.7</v>
      </c>
    </row>
    <row r="46" spans="1:53" x14ac:dyDescent="0.35">
      <c r="A46" s="14">
        <v>20</v>
      </c>
      <c r="B46" t="s">
        <v>125</v>
      </c>
      <c r="C46" t="s">
        <v>125</v>
      </c>
      <c r="D46" t="s">
        <v>125</v>
      </c>
      <c r="E46" t="s">
        <v>125</v>
      </c>
      <c r="F46" t="s">
        <v>125</v>
      </c>
      <c r="G46" t="s">
        <v>125</v>
      </c>
      <c r="H46" t="s">
        <v>125</v>
      </c>
      <c r="I46" t="s">
        <v>125</v>
      </c>
      <c r="J46" t="s">
        <v>125</v>
      </c>
      <c r="K46" t="s">
        <v>125</v>
      </c>
      <c r="L46" t="s">
        <v>125</v>
      </c>
      <c r="M46" t="s">
        <v>125</v>
      </c>
      <c r="N46" t="s">
        <v>125</v>
      </c>
      <c r="O46" t="s">
        <v>125</v>
      </c>
      <c r="P46" t="s">
        <v>125</v>
      </c>
      <c r="Q46" t="s">
        <v>125</v>
      </c>
      <c r="S46" s="14">
        <v>20</v>
      </c>
      <c r="T46" s="12">
        <v>0.8</v>
      </c>
      <c r="U46" s="12">
        <v>0.8</v>
      </c>
      <c r="V46" s="12">
        <v>0.8</v>
      </c>
      <c r="W46" s="12">
        <v>0.8</v>
      </c>
      <c r="X46" s="12">
        <v>0.8</v>
      </c>
      <c r="Y46" s="12">
        <v>0.8</v>
      </c>
      <c r="Z46" s="12">
        <v>0.8</v>
      </c>
      <c r="AA46" s="12">
        <v>0.8</v>
      </c>
      <c r="AB46" s="12">
        <v>0.8</v>
      </c>
      <c r="AC46" s="12">
        <v>0.8</v>
      </c>
      <c r="AD46" s="12">
        <v>0.8</v>
      </c>
      <c r="AE46" s="12">
        <v>0.8</v>
      </c>
      <c r="AF46" s="12">
        <v>0.8</v>
      </c>
      <c r="AG46" s="12">
        <v>0.5</v>
      </c>
      <c r="AH46" s="12">
        <v>0.5</v>
      </c>
      <c r="AI46" s="12">
        <v>0.5</v>
      </c>
      <c r="AK46" s="14">
        <v>20</v>
      </c>
      <c r="AL46" s="12">
        <v>0.7</v>
      </c>
      <c r="AM46" s="12">
        <v>0.7</v>
      </c>
      <c r="AN46" s="12">
        <v>0.7</v>
      </c>
      <c r="AO46" s="12">
        <v>0.7</v>
      </c>
      <c r="AP46" s="12">
        <v>0.7</v>
      </c>
      <c r="AQ46" s="12">
        <v>0.7</v>
      </c>
      <c r="AR46" s="12">
        <v>0.7</v>
      </c>
      <c r="AS46" s="12">
        <v>0.7</v>
      </c>
      <c r="AT46" s="12">
        <v>0.7</v>
      </c>
      <c r="AU46" s="12">
        <v>0.7</v>
      </c>
      <c r="AV46" s="12">
        <v>0.7</v>
      </c>
      <c r="AW46" s="12">
        <v>0.7</v>
      </c>
      <c r="AX46" s="12">
        <v>0.7</v>
      </c>
      <c r="AY46" s="12">
        <v>0.7</v>
      </c>
      <c r="AZ46" s="12">
        <v>0.7</v>
      </c>
      <c r="BA46" s="12">
        <v>0.7</v>
      </c>
    </row>
    <row r="47" spans="1:53" x14ac:dyDescent="0.35">
      <c r="A47" s="14">
        <v>25</v>
      </c>
      <c r="B47" t="s">
        <v>125</v>
      </c>
      <c r="C47" t="s">
        <v>125</v>
      </c>
      <c r="D47" t="s">
        <v>125</v>
      </c>
      <c r="E47" t="s">
        <v>125</v>
      </c>
      <c r="F47" t="s">
        <v>125</v>
      </c>
      <c r="G47" t="s">
        <v>125</v>
      </c>
      <c r="H47" t="s">
        <v>125</v>
      </c>
      <c r="I47" t="s">
        <v>125</v>
      </c>
      <c r="J47" t="s">
        <v>125</v>
      </c>
      <c r="K47" t="s">
        <v>125</v>
      </c>
      <c r="L47" t="s">
        <v>125</v>
      </c>
      <c r="M47" t="s">
        <v>125</v>
      </c>
      <c r="N47" t="s">
        <v>125</v>
      </c>
      <c r="O47" t="s">
        <v>125</v>
      </c>
      <c r="P47" t="s">
        <v>125</v>
      </c>
      <c r="Q47" t="s">
        <v>125</v>
      </c>
      <c r="S47" s="14">
        <v>25</v>
      </c>
      <c r="T47" s="12">
        <v>0.8</v>
      </c>
      <c r="U47" s="12">
        <v>0.8</v>
      </c>
      <c r="V47" s="12">
        <v>0.8</v>
      </c>
      <c r="W47" s="12">
        <v>0.8</v>
      </c>
      <c r="X47" s="12">
        <v>0.8</v>
      </c>
      <c r="Y47" s="12">
        <v>0.8</v>
      </c>
      <c r="Z47" s="12">
        <v>0.8</v>
      </c>
      <c r="AA47" s="12">
        <v>0.8</v>
      </c>
      <c r="AB47" s="12">
        <v>0.8</v>
      </c>
      <c r="AC47" s="12">
        <v>0.8</v>
      </c>
      <c r="AD47" s="12">
        <v>0.8</v>
      </c>
      <c r="AE47" s="12">
        <v>0.8</v>
      </c>
      <c r="AF47" s="12">
        <v>0.8</v>
      </c>
      <c r="AG47" s="12">
        <v>0.5</v>
      </c>
      <c r="AH47" s="12">
        <v>0.5</v>
      </c>
      <c r="AI47" s="12">
        <v>0.5</v>
      </c>
      <c r="AK47" s="14">
        <v>25</v>
      </c>
      <c r="AL47" s="12">
        <v>0.7</v>
      </c>
      <c r="AM47" s="12">
        <v>0.7</v>
      </c>
      <c r="AN47" s="12">
        <v>0.7</v>
      </c>
      <c r="AO47" s="12">
        <v>0.7</v>
      </c>
      <c r="AP47" s="12">
        <v>0.7</v>
      </c>
      <c r="AQ47" s="12">
        <v>0.7</v>
      </c>
      <c r="AR47" s="12">
        <v>0.7</v>
      </c>
      <c r="AS47" s="12">
        <v>0.7</v>
      </c>
      <c r="AT47" s="12">
        <v>0.7</v>
      </c>
      <c r="AU47" s="12">
        <v>0.7</v>
      </c>
      <c r="AV47" s="12">
        <v>0.7</v>
      </c>
      <c r="AW47" s="12">
        <v>0.7</v>
      </c>
      <c r="AX47" s="12">
        <v>0.7</v>
      </c>
      <c r="AY47" s="12">
        <v>0.7</v>
      </c>
      <c r="AZ47" s="12">
        <v>0.7</v>
      </c>
      <c r="BA47" s="12">
        <v>0.7</v>
      </c>
    </row>
    <row r="48" spans="1:53" x14ac:dyDescent="0.35">
      <c r="A48" s="14">
        <v>30</v>
      </c>
      <c r="B48" t="s">
        <v>125</v>
      </c>
      <c r="C48" t="s">
        <v>125</v>
      </c>
      <c r="D48" t="s">
        <v>125</v>
      </c>
      <c r="E48" t="s">
        <v>125</v>
      </c>
      <c r="F48" t="s">
        <v>125</v>
      </c>
      <c r="G48" t="s">
        <v>125</v>
      </c>
      <c r="H48" t="s">
        <v>125</v>
      </c>
      <c r="I48" t="s">
        <v>125</v>
      </c>
      <c r="J48" t="s">
        <v>125</v>
      </c>
      <c r="K48" t="s">
        <v>125</v>
      </c>
      <c r="L48" t="s">
        <v>125</v>
      </c>
      <c r="M48" t="s">
        <v>125</v>
      </c>
      <c r="N48" t="s">
        <v>125</v>
      </c>
      <c r="O48" t="s">
        <v>125</v>
      </c>
      <c r="P48" t="s">
        <v>125</v>
      </c>
      <c r="Q48" t="s">
        <v>125</v>
      </c>
      <c r="S48" s="14">
        <v>30</v>
      </c>
      <c r="T48" s="12">
        <v>0.8</v>
      </c>
      <c r="U48" s="12">
        <v>0.8</v>
      </c>
      <c r="V48" s="12">
        <v>0.8</v>
      </c>
      <c r="W48" s="12">
        <v>0.8</v>
      </c>
      <c r="X48" s="12">
        <v>0.8</v>
      </c>
      <c r="Y48" s="12">
        <v>0.8</v>
      </c>
      <c r="Z48" s="12">
        <v>0.8</v>
      </c>
      <c r="AA48" s="12">
        <v>0.8</v>
      </c>
      <c r="AB48" s="12">
        <v>0.8</v>
      </c>
      <c r="AC48" s="12">
        <v>0.8</v>
      </c>
      <c r="AD48" s="12">
        <v>0.8</v>
      </c>
      <c r="AE48" s="12">
        <v>0.8</v>
      </c>
      <c r="AF48" s="12">
        <v>0.8</v>
      </c>
      <c r="AG48" s="12">
        <v>0.5</v>
      </c>
      <c r="AH48" s="12">
        <v>0.5</v>
      </c>
      <c r="AI48" s="12">
        <v>0.5</v>
      </c>
      <c r="AK48" s="14">
        <v>30</v>
      </c>
      <c r="AL48" s="12">
        <v>0.7</v>
      </c>
      <c r="AM48" s="12">
        <v>0.7</v>
      </c>
      <c r="AN48" s="12">
        <v>0.7</v>
      </c>
      <c r="AO48" s="12">
        <v>0.7</v>
      </c>
      <c r="AP48" s="12">
        <v>0.7</v>
      </c>
      <c r="AQ48" s="12">
        <v>0.7</v>
      </c>
      <c r="AR48" s="12">
        <v>0.7</v>
      </c>
      <c r="AS48" s="12">
        <v>0.7</v>
      </c>
      <c r="AT48" s="12">
        <v>0.7</v>
      </c>
      <c r="AU48" s="12">
        <v>0.7</v>
      </c>
      <c r="AV48" s="12">
        <v>0.7</v>
      </c>
      <c r="AW48" s="12">
        <v>0.7</v>
      </c>
      <c r="AX48" s="12">
        <v>0.7</v>
      </c>
      <c r="AY48" s="12">
        <v>0.7</v>
      </c>
      <c r="AZ48" s="12">
        <v>0.7</v>
      </c>
      <c r="BA48" s="12">
        <v>0.7</v>
      </c>
    </row>
    <row r="49" spans="1:53" x14ac:dyDescent="0.35">
      <c r="A49" s="14">
        <v>35</v>
      </c>
      <c r="B49" t="s">
        <v>125</v>
      </c>
      <c r="C49" t="s">
        <v>125</v>
      </c>
      <c r="D49" t="s">
        <v>125</v>
      </c>
      <c r="E49" t="s">
        <v>125</v>
      </c>
      <c r="F49" t="s">
        <v>125</v>
      </c>
      <c r="G49" t="s">
        <v>125</v>
      </c>
      <c r="H49" t="s">
        <v>125</v>
      </c>
      <c r="I49" t="s">
        <v>125</v>
      </c>
      <c r="J49" t="s">
        <v>125</v>
      </c>
      <c r="K49" t="s">
        <v>125</v>
      </c>
      <c r="L49" t="s">
        <v>125</v>
      </c>
      <c r="M49" t="s">
        <v>125</v>
      </c>
      <c r="N49" t="s">
        <v>125</v>
      </c>
      <c r="O49" t="s">
        <v>125</v>
      </c>
      <c r="P49" t="s">
        <v>125</v>
      </c>
      <c r="Q49" t="s">
        <v>125</v>
      </c>
      <c r="S49" s="14">
        <v>35</v>
      </c>
      <c r="T49" s="12">
        <v>0.8</v>
      </c>
      <c r="U49" s="12">
        <v>0.8</v>
      </c>
      <c r="V49" s="12">
        <v>0.8</v>
      </c>
      <c r="W49" s="12">
        <v>0.8</v>
      </c>
      <c r="X49" s="12">
        <v>0.8</v>
      </c>
      <c r="Y49" s="12">
        <v>0.8</v>
      </c>
      <c r="Z49" s="12">
        <v>0.8</v>
      </c>
      <c r="AA49" s="12">
        <v>0.8</v>
      </c>
      <c r="AB49" s="12">
        <v>0.8</v>
      </c>
      <c r="AC49" s="12">
        <v>0.8</v>
      </c>
      <c r="AD49" s="12">
        <v>0.8</v>
      </c>
      <c r="AE49" s="12">
        <v>0.8</v>
      </c>
      <c r="AF49" s="12">
        <v>0.8</v>
      </c>
      <c r="AG49" s="12">
        <v>0.5</v>
      </c>
      <c r="AH49" s="12">
        <v>0.5</v>
      </c>
      <c r="AI49" s="12">
        <v>0.5</v>
      </c>
      <c r="AK49" s="14">
        <v>35</v>
      </c>
      <c r="AL49" s="12">
        <v>0.7</v>
      </c>
      <c r="AM49" s="12">
        <v>0.7</v>
      </c>
      <c r="AN49" s="12">
        <v>0.7</v>
      </c>
      <c r="AO49" s="12">
        <v>0.7</v>
      </c>
      <c r="AP49" s="12">
        <v>0.7</v>
      </c>
      <c r="AQ49" s="12">
        <v>0.7</v>
      </c>
      <c r="AR49" s="12">
        <v>0.7</v>
      </c>
      <c r="AS49" s="12">
        <v>0.7</v>
      </c>
      <c r="AT49" s="12">
        <v>0.7</v>
      </c>
      <c r="AU49" s="12">
        <v>0.7</v>
      </c>
      <c r="AV49" s="12">
        <v>0.7</v>
      </c>
      <c r="AW49" s="12">
        <v>0.7</v>
      </c>
      <c r="AX49" s="12">
        <v>0.7</v>
      </c>
      <c r="AY49" s="12">
        <v>0.7</v>
      </c>
      <c r="AZ49" s="12">
        <v>0.7</v>
      </c>
      <c r="BA49" s="12">
        <v>0.7</v>
      </c>
    </row>
    <row r="50" spans="1:53" x14ac:dyDescent="0.35">
      <c r="A50" s="14">
        <v>40</v>
      </c>
      <c r="B50" t="s">
        <v>125</v>
      </c>
      <c r="C50" t="s">
        <v>125</v>
      </c>
      <c r="D50" t="s">
        <v>125</v>
      </c>
      <c r="E50" t="s">
        <v>125</v>
      </c>
      <c r="F50" t="s">
        <v>125</v>
      </c>
      <c r="G50" t="s">
        <v>125</v>
      </c>
      <c r="H50" t="s">
        <v>125</v>
      </c>
      <c r="I50" t="s">
        <v>125</v>
      </c>
      <c r="J50" t="s">
        <v>125</v>
      </c>
      <c r="K50" t="s">
        <v>125</v>
      </c>
      <c r="L50" t="s">
        <v>125</v>
      </c>
      <c r="M50" t="s">
        <v>125</v>
      </c>
      <c r="N50" t="s">
        <v>125</v>
      </c>
      <c r="O50" t="s">
        <v>125</v>
      </c>
      <c r="P50" t="s">
        <v>125</v>
      </c>
      <c r="Q50" t="s">
        <v>125</v>
      </c>
      <c r="S50" s="14">
        <v>40</v>
      </c>
      <c r="T50" s="12">
        <v>0.8</v>
      </c>
      <c r="U50" s="12">
        <v>0.8</v>
      </c>
      <c r="V50" s="12">
        <v>0.8</v>
      </c>
      <c r="W50" s="12">
        <v>0.8</v>
      </c>
      <c r="X50" s="12">
        <v>0.8</v>
      </c>
      <c r="Y50" s="12">
        <v>0.8</v>
      </c>
      <c r="Z50" s="12">
        <v>0.8</v>
      </c>
      <c r="AA50" s="12">
        <v>0.8</v>
      </c>
      <c r="AB50" s="12">
        <v>0.8</v>
      </c>
      <c r="AC50" s="12">
        <v>0.8</v>
      </c>
      <c r="AD50" s="12">
        <v>0.8</v>
      </c>
      <c r="AE50" s="12">
        <v>0.8</v>
      </c>
      <c r="AF50" s="12">
        <v>0.8</v>
      </c>
      <c r="AG50" s="12">
        <v>0.5</v>
      </c>
      <c r="AH50" s="12">
        <v>0.5</v>
      </c>
      <c r="AI50" s="12">
        <v>0.5</v>
      </c>
      <c r="AK50" s="14">
        <v>40</v>
      </c>
      <c r="AL50" s="12">
        <v>0.7</v>
      </c>
      <c r="AM50" s="12">
        <v>0.7</v>
      </c>
      <c r="AN50" s="12">
        <v>0.7</v>
      </c>
      <c r="AO50" s="12">
        <v>0.7</v>
      </c>
      <c r="AP50" s="12">
        <v>0.7</v>
      </c>
      <c r="AQ50" s="12">
        <v>0.7</v>
      </c>
      <c r="AR50" s="12">
        <v>0.7</v>
      </c>
      <c r="AS50" s="12">
        <v>0.7</v>
      </c>
      <c r="AT50" s="12">
        <v>0.7</v>
      </c>
      <c r="AU50" s="12">
        <v>0.7</v>
      </c>
      <c r="AV50" s="12">
        <v>0.7</v>
      </c>
      <c r="AW50" s="12">
        <v>0.7</v>
      </c>
      <c r="AX50" s="12">
        <v>0.7</v>
      </c>
      <c r="AY50" s="12">
        <v>0.7</v>
      </c>
      <c r="AZ50" s="12">
        <v>0.7</v>
      </c>
      <c r="BA50" s="12">
        <v>0.7</v>
      </c>
    </row>
    <row r="51" spans="1:53" x14ac:dyDescent="0.35">
      <c r="A51" s="14">
        <v>45</v>
      </c>
      <c r="B51" t="s">
        <v>125</v>
      </c>
      <c r="C51" t="s">
        <v>125</v>
      </c>
      <c r="D51" t="s">
        <v>125</v>
      </c>
      <c r="E51" t="s">
        <v>125</v>
      </c>
      <c r="F51" t="s">
        <v>125</v>
      </c>
      <c r="G51" t="s">
        <v>125</v>
      </c>
      <c r="H51" t="s">
        <v>125</v>
      </c>
      <c r="I51" t="s">
        <v>125</v>
      </c>
      <c r="J51" t="s">
        <v>125</v>
      </c>
      <c r="K51" t="s">
        <v>125</v>
      </c>
      <c r="L51" t="s">
        <v>125</v>
      </c>
      <c r="M51" t="s">
        <v>125</v>
      </c>
      <c r="N51" t="s">
        <v>125</v>
      </c>
      <c r="O51" t="s">
        <v>125</v>
      </c>
      <c r="P51" t="s">
        <v>125</v>
      </c>
      <c r="Q51" t="s">
        <v>125</v>
      </c>
      <c r="S51" s="14">
        <v>45</v>
      </c>
      <c r="T51" s="12">
        <v>0.8</v>
      </c>
      <c r="U51" s="12">
        <v>0.8</v>
      </c>
      <c r="V51" s="12">
        <v>0.8</v>
      </c>
      <c r="W51" s="12">
        <v>0.8</v>
      </c>
      <c r="X51" s="12">
        <v>0.8</v>
      </c>
      <c r="Y51" s="12">
        <v>0.8</v>
      </c>
      <c r="Z51" s="12">
        <v>0.8</v>
      </c>
      <c r="AA51" s="12">
        <v>0.8</v>
      </c>
      <c r="AB51" s="12">
        <v>0.8</v>
      </c>
      <c r="AC51" s="12">
        <v>0.8</v>
      </c>
      <c r="AD51" s="12">
        <v>0.8</v>
      </c>
      <c r="AE51" s="12">
        <v>0.8</v>
      </c>
      <c r="AF51" s="12">
        <v>0.8</v>
      </c>
      <c r="AG51" s="12">
        <v>0.5</v>
      </c>
      <c r="AH51" s="12">
        <v>0.5</v>
      </c>
      <c r="AI51" s="12">
        <v>0.5</v>
      </c>
      <c r="AK51" s="14">
        <v>45</v>
      </c>
      <c r="AL51" s="12">
        <v>0.7</v>
      </c>
      <c r="AM51" s="12">
        <v>0.7</v>
      </c>
      <c r="AN51" s="12">
        <v>0.7</v>
      </c>
      <c r="AO51" s="12">
        <v>0.7</v>
      </c>
      <c r="AP51" s="12">
        <v>0.7</v>
      </c>
      <c r="AQ51" s="12">
        <v>0.7</v>
      </c>
      <c r="AR51" s="12">
        <v>0.7</v>
      </c>
      <c r="AS51" s="12">
        <v>0.7</v>
      </c>
      <c r="AT51" s="12">
        <v>0.7</v>
      </c>
      <c r="AU51" s="12">
        <v>0.7</v>
      </c>
      <c r="AV51" s="12">
        <v>0.7</v>
      </c>
      <c r="AW51" s="12">
        <v>0.7</v>
      </c>
      <c r="AX51" s="12">
        <v>0.7</v>
      </c>
      <c r="AY51" s="12">
        <v>0.7</v>
      </c>
      <c r="AZ51" s="12">
        <v>0.7</v>
      </c>
      <c r="BA51" s="12">
        <v>0.7</v>
      </c>
    </row>
    <row r="52" spans="1:53" x14ac:dyDescent="0.35">
      <c r="A52" s="14">
        <v>50</v>
      </c>
      <c r="B52" t="s">
        <v>125</v>
      </c>
      <c r="C52" t="s">
        <v>125</v>
      </c>
      <c r="D52" t="s">
        <v>125</v>
      </c>
      <c r="E52" t="s">
        <v>125</v>
      </c>
      <c r="F52" t="s">
        <v>125</v>
      </c>
      <c r="G52" t="s">
        <v>125</v>
      </c>
      <c r="H52" t="s">
        <v>125</v>
      </c>
      <c r="I52" t="s">
        <v>125</v>
      </c>
      <c r="J52" t="s">
        <v>125</v>
      </c>
      <c r="K52" t="s">
        <v>125</v>
      </c>
      <c r="L52" t="s">
        <v>125</v>
      </c>
      <c r="M52" t="s">
        <v>125</v>
      </c>
      <c r="N52" t="s">
        <v>125</v>
      </c>
      <c r="O52" t="s">
        <v>125</v>
      </c>
      <c r="P52" t="s">
        <v>125</v>
      </c>
      <c r="Q52" t="s">
        <v>125</v>
      </c>
      <c r="S52" s="14">
        <v>50</v>
      </c>
      <c r="T52" s="12">
        <v>0.8</v>
      </c>
      <c r="U52" s="12">
        <v>0.8</v>
      </c>
      <c r="V52" s="12">
        <v>0.8</v>
      </c>
      <c r="W52" s="12">
        <v>0.8</v>
      </c>
      <c r="X52" s="12">
        <v>0.8</v>
      </c>
      <c r="Y52" s="12">
        <v>0.8</v>
      </c>
      <c r="Z52" s="12">
        <v>0.8</v>
      </c>
      <c r="AA52" s="12">
        <v>0.8</v>
      </c>
      <c r="AB52" s="12">
        <v>0.8</v>
      </c>
      <c r="AC52" s="12">
        <v>0.8</v>
      </c>
      <c r="AD52" s="12">
        <v>0.8</v>
      </c>
      <c r="AE52" s="12">
        <v>0.8</v>
      </c>
      <c r="AF52" s="12">
        <v>0.8</v>
      </c>
      <c r="AG52" s="12">
        <v>0.5</v>
      </c>
      <c r="AH52" s="12">
        <v>0.5</v>
      </c>
      <c r="AI52" s="12">
        <v>0.5</v>
      </c>
      <c r="AK52" s="14">
        <v>50</v>
      </c>
      <c r="AL52" s="12">
        <v>0.7</v>
      </c>
      <c r="AM52" s="12">
        <v>0.7</v>
      </c>
      <c r="AN52" s="12">
        <v>0.7</v>
      </c>
      <c r="AO52" s="12">
        <v>0.7</v>
      </c>
      <c r="AP52" s="12">
        <v>0.7</v>
      </c>
      <c r="AQ52" s="12">
        <v>0.7</v>
      </c>
      <c r="AR52" s="12">
        <v>0.7</v>
      </c>
      <c r="AS52" s="12">
        <v>0.7</v>
      </c>
      <c r="AT52" s="12">
        <v>0.7</v>
      </c>
      <c r="AU52" s="12">
        <v>0.7</v>
      </c>
      <c r="AV52" s="12">
        <v>0.7</v>
      </c>
      <c r="AW52" s="12">
        <v>0.7</v>
      </c>
      <c r="AX52" s="12">
        <v>0.7</v>
      </c>
      <c r="AY52" s="12">
        <v>0.7</v>
      </c>
      <c r="AZ52" s="12">
        <v>0.7</v>
      </c>
      <c r="BA52" s="12">
        <v>0.7</v>
      </c>
    </row>
    <row r="53" spans="1:53" x14ac:dyDescent="0.35">
      <c r="A53" s="14">
        <v>55</v>
      </c>
      <c r="B53" t="s">
        <v>125</v>
      </c>
      <c r="C53" t="s">
        <v>125</v>
      </c>
      <c r="D53" t="s">
        <v>125</v>
      </c>
      <c r="E53" t="s">
        <v>125</v>
      </c>
      <c r="F53" t="s">
        <v>125</v>
      </c>
      <c r="G53" t="s">
        <v>125</v>
      </c>
      <c r="H53" t="s">
        <v>125</v>
      </c>
      <c r="I53" t="s">
        <v>125</v>
      </c>
      <c r="J53" t="s">
        <v>125</v>
      </c>
      <c r="K53" t="s">
        <v>125</v>
      </c>
      <c r="L53" t="s">
        <v>125</v>
      </c>
      <c r="M53" t="s">
        <v>125</v>
      </c>
      <c r="N53" t="s">
        <v>125</v>
      </c>
      <c r="O53" t="s">
        <v>125</v>
      </c>
      <c r="P53" t="s">
        <v>125</v>
      </c>
      <c r="Q53" t="s">
        <v>125</v>
      </c>
      <c r="S53" s="14">
        <v>55</v>
      </c>
      <c r="T53" s="12">
        <v>0.8</v>
      </c>
      <c r="U53" s="12">
        <v>0.8</v>
      </c>
      <c r="V53" s="12">
        <v>0.8</v>
      </c>
      <c r="W53" s="12">
        <v>0.8</v>
      </c>
      <c r="X53" s="12">
        <v>0.8</v>
      </c>
      <c r="Y53" s="12">
        <v>0.8</v>
      </c>
      <c r="Z53" s="12">
        <v>0.8</v>
      </c>
      <c r="AA53" s="12">
        <v>0.8</v>
      </c>
      <c r="AB53" s="12">
        <v>0.8</v>
      </c>
      <c r="AC53" s="12">
        <v>0.8</v>
      </c>
      <c r="AD53" s="12">
        <v>0.8</v>
      </c>
      <c r="AE53" s="12">
        <v>0.8</v>
      </c>
      <c r="AF53" s="12">
        <v>0.8</v>
      </c>
      <c r="AG53" s="12">
        <v>0.5</v>
      </c>
      <c r="AH53" s="12">
        <v>0.5</v>
      </c>
      <c r="AI53" s="12">
        <v>0.5</v>
      </c>
      <c r="AK53" s="14">
        <v>55</v>
      </c>
      <c r="AL53" s="12">
        <v>0.7</v>
      </c>
      <c r="AM53" s="12">
        <v>0.7</v>
      </c>
      <c r="AN53" s="12">
        <v>0.7</v>
      </c>
      <c r="AO53" s="12">
        <v>0.7</v>
      </c>
      <c r="AP53" s="12">
        <v>0.7</v>
      </c>
      <c r="AQ53" s="12">
        <v>0.7</v>
      </c>
      <c r="AR53" s="12">
        <v>0.7</v>
      </c>
      <c r="AS53" s="12">
        <v>0.7</v>
      </c>
      <c r="AT53" s="12">
        <v>0.7</v>
      </c>
      <c r="AU53" s="12">
        <v>0.7</v>
      </c>
      <c r="AV53" s="12">
        <v>0.7</v>
      </c>
      <c r="AW53" s="12">
        <v>0.7</v>
      </c>
      <c r="AX53" s="12">
        <v>0.7</v>
      </c>
      <c r="AY53" s="12">
        <v>0.7</v>
      </c>
      <c r="AZ53" s="12">
        <v>0.7</v>
      </c>
      <c r="BA53" s="12">
        <v>0.7</v>
      </c>
    </row>
    <row r="54" spans="1:53" x14ac:dyDescent="0.35">
      <c r="A54" s="14">
        <v>60</v>
      </c>
      <c r="B54" t="s">
        <v>125</v>
      </c>
      <c r="C54" t="s">
        <v>125</v>
      </c>
      <c r="D54" t="s">
        <v>125</v>
      </c>
      <c r="E54" t="s">
        <v>125</v>
      </c>
      <c r="F54" t="s">
        <v>125</v>
      </c>
      <c r="G54" t="s">
        <v>125</v>
      </c>
      <c r="H54" t="s">
        <v>125</v>
      </c>
      <c r="I54" t="s">
        <v>125</v>
      </c>
      <c r="J54" t="s">
        <v>125</v>
      </c>
      <c r="K54" t="s">
        <v>125</v>
      </c>
      <c r="L54" t="s">
        <v>125</v>
      </c>
      <c r="M54" t="s">
        <v>125</v>
      </c>
      <c r="N54" t="s">
        <v>125</v>
      </c>
      <c r="O54" t="s">
        <v>125</v>
      </c>
      <c r="P54" t="s">
        <v>125</v>
      </c>
      <c r="Q54" t="s">
        <v>125</v>
      </c>
      <c r="S54" s="14">
        <v>60</v>
      </c>
      <c r="T54" s="12">
        <v>0.8</v>
      </c>
      <c r="U54" s="12">
        <v>0.8</v>
      </c>
      <c r="V54" s="12">
        <v>0.8</v>
      </c>
      <c r="W54" s="12">
        <v>0.8</v>
      </c>
      <c r="X54" s="12">
        <v>0.8</v>
      </c>
      <c r="Y54" s="12">
        <v>0.8</v>
      </c>
      <c r="Z54" s="12">
        <v>0.8</v>
      </c>
      <c r="AA54" s="12">
        <v>0.8</v>
      </c>
      <c r="AB54" s="12">
        <v>0.8</v>
      </c>
      <c r="AC54" s="12">
        <v>0.8</v>
      </c>
      <c r="AD54" s="12">
        <v>0.8</v>
      </c>
      <c r="AE54" s="12">
        <v>0.8</v>
      </c>
      <c r="AF54" s="12">
        <v>0.8</v>
      </c>
      <c r="AG54" s="12">
        <v>0.5</v>
      </c>
      <c r="AH54" s="12">
        <v>0.5</v>
      </c>
      <c r="AI54" s="12">
        <v>0.5</v>
      </c>
      <c r="AK54" s="14">
        <v>60</v>
      </c>
      <c r="AL54" s="12">
        <v>0.7</v>
      </c>
      <c r="AM54" s="12">
        <v>0.7</v>
      </c>
      <c r="AN54" s="12">
        <v>0.7</v>
      </c>
      <c r="AO54" s="12">
        <v>0.7</v>
      </c>
      <c r="AP54" s="12">
        <v>0.7</v>
      </c>
      <c r="AQ54" s="12">
        <v>0.7</v>
      </c>
      <c r="AR54" s="12">
        <v>0.7</v>
      </c>
      <c r="AS54" s="12">
        <v>0.7</v>
      </c>
      <c r="AT54" s="12">
        <v>0.7</v>
      </c>
      <c r="AU54" s="12">
        <v>0.7</v>
      </c>
      <c r="AV54" s="12">
        <v>0.7</v>
      </c>
      <c r="AW54" s="12">
        <v>0.7</v>
      </c>
      <c r="AX54" s="12">
        <v>0.7</v>
      </c>
      <c r="AY54" s="12">
        <v>0.7</v>
      </c>
      <c r="AZ54" s="12">
        <v>0.7</v>
      </c>
      <c r="BA54" s="12">
        <v>0.7</v>
      </c>
    </row>
    <row r="55" spans="1:53" x14ac:dyDescent="0.35">
      <c r="A55" s="14">
        <v>65</v>
      </c>
      <c r="B55" t="s">
        <v>125</v>
      </c>
      <c r="C55" t="s">
        <v>125</v>
      </c>
      <c r="D55" t="s">
        <v>125</v>
      </c>
      <c r="E55" t="s">
        <v>125</v>
      </c>
      <c r="F55" t="s">
        <v>125</v>
      </c>
      <c r="G55" t="s">
        <v>125</v>
      </c>
      <c r="H55" t="s">
        <v>125</v>
      </c>
      <c r="I55" t="s">
        <v>125</v>
      </c>
      <c r="J55" t="s">
        <v>125</v>
      </c>
      <c r="K55" t="s">
        <v>125</v>
      </c>
      <c r="L55" t="s">
        <v>125</v>
      </c>
      <c r="M55" t="s">
        <v>125</v>
      </c>
      <c r="N55" t="s">
        <v>125</v>
      </c>
      <c r="O55" t="s">
        <v>125</v>
      </c>
      <c r="P55" t="s">
        <v>125</v>
      </c>
      <c r="Q55" t="s">
        <v>125</v>
      </c>
      <c r="S55" s="14">
        <v>65</v>
      </c>
      <c r="T55" s="12">
        <v>0.5</v>
      </c>
      <c r="U55" s="12">
        <v>0.5</v>
      </c>
      <c r="V55" s="12">
        <v>0.5</v>
      </c>
      <c r="W55" s="12">
        <v>0.5</v>
      </c>
      <c r="X55" s="12">
        <v>0.5</v>
      </c>
      <c r="Y55" s="12">
        <v>0.5</v>
      </c>
      <c r="Z55" s="12">
        <v>0.5</v>
      </c>
      <c r="AA55" s="12">
        <v>0.5</v>
      </c>
      <c r="AB55" s="12">
        <v>0.5</v>
      </c>
      <c r="AC55" s="12">
        <v>0.5</v>
      </c>
      <c r="AD55" s="12">
        <v>0.5</v>
      </c>
      <c r="AE55" s="12">
        <v>0.5</v>
      </c>
      <c r="AF55" s="12">
        <v>0.5</v>
      </c>
      <c r="AG55" s="12">
        <v>0.5</v>
      </c>
      <c r="AH55" s="12">
        <v>0.5</v>
      </c>
      <c r="AI55" s="12">
        <v>0.5</v>
      </c>
      <c r="AK55" s="14">
        <v>65</v>
      </c>
      <c r="AL55" s="12">
        <v>0.7</v>
      </c>
      <c r="AM55" s="12">
        <v>0.7</v>
      </c>
      <c r="AN55" s="12">
        <v>0.7</v>
      </c>
      <c r="AO55" s="12">
        <v>0.7</v>
      </c>
      <c r="AP55" s="12">
        <v>0.7</v>
      </c>
      <c r="AQ55" s="12">
        <v>0.7</v>
      </c>
      <c r="AR55" s="12">
        <v>0.7</v>
      </c>
      <c r="AS55" s="12">
        <v>0.7</v>
      </c>
      <c r="AT55" s="12">
        <v>0.7</v>
      </c>
      <c r="AU55" s="12">
        <v>0.7</v>
      </c>
      <c r="AV55" s="12">
        <v>0.7</v>
      </c>
      <c r="AW55" s="12">
        <v>0.7</v>
      </c>
      <c r="AX55" s="12">
        <v>0.7</v>
      </c>
      <c r="AY55" s="12">
        <v>0.7</v>
      </c>
      <c r="AZ55" s="12">
        <v>0.7</v>
      </c>
      <c r="BA55" s="12">
        <v>0.7</v>
      </c>
    </row>
    <row r="56" spans="1:53" x14ac:dyDescent="0.35">
      <c r="A56" s="14">
        <v>70</v>
      </c>
      <c r="B56" t="s">
        <v>125</v>
      </c>
      <c r="C56" t="s">
        <v>125</v>
      </c>
      <c r="D56" t="s">
        <v>125</v>
      </c>
      <c r="E56" t="s">
        <v>125</v>
      </c>
      <c r="F56" t="s">
        <v>125</v>
      </c>
      <c r="G56" t="s">
        <v>125</v>
      </c>
      <c r="H56" t="s">
        <v>125</v>
      </c>
      <c r="I56" t="s">
        <v>125</v>
      </c>
      <c r="J56" t="s">
        <v>125</v>
      </c>
      <c r="K56" t="s">
        <v>125</v>
      </c>
      <c r="L56" t="s">
        <v>125</v>
      </c>
      <c r="M56" t="s">
        <v>125</v>
      </c>
      <c r="N56" t="s">
        <v>125</v>
      </c>
      <c r="O56" t="s">
        <v>125</v>
      </c>
      <c r="P56" t="s">
        <v>125</v>
      </c>
      <c r="Q56" t="s">
        <v>125</v>
      </c>
      <c r="S56" s="14">
        <v>70</v>
      </c>
      <c r="T56" s="12">
        <v>0.5</v>
      </c>
      <c r="U56" s="12">
        <v>0.5</v>
      </c>
      <c r="V56" s="12">
        <v>0.5</v>
      </c>
      <c r="W56" s="12">
        <v>0.5</v>
      </c>
      <c r="X56" s="12">
        <v>0.5</v>
      </c>
      <c r="Y56" s="12">
        <v>0.5</v>
      </c>
      <c r="Z56" s="12">
        <v>0.5</v>
      </c>
      <c r="AA56" s="12">
        <v>0.5</v>
      </c>
      <c r="AB56" s="12">
        <v>0.5</v>
      </c>
      <c r="AC56" s="12">
        <v>0.5</v>
      </c>
      <c r="AD56" s="12">
        <v>0.5</v>
      </c>
      <c r="AE56" s="12">
        <v>0.5</v>
      </c>
      <c r="AF56" s="12">
        <v>0.5</v>
      </c>
      <c r="AG56" s="12">
        <v>0.5</v>
      </c>
      <c r="AH56" s="12">
        <v>0.5</v>
      </c>
      <c r="AI56" s="12">
        <v>0.5</v>
      </c>
      <c r="AK56" s="14">
        <v>70</v>
      </c>
      <c r="AL56" s="12">
        <v>0.7</v>
      </c>
      <c r="AM56" s="12">
        <v>0.7</v>
      </c>
      <c r="AN56" s="12">
        <v>0.7</v>
      </c>
      <c r="AO56" s="12">
        <v>0.7</v>
      </c>
      <c r="AP56" s="12">
        <v>0.7</v>
      </c>
      <c r="AQ56" s="12">
        <v>0.7</v>
      </c>
      <c r="AR56" s="12">
        <v>0.7</v>
      </c>
      <c r="AS56" s="12">
        <v>0.7</v>
      </c>
      <c r="AT56" s="12">
        <v>0.7</v>
      </c>
      <c r="AU56" s="12">
        <v>0.7</v>
      </c>
      <c r="AV56" s="12">
        <v>0.7</v>
      </c>
      <c r="AW56" s="12">
        <v>0.7</v>
      </c>
      <c r="AX56" s="12">
        <v>0.7</v>
      </c>
      <c r="AY56" s="12">
        <v>0.7</v>
      </c>
      <c r="AZ56" s="12">
        <v>0.7</v>
      </c>
      <c r="BA56" s="12">
        <v>0.7</v>
      </c>
    </row>
    <row r="57" spans="1:53" x14ac:dyDescent="0.35">
      <c r="A57" s="14">
        <v>75</v>
      </c>
      <c r="B57" t="s">
        <v>125</v>
      </c>
      <c r="C57" t="s">
        <v>125</v>
      </c>
      <c r="D57" t="s">
        <v>125</v>
      </c>
      <c r="E57" t="s">
        <v>125</v>
      </c>
      <c r="F57" t="s">
        <v>125</v>
      </c>
      <c r="G57" t="s">
        <v>125</v>
      </c>
      <c r="H57" t="s">
        <v>125</v>
      </c>
      <c r="I57" t="s">
        <v>125</v>
      </c>
      <c r="J57" t="s">
        <v>125</v>
      </c>
      <c r="K57" t="s">
        <v>125</v>
      </c>
      <c r="L57" t="s">
        <v>125</v>
      </c>
      <c r="M57" t="s">
        <v>125</v>
      </c>
      <c r="N57" t="s">
        <v>125</v>
      </c>
      <c r="O57" t="s">
        <v>125</v>
      </c>
      <c r="P57" t="s">
        <v>125</v>
      </c>
      <c r="Q57" t="s">
        <v>125</v>
      </c>
      <c r="S57" s="14">
        <v>75</v>
      </c>
      <c r="T57" s="12">
        <v>0.5</v>
      </c>
      <c r="U57" s="12">
        <v>0.5</v>
      </c>
      <c r="V57" s="12">
        <v>0.5</v>
      </c>
      <c r="W57" s="12">
        <v>0.5</v>
      </c>
      <c r="X57" s="12">
        <v>0.5</v>
      </c>
      <c r="Y57" s="12">
        <v>0.5</v>
      </c>
      <c r="Z57" s="12">
        <v>0.5</v>
      </c>
      <c r="AA57" s="12">
        <v>0.5</v>
      </c>
      <c r="AB57" s="12">
        <v>0.5</v>
      </c>
      <c r="AC57" s="12">
        <v>0.5</v>
      </c>
      <c r="AD57" s="12">
        <v>0.5</v>
      </c>
      <c r="AE57" s="12">
        <v>0.5</v>
      </c>
      <c r="AF57" s="12">
        <v>0.5</v>
      </c>
      <c r="AG57" s="12">
        <v>0.5</v>
      </c>
      <c r="AH57" s="12">
        <v>0.5</v>
      </c>
      <c r="AI57" s="12">
        <v>0.5</v>
      </c>
      <c r="AK57" s="14">
        <v>75</v>
      </c>
      <c r="AL57" s="12">
        <v>0.7</v>
      </c>
      <c r="AM57" s="12">
        <v>0.7</v>
      </c>
      <c r="AN57" s="12">
        <v>0.7</v>
      </c>
      <c r="AO57" s="12">
        <v>0.7</v>
      </c>
      <c r="AP57" s="12">
        <v>0.7</v>
      </c>
      <c r="AQ57" s="12">
        <v>0.7</v>
      </c>
      <c r="AR57" s="12">
        <v>0.7</v>
      </c>
      <c r="AS57" s="12">
        <v>0.7</v>
      </c>
      <c r="AT57" s="12">
        <v>0.7</v>
      </c>
      <c r="AU57" s="12">
        <v>0.7</v>
      </c>
      <c r="AV57" s="12">
        <v>0.7</v>
      </c>
      <c r="AW57" s="12">
        <v>0.7</v>
      </c>
      <c r="AX57" s="12">
        <v>0.7</v>
      </c>
      <c r="AY57" s="12">
        <v>0.7</v>
      </c>
      <c r="AZ57" s="12">
        <v>0.7</v>
      </c>
      <c r="BA57" s="12">
        <v>0.7</v>
      </c>
    </row>
    <row r="59" spans="1:53" x14ac:dyDescent="0.35">
      <c r="B59" s="11" t="s">
        <v>44</v>
      </c>
      <c r="T59" s="11"/>
      <c r="AL59" s="11"/>
    </row>
    <row r="60" spans="1:53" x14ac:dyDescent="0.35">
      <c r="B60" s="13">
        <v>0</v>
      </c>
      <c r="C60" s="13">
        <v>5</v>
      </c>
      <c r="D60" s="13">
        <v>10</v>
      </c>
      <c r="E60" s="13">
        <v>15</v>
      </c>
      <c r="F60" s="13">
        <v>20</v>
      </c>
      <c r="G60" s="13">
        <v>25</v>
      </c>
      <c r="H60" s="13">
        <v>30</v>
      </c>
      <c r="I60" s="13">
        <v>35</v>
      </c>
      <c r="J60" s="13">
        <v>40</v>
      </c>
      <c r="K60" s="13">
        <v>45</v>
      </c>
      <c r="L60" s="13">
        <v>50</v>
      </c>
      <c r="M60" s="13">
        <v>55</v>
      </c>
      <c r="N60" s="13">
        <v>60</v>
      </c>
      <c r="O60" s="13">
        <v>65</v>
      </c>
      <c r="P60" s="13">
        <v>70</v>
      </c>
      <c r="Q60" s="13">
        <v>75</v>
      </c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</row>
    <row r="61" spans="1:53" x14ac:dyDescent="0.35">
      <c r="A61" s="14">
        <v>0</v>
      </c>
      <c r="B61">
        <v>0.4965</v>
      </c>
      <c r="C61">
        <v>0.4965</v>
      </c>
      <c r="D61">
        <v>0.4965</v>
      </c>
      <c r="E61">
        <v>0.4965</v>
      </c>
      <c r="F61">
        <v>0.4965</v>
      </c>
      <c r="G61">
        <v>0.4965</v>
      </c>
      <c r="H61">
        <v>0.4965</v>
      </c>
      <c r="I61">
        <v>0.4965</v>
      </c>
      <c r="J61">
        <v>0.4965</v>
      </c>
      <c r="K61">
        <v>0.4965</v>
      </c>
      <c r="L61">
        <v>0.4965</v>
      </c>
      <c r="M61">
        <v>0.4965</v>
      </c>
      <c r="N61">
        <v>0.4965</v>
      </c>
      <c r="O61">
        <v>0.4965</v>
      </c>
      <c r="P61">
        <v>0.4965</v>
      </c>
      <c r="Q61">
        <v>0.4965</v>
      </c>
      <c r="S61" s="11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K61" s="11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V61" s="12"/>
      <c r="AW61" s="12"/>
      <c r="AX61" s="12"/>
      <c r="AY61" s="12"/>
      <c r="AZ61" s="12"/>
      <c r="BA61" s="12"/>
    </row>
    <row r="62" spans="1:53" x14ac:dyDescent="0.35">
      <c r="A62" s="14">
        <v>5</v>
      </c>
      <c r="B62">
        <v>0.4965</v>
      </c>
      <c r="C62">
        <v>0.4965</v>
      </c>
      <c r="D62">
        <v>0.4965</v>
      </c>
      <c r="E62">
        <v>0.4965</v>
      </c>
      <c r="F62">
        <v>0.4965</v>
      </c>
      <c r="G62">
        <v>0.4965</v>
      </c>
      <c r="H62">
        <v>0.4965</v>
      </c>
      <c r="I62">
        <v>0.4965</v>
      </c>
      <c r="J62">
        <v>0.4965</v>
      </c>
      <c r="K62">
        <v>0.4965</v>
      </c>
      <c r="L62">
        <v>0.4965</v>
      </c>
      <c r="M62">
        <v>0.4965</v>
      </c>
      <c r="N62">
        <v>0.4965</v>
      </c>
      <c r="O62">
        <v>0.4965</v>
      </c>
      <c r="P62">
        <v>0.4965</v>
      </c>
      <c r="Q62">
        <v>0.4965</v>
      </c>
      <c r="S62" s="11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K62" s="11"/>
      <c r="AL62" s="12"/>
      <c r="AM62" s="12"/>
      <c r="AN62" s="12"/>
      <c r="AO62" s="12"/>
      <c r="AP62" s="12"/>
      <c r="AQ62" s="12"/>
      <c r="AR62" s="12"/>
      <c r="AS62" s="12"/>
      <c r="AT62" s="12"/>
      <c r="AU62" s="12"/>
      <c r="AV62" s="12"/>
      <c r="AW62" s="12"/>
      <c r="AX62" s="12"/>
      <c r="AY62" s="12"/>
      <c r="AZ62" s="12"/>
      <c r="BA62" s="12"/>
    </row>
    <row r="63" spans="1:53" x14ac:dyDescent="0.35">
      <c r="A63" s="14">
        <v>10</v>
      </c>
      <c r="B63">
        <v>0.4965</v>
      </c>
      <c r="C63">
        <v>0.4965</v>
      </c>
      <c r="D63">
        <v>0.4965</v>
      </c>
      <c r="E63">
        <v>0.4965</v>
      </c>
      <c r="F63">
        <v>0.4965</v>
      </c>
      <c r="G63">
        <v>0.4965</v>
      </c>
      <c r="H63">
        <v>0.4965</v>
      </c>
      <c r="I63">
        <v>0.4965</v>
      </c>
      <c r="J63">
        <v>0.4965</v>
      </c>
      <c r="K63">
        <v>0.4965</v>
      </c>
      <c r="L63">
        <v>0.4965</v>
      </c>
      <c r="M63">
        <v>0.4965</v>
      </c>
      <c r="N63">
        <v>0.4965</v>
      </c>
      <c r="O63">
        <v>0.4965</v>
      </c>
      <c r="P63">
        <v>0.4965</v>
      </c>
      <c r="Q63">
        <v>0.4965</v>
      </c>
      <c r="S63" s="11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K63" s="11"/>
      <c r="AL63" s="12"/>
      <c r="AM63" s="12"/>
      <c r="AN63" s="12"/>
      <c r="AO63" s="12"/>
      <c r="AP63" s="12"/>
      <c r="AQ63" s="12"/>
      <c r="AR63" s="12"/>
      <c r="AS63" s="12"/>
      <c r="AT63" s="12"/>
      <c r="AU63" s="12"/>
      <c r="AV63" s="12"/>
      <c r="AW63" s="12"/>
      <c r="AX63" s="12"/>
      <c r="AY63" s="12"/>
      <c r="AZ63" s="12"/>
      <c r="BA63" s="12"/>
    </row>
    <row r="64" spans="1:53" x14ac:dyDescent="0.35">
      <c r="A64" s="14">
        <v>15</v>
      </c>
      <c r="B64">
        <v>0.4965</v>
      </c>
      <c r="C64">
        <v>0.4965</v>
      </c>
      <c r="D64">
        <v>0.4965</v>
      </c>
      <c r="E64">
        <v>0.4965</v>
      </c>
      <c r="F64">
        <v>0.4965</v>
      </c>
      <c r="G64">
        <v>0.4965</v>
      </c>
      <c r="H64">
        <v>0.4965</v>
      </c>
      <c r="I64">
        <v>0.4965</v>
      </c>
      <c r="J64">
        <v>0.4965</v>
      </c>
      <c r="K64">
        <v>0.4965</v>
      </c>
      <c r="L64">
        <v>0.4965</v>
      </c>
      <c r="M64">
        <v>0.4965</v>
      </c>
      <c r="N64">
        <v>0.4965</v>
      </c>
      <c r="O64">
        <v>0.4965</v>
      </c>
      <c r="P64">
        <v>0.4965</v>
      </c>
      <c r="Q64">
        <v>0.4965</v>
      </c>
      <c r="S64" s="11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K64" s="11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AV64" s="12"/>
      <c r="AW64" s="12"/>
      <c r="AX64" s="12"/>
      <c r="AY64" s="12"/>
      <c r="AZ64" s="12"/>
      <c r="BA64" s="12"/>
    </row>
    <row r="65" spans="1:53" x14ac:dyDescent="0.35">
      <c r="A65" s="14">
        <v>20</v>
      </c>
      <c r="B65">
        <v>0.4965</v>
      </c>
      <c r="C65">
        <v>0.4965</v>
      </c>
      <c r="D65">
        <v>0.4965</v>
      </c>
      <c r="E65">
        <v>0.4965</v>
      </c>
      <c r="F65">
        <v>0.4965</v>
      </c>
      <c r="G65">
        <v>0.4965</v>
      </c>
      <c r="H65">
        <v>0.4965</v>
      </c>
      <c r="I65">
        <v>0.4965</v>
      </c>
      <c r="J65">
        <v>0.4965</v>
      </c>
      <c r="K65">
        <v>0.4965</v>
      </c>
      <c r="L65">
        <v>0.4965</v>
      </c>
      <c r="M65">
        <v>0.4965</v>
      </c>
      <c r="N65">
        <v>0.4965</v>
      </c>
      <c r="O65">
        <v>0.4965</v>
      </c>
      <c r="P65">
        <v>0.4965</v>
      </c>
      <c r="Q65">
        <v>0.4965</v>
      </c>
      <c r="S65" s="11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K65" s="11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</row>
    <row r="66" spans="1:53" x14ac:dyDescent="0.35">
      <c r="A66" s="14">
        <v>25</v>
      </c>
      <c r="B66">
        <v>0.4965</v>
      </c>
      <c r="C66">
        <v>0.4965</v>
      </c>
      <c r="D66">
        <v>0.4965</v>
      </c>
      <c r="E66">
        <v>0.4965</v>
      </c>
      <c r="F66">
        <v>0.4965</v>
      </c>
      <c r="G66">
        <v>0.4965</v>
      </c>
      <c r="H66">
        <v>0.4965</v>
      </c>
      <c r="I66">
        <v>0.4965</v>
      </c>
      <c r="J66">
        <v>0.4965</v>
      </c>
      <c r="K66">
        <v>0.4965</v>
      </c>
      <c r="L66">
        <v>0.4965</v>
      </c>
      <c r="M66">
        <v>0.4965</v>
      </c>
      <c r="N66">
        <v>0.4965</v>
      </c>
      <c r="O66">
        <v>0.4965</v>
      </c>
      <c r="P66">
        <v>0.4965</v>
      </c>
      <c r="Q66">
        <v>0.4965</v>
      </c>
      <c r="S66" s="11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K66" s="11"/>
      <c r="AL66" s="12"/>
      <c r="AM66" s="12"/>
      <c r="AN66" s="12"/>
      <c r="AO66" s="12"/>
      <c r="AP66" s="12"/>
      <c r="AQ66" s="12"/>
      <c r="AR66" s="12"/>
      <c r="AS66" s="12"/>
      <c r="AT66" s="12"/>
      <c r="AU66" s="12"/>
      <c r="AV66" s="12"/>
      <c r="AW66" s="12"/>
      <c r="AX66" s="12"/>
      <c r="AY66" s="12"/>
      <c r="AZ66" s="12"/>
      <c r="BA66" s="12"/>
    </row>
    <row r="67" spans="1:53" x14ac:dyDescent="0.35">
      <c r="A67" s="14">
        <v>30</v>
      </c>
      <c r="B67">
        <v>0.4965</v>
      </c>
      <c r="C67">
        <v>0.4965</v>
      </c>
      <c r="D67">
        <v>0.4965</v>
      </c>
      <c r="E67">
        <v>0.4965</v>
      </c>
      <c r="F67">
        <v>0.4965</v>
      </c>
      <c r="G67">
        <v>0.4965</v>
      </c>
      <c r="H67">
        <v>0.4965</v>
      </c>
      <c r="I67">
        <v>0.4965</v>
      </c>
      <c r="J67">
        <v>0.4965</v>
      </c>
      <c r="K67">
        <v>0.4965</v>
      </c>
      <c r="L67">
        <v>0.4965</v>
      </c>
      <c r="M67">
        <v>0.4965</v>
      </c>
      <c r="N67">
        <v>0.4965</v>
      </c>
      <c r="O67">
        <v>0.4965</v>
      </c>
      <c r="P67">
        <v>0.4965</v>
      </c>
      <c r="Q67">
        <v>0.4965</v>
      </c>
      <c r="S67" s="11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K67" s="11"/>
      <c r="AL67" s="12"/>
      <c r="AM67" s="12"/>
      <c r="AN67" s="12"/>
      <c r="AO67" s="12"/>
      <c r="AP67" s="12"/>
      <c r="AQ67" s="12"/>
      <c r="AR67" s="12"/>
      <c r="AS67" s="12"/>
      <c r="AT67" s="12"/>
      <c r="AU67" s="12"/>
      <c r="AV67" s="12"/>
      <c r="AW67" s="12"/>
      <c r="AX67" s="12"/>
      <c r="AY67" s="12"/>
      <c r="AZ67" s="12"/>
      <c r="BA67" s="12"/>
    </row>
    <row r="68" spans="1:53" x14ac:dyDescent="0.35">
      <c r="A68" s="14">
        <v>35</v>
      </c>
      <c r="B68">
        <v>0.4965</v>
      </c>
      <c r="C68">
        <v>0.4965</v>
      </c>
      <c r="D68">
        <v>0.4965</v>
      </c>
      <c r="E68">
        <v>0.4965</v>
      </c>
      <c r="F68">
        <v>0.4965</v>
      </c>
      <c r="G68">
        <v>0.4965</v>
      </c>
      <c r="H68">
        <v>0.4965</v>
      </c>
      <c r="I68">
        <v>0.4965</v>
      </c>
      <c r="J68">
        <v>0.4965</v>
      </c>
      <c r="K68">
        <v>0.4965</v>
      </c>
      <c r="L68">
        <v>0.4965</v>
      </c>
      <c r="M68">
        <v>0.4965</v>
      </c>
      <c r="N68">
        <v>0.4965</v>
      </c>
      <c r="O68">
        <v>0.4965</v>
      </c>
      <c r="P68">
        <v>0.4965</v>
      </c>
      <c r="Q68">
        <v>0.4965</v>
      </c>
      <c r="S68" s="11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K68" s="11"/>
      <c r="AL68" s="12"/>
      <c r="AM68" s="12"/>
      <c r="AN68" s="12"/>
      <c r="AO68" s="12"/>
      <c r="AP68" s="12"/>
      <c r="AQ68" s="12"/>
      <c r="AR68" s="12"/>
      <c r="AS68" s="12"/>
      <c r="AT68" s="12"/>
      <c r="AU68" s="12"/>
      <c r="AV68" s="12"/>
      <c r="AW68" s="12"/>
      <c r="AX68" s="12"/>
      <c r="AY68" s="12"/>
      <c r="AZ68" s="12"/>
      <c r="BA68" s="12"/>
    </row>
    <row r="69" spans="1:53" x14ac:dyDescent="0.35">
      <c r="A69" s="14">
        <v>40</v>
      </c>
      <c r="B69">
        <v>0.4965</v>
      </c>
      <c r="C69">
        <v>0.4965</v>
      </c>
      <c r="D69">
        <v>0.4965</v>
      </c>
      <c r="E69">
        <v>0.4965</v>
      </c>
      <c r="F69">
        <v>0.4965</v>
      </c>
      <c r="G69">
        <v>0.4965</v>
      </c>
      <c r="H69">
        <v>0.4965</v>
      </c>
      <c r="I69">
        <v>0.4965</v>
      </c>
      <c r="J69">
        <v>0.4965</v>
      </c>
      <c r="K69">
        <v>0.4965</v>
      </c>
      <c r="L69">
        <v>0.4965</v>
      </c>
      <c r="M69">
        <v>0.4965</v>
      </c>
      <c r="N69">
        <v>0.4965</v>
      </c>
      <c r="O69">
        <v>0.4965</v>
      </c>
      <c r="P69">
        <v>0.4965</v>
      </c>
      <c r="Q69">
        <v>0.4965</v>
      </c>
      <c r="S69" s="11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K69" s="11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</row>
    <row r="70" spans="1:53" x14ac:dyDescent="0.35">
      <c r="A70" s="14">
        <v>45</v>
      </c>
      <c r="B70">
        <v>0.4965</v>
      </c>
      <c r="C70">
        <v>0.4965</v>
      </c>
      <c r="D70">
        <v>0.4965</v>
      </c>
      <c r="E70">
        <v>0.4965</v>
      </c>
      <c r="F70">
        <v>0.4965</v>
      </c>
      <c r="G70">
        <v>0.4965</v>
      </c>
      <c r="H70">
        <v>0.4965</v>
      </c>
      <c r="I70">
        <v>0.4965</v>
      </c>
      <c r="J70">
        <v>0.4965</v>
      </c>
      <c r="K70">
        <v>0.4965</v>
      </c>
      <c r="L70">
        <v>0.4965</v>
      </c>
      <c r="M70">
        <v>0.4965</v>
      </c>
      <c r="N70">
        <v>0.4965</v>
      </c>
      <c r="O70">
        <v>0.4965</v>
      </c>
      <c r="P70">
        <v>0.4965</v>
      </c>
      <c r="Q70">
        <v>0.4965</v>
      </c>
      <c r="S70" s="11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K70" s="11"/>
      <c r="AL70" s="12"/>
      <c r="AM70" s="12"/>
      <c r="AN70" s="12"/>
      <c r="AO70" s="12"/>
      <c r="AP70" s="12"/>
      <c r="AQ70" s="12"/>
      <c r="AR70" s="12"/>
      <c r="AS70" s="12"/>
      <c r="AT70" s="12"/>
      <c r="AU70" s="12"/>
      <c r="AV70" s="12"/>
      <c r="AW70" s="12"/>
      <c r="AX70" s="12"/>
      <c r="AY70" s="12"/>
      <c r="AZ70" s="12"/>
      <c r="BA70" s="12"/>
    </row>
    <row r="71" spans="1:53" x14ac:dyDescent="0.35">
      <c r="A71" s="14">
        <v>50</v>
      </c>
      <c r="B71">
        <v>0.4965</v>
      </c>
      <c r="C71">
        <v>0.4965</v>
      </c>
      <c r="D71">
        <v>0.4965</v>
      </c>
      <c r="E71">
        <v>0.4965</v>
      </c>
      <c r="F71">
        <v>0.4965</v>
      </c>
      <c r="G71">
        <v>0.4965</v>
      </c>
      <c r="H71">
        <v>0.4965</v>
      </c>
      <c r="I71">
        <v>0.4965</v>
      </c>
      <c r="J71">
        <v>0.4965</v>
      </c>
      <c r="K71">
        <v>0.4965</v>
      </c>
      <c r="L71">
        <v>0.4965</v>
      </c>
      <c r="M71">
        <v>0.4965</v>
      </c>
      <c r="N71">
        <v>0.4965</v>
      </c>
      <c r="O71">
        <v>0.4965</v>
      </c>
      <c r="P71">
        <v>0.4965</v>
      </c>
      <c r="Q71">
        <v>0.4965</v>
      </c>
      <c r="S71" s="11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K71" s="11"/>
      <c r="AL71" s="12"/>
      <c r="AM71" s="12"/>
      <c r="AN71" s="12"/>
      <c r="AO71" s="12"/>
      <c r="AP71" s="12"/>
      <c r="AQ71" s="12"/>
      <c r="AR71" s="12"/>
      <c r="AS71" s="12"/>
      <c r="AT71" s="12"/>
      <c r="AU71" s="12"/>
      <c r="AV71" s="12"/>
      <c r="AW71" s="12"/>
      <c r="AX71" s="12"/>
      <c r="AY71" s="12"/>
      <c r="AZ71" s="12"/>
      <c r="BA71" s="12"/>
    </row>
    <row r="72" spans="1:53" x14ac:dyDescent="0.35">
      <c r="A72" s="14">
        <v>55</v>
      </c>
      <c r="B72">
        <v>0.4965</v>
      </c>
      <c r="C72">
        <v>0.4965</v>
      </c>
      <c r="D72">
        <v>0.4965</v>
      </c>
      <c r="E72">
        <v>0.4965</v>
      </c>
      <c r="F72">
        <v>0.4965</v>
      </c>
      <c r="G72">
        <v>0.4965</v>
      </c>
      <c r="H72">
        <v>0.4965</v>
      </c>
      <c r="I72">
        <v>0.4965</v>
      </c>
      <c r="J72">
        <v>0.4965</v>
      </c>
      <c r="K72">
        <v>0.4965</v>
      </c>
      <c r="L72">
        <v>0.4965</v>
      </c>
      <c r="M72">
        <v>0.4965</v>
      </c>
      <c r="N72">
        <v>0.4965</v>
      </c>
      <c r="O72">
        <v>0.4965</v>
      </c>
      <c r="P72">
        <v>0.4965</v>
      </c>
      <c r="Q72">
        <v>0.4965</v>
      </c>
      <c r="S72" s="11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K72" s="11"/>
      <c r="AL72" s="12"/>
      <c r="AM72" s="12"/>
      <c r="AN72" s="12"/>
      <c r="AO72" s="12"/>
      <c r="AP72" s="12"/>
      <c r="AQ72" s="12"/>
      <c r="AR72" s="12"/>
      <c r="AS72" s="12"/>
      <c r="AT72" s="12"/>
      <c r="AU72" s="12"/>
      <c r="AV72" s="12"/>
      <c r="AW72" s="12"/>
      <c r="AX72" s="12"/>
      <c r="AY72" s="12"/>
      <c r="AZ72" s="12"/>
      <c r="BA72" s="12"/>
    </row>
    <row r="73" spans="1:53" x14ac:dyDescent="0.35">
      <c r="A73" s="14">
        <v>60</v>
      </c>
      <c r="B73">
        <v>0.4965</v>
      </c>
      <c r="C73">
        <v>0.4965</v>
      </c>
      <c r="D73">
        <v>0.4965</v>
      </c>
      <c r="E73">
        <v>0.4965</v>
      </c>
      <c r="F73">
        <v>0.4965</v>
      </c>
      <c r="G73">
        <v>0.4965</v>
      </c>
      <c r="H73">
        <v>0.4965</v>
      </c>
      <c r="I73">
        <v>0.4965</v>
      </c>
      <c r="J73">
        <v>0.4965</v>
      </c>
      <c r="K73">
        <v>0.4965</v>
      </c>
      <c r="L73">
        <v>0.4965</v>
      </c>
      <c r="M73">
        <v>0.4965</v>
      </c>
      <c r="N73">
        <v>0.4965</v>
      </c>
      <c r="O73">
        <v>0.4965</v>
      </c>
      <c r="P73">
        <v>0.4965</v>
      </c>
      <c r="Q73">
        <v>0.4965</v>
      </c>
      <c r="S73" s="11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K73" s="11"/>
      <c r="AL73" s="12"/>
      <c r="AM73" s="12"/>
      <c r="AN73" s="12"/>
      <c r="AO73" s="12"/>
      <c r="AP73" s="12"/>
      <c r="AQ73" s="12"/>
      <c r="AR73" s="12"/>
      <c r="AS73" s="12"/>
      <c r="AT73" s="12"/>
      <c r="AU73" s="12"/>
      <c r="AV73" s="12"/>
      <c r="AW73" s="12"/>
      <c r="AX73" s="12"/>
      <c r="AY73" s="12"/>
      <c r="AZ73" s="12"/>
      <c r="BA73" s="12"/>
    </row>
    <row r="74" spans="1:53" x14ac:dyDescent="0.35">
      <c r="A74" s="14">
        <v>65</v>
      </c>
      <c r="B74">
        <v>0.4965</v>
      </c>
      <c r="C74">
        <v>0.4965</v>
      </c>
      <c r="D74">
        <v>0.4965</v>
      </c>
      <c r="E74">
        <v>0.4965</v>
      </c>
      <c r="F74">
        <v>0.4965</v>
      </c>
      <c r="G74">
        <v>0.4965</v>
      </c>
      <c r="H74">
        <v>0.4965</v>
      </c>
      <c r="I74">
        <v>0.4965</v>
      </c>
      <c r="J74">
        <v>0.4965</v>
      </c>
      <c r="K74">
        <v>0.4965</v>
      </c>
      <c r="L74">
        <v>0.4965</v>
      </c>
      <c r="M74">
        <v>0.4965</v>
      </c>
      <c r="N74">
        <v>0.4965</v>
      </c>
      <c r="O74">
        <v>0.4965</v>
      </c>
      <c r="P74">
        <v>0.4965</v>
      </c>
      <c r="Q74">
        <v>0.4965</v>
      </c>
      <c r="S74" s="11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K74" s="11"/>
      <c r="AL74" s="12"/>
      <c r="AM74" s="12"/>
      <c r="AN74" s="12"/>
      <c r="AO74" s="12"/>
      <c r="AP74" s="12"/>
      <c r="AQ74" s="12"/>
      <c r="AR74" s="12"/>
      <c r="AS74" s="12"/>
      <c r="AT74" s="12"/>
      <c r="AU74" s="12"/>
      <c r="AV74" s="12"/>
      <c r="AW74" s="12"/>
      <c r="AX74" s="12"/>
      <c r="AY74" s="12"/>
      <c r="AZ74" s="12"/>
      <c r="BA74" s="12"/>
    </row>
    <row r="75" spans="1:53" x14ac:dyDescent="0.35">
      <c r="A75" s="14">
        <v>70</v>
      </c>
      <c r="B75">
        <v>0.4965</v>
      </c>
      <c r="C75">
        <v>0.4965</v>
      </c>
      <c r="D75">
        <v>0.4965</v>
      </c>
      <c r="E75">
        <v>0.4965</v>
      </c>
      <c r="F75">
        <v>0.4965</v>
      </c>
      <c r="G75">
        <v>0.4965</v>
      </c>
      <c r="H75">
        <v>0.4965</v>
      </c>
      <c r="I75">
        <v>0.4965</v>
      </c>
      <c r="J75">
        <v>0.4965</v>
      </c>
      <c r="K75">
        <v>0.4965</v>
      </c>
      <c r="L75">
        <v>0.4965</v>
      </c>
      <c r="M75">
        <v>0.4965</v>
      </c>
      <c r="N75">
        <v>0.4965</v>
      </c>
      <c r="O75">
        <v>0.4965</v>
      </c>
      <c r="P75">
        <v>0.4965</v>
      </c>
      <c r="Q75">
        <v>0.4965</v>
      </c>
      <c r="S75" s="11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K75" s="11"/>
      <c r="AL75" s="12"/>
      <c r="AM75" s="12"/>
      <c r="AN75" s="12"/>
      <c r="AO75" s="12"/>
      <c r="AP75" s="12"/>
      <c r="AQ75" s="12"/>
      <c r="AR75" s="12"/>
      <c r="AS75" s="12"/>
      <c r="AT75" s="12"/>
      <c r="AU75" s="12"/>
      <c r="AV75" s="12"/>
      <c r="AW75" s="12"/>
      <c r="AX75" s="12"/>
      <c r="AY75" s="12"/>
      <c r="AZ75" s="12"/>
      <c r="BA75" s="12"/>
    </row>
    <row r="76" spans="1:53" x14ac:dyDescent="0.35">
      <c r="A76" s="14">
        <v>75</v>
      </c>
      <c r="B76">
        <v>0.4965</v>
      </c>
      <c r="C76">
        <v>0.4965</v>
      </c>
      <c r="D76">
        <v>0.4965</v>
      </c>
      <c r="E76">
        <v>0.4965</v>
      </c>
      <c r="F76">
        <v>0.4965</v>
      </c>
      <c r="G76">
        <v>0.4965</v>
      </c>
      <c r="H76">
        <v>0.4965</v>
      </c>
      <c r="I76">
        <v>0.4965</v>
      </c>
      <c r="J76">
        <v>0.4965</v>
      </c>
      <c r="K76">
        <v>0.4965</v>
      </c>
      <c r="L76">
        <v>0.4965</v>
      </c>
      <c r="M76">
        <v>0.4965</v>
      </c>
      <c r="N76">
        <v>0.4965</v>
      </c>
      <c r="O76">
        <v>0.4965</v>
      </c>
      <c r="P76">
        <v>0.4965</v>
      </c>
      <c r="Q76">
        <v>0.4965</v>
      </c>
      <c r="S76" s="11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K76" s="11"/>
      <c r="AL76" s="12"/>
      <c r="AM76" s="12"/>
      <c r="AN76" s="12"/>
      <c r="AO76" s="12"/>
      <c r="AP76" s="12"/>
      <c r="AQ76" s="12"/>
      <c r="AR76" s="12"/>
      <c r="AS76" s="12"/>
      <c r="AT76" s="12"/>
      <c r="AU76" s="12"/>
      <c r="AV76" s="12"/>
      <c r="AW76" s="12"/>
      <c r="AX76" s="12"/>
      <c r="AY76" s="12"/>
      <c r="AZ76" s="12"/>
      <c r="BA76" s="12"/>
    </row>
    <row r="78" spans="1:53" x14ac:dyDescent="0.35">
      <c r="B78" s="11" t="s">
        <v>46</v>
      </c>
    </row>
    <row r="79" spans="1:53" x14ac:dyDescent="0.35">
      <c r="B79" s="13">
        <v>0</v>
      </c>
      <c r="C79" s="13">
        <v>5</v>
      </c>
      <c r="D79" s="13">
        <v>10</v>
      </c>
      <c r="E79" s="13">
        <v>15</v>
      </c>
      <c r="F79" s="13">
        <v>20</v>
      </c>
      <c r="G79" s="13">
        <v>25</v>
      </c>
      <c r="H79" s="13">
        <v>30</v>
      </c>
      <c r="I79" s="13">
        <v>35</v>
      </c>
      <c r="J79" s="13">
        <v>40</v>
      </c>
      <c r="K79" s="13">
        <v>45</v>
      </c>
      <c r="L79" s="13">
        <v>50</v>
      </c>
      <c r="M79" s="13">
        <v>55</v>
      </c>
      <c r="N79" s="13">
        <v>60</v>
      </c>
      <c r="O79" s="13">
        <v>65</v>
      </c>
      <c r="P79" s="13">
        <v>70</v>
      </c>
      <c r="Q79" s="13">
        <v>75</v>
      </c>
    </row>
    <row r="80" spans="1:53" x14ac:dyDescent="0.35">
      <c r="A80" s="14">
        <v>0</v>
      </c>
      <c r="B80">
        <v>0.32550000000000001</v>
      </c>
      <c r="C80">
        <v>0.32550000000000001</v>
      </c>
      <c r="D80">
        <v>0.32550000000000001</v>
      </c>
      <c r="E80">
        <v>0.32550000000000001</v>
      </c>
      <c r="F80">
        <v>0.32550000000000001</v>
      </c>
      <c r="G80">
        <v>0.32550000000000001</v>
      </c>
      <c r="H80">
        <v>0.32550000000000001</v>
      </c>
      <c r="I80">
        <v>0.32550000000000001</v>
      </c>
      <c r="J80">
        <v>0.32550000000000001</v>
      </c>
      <c r="K80">
        <v>0.32550000000000001</v>
      </c>
      <c r="L80">
        <v>0.32550000000000001</v>
      </c>
      <c r="M80">
        <v>0.32550000000000001</v>
      </c>
      <c r="N80">
        <v>0.32550000000000001</v>
      </c>
      <c r="O80">
        <v>0.32550000000000001</v>
      </c>
      <c r="P80">
        <v>0.32550000000000001</v>
      </c>
      <c r="Q80">
        <v>0.32550000000000001</v>
      </c>
    </row>
    <row r="81" spans="1:17" x14ac:dyDescent="0.35">
      <c r="A81" s="14">
        <v>5</v>
      </c>
      <c r="B81">
        <v>0.32550000000000001</v>
      </c>
      <c r="C81">
        <v>0.32550000000000001</v>
      </c>
      <c r="D81">
        <v>0.32550000000000001</v>
      </c>
      <c r="E81">
        <v>0.32550000000000001</v>
      </c>
      <c r="F81">
        <v>0.32550000000000001</v>
      </c>
      <c r="G81">
        <v>0.32550000000000001</v>
      </c>
      <c r="H81">
        <v>0.32550000000000001</v>
      </c>
      <c r="I81">
        <v>0.32550000000000001</v>
      </c>
      <c r="J81">
        <v>0.32550000000000001</v>
      </c>
      <c r="K81">
        <v>0.32550000000000001</v>
      </c>
      <c r="L81">
        <v>0.32550000000000001</v>
      </c>
      <c r="M81">
        <v>0.32550000000000001</v>
      </c>
      <c r="N81">
        <v>0.32550000000000001</v>
      </c>
      <c r="O81">
        <v>0.32550000000000001</v>
      </c>
      <c r="P81">
        <v>0.32550000000000001</v>
      </c>
      <c r="Q81">
        <v>0.32550000000000001</v>
      </c>
    </row>
    <row r="82" spans="1:17" x14ac:dyDescent="0.35">
      <c r="A82" s="14">
        <v>10</v>
      </c>
      <c r="B82">
        <v>0.32550000000000001</v>
      </c>
      <c r="C82">
        <v>0.32550000000000001</v>
      </c>
      <c r="D82">
        <v>0.32550000000000001</v>
      </c>
      <c r="E82">
        <v>0.32550000000000001</v>
      </c>
      <c r="F82">
        <v>0.32550000000000001</v>
      </c>
      <c r="G82">
        <v>0.32550000000000001</v>
      </c>
      <c r="H82">
        <v>0.32550000000000001</v>
      </c>
      <c r="I82">
        <v>0.32550000000000001</v>
      </c>
      <c r="J82">
        <v>0.32550000000000001</v>
      </c>
      <c r="K82">
        <v>0.32550000000000001</v>
      </c>
      <c r="L82">
        <v>0.32550000000000001</v>
      </c>
      <c r="M82">
        <v>0.32550000000000001</v>
      </c>
      <c r="N82">
        <v>0.32550000000000001</v>
      </c>
      <c r="O82">
        <v>0.32550000000000001</v>
      </c>
      <c r="P82">
        <v>0.32550000000000001</v>
      </c>
      <c r="Q82">
        <v>0.32550000000000001</v>
      </c>
    </row>
    <row r="83" spans="1:17" x14ac:dyDescent="0.35">
      <c r="A83" s="14">
        <v>15</v>
      </c>
      <c r="B83">
        <v>0.32550000000000001</v>
      </c>
      <c r="C83">
        <v>0.32550000000000001</v>
      </c>
      <c r="D83">
        <v>0.32550000000000001</v>
      </c>
      <c r="E83">
        <v>0.32550000000000001</v>
      </c>
      <c r="F83">
        <v>0.32550000000000001</v>
      </c>
      <c r="G83">
        <v>0.32550000000000001</v>
      </c>
      <c r="H83">
        <v>0.32550000000000001</v>
      </c>
      <c r="I83">
        <v>0.32550000000000001</v>
      </c>
      <c r="J83">
        <v>0.32550000000000001</v>
      </c>
      <c r="K83">
        <v>0.32550000000000001</v>
      </c>
      <c r="L83">
        <v>0.32550000000000001</v>
      </c>
      <c r="M83">
        <v>0.32550000000000001</v>
      </c>
      <c r="N83">
        <v>0.32550000000000001</v>
      </c>
      <c r="O83">
        <v>0.32550000000000001</v>
      </c>
      <c r="P83">
        <v>0.32550000000000001</v>
      </c>
      <c r="Q83">
        <v>0.32550000000000001</v>
      </c>
    </row>
    <row r="84" spans="1:17" x14ac:dyDescent="0.35">
      <c r="A84" s="14">
        <v>20</v>
      </c>
      <c r="B84">
        <v>0.32550000000000001</v>
      </c>
      <c r="C84">
        <v>0.32550000000000001</v>
      </c>
      <c r="D84">
        <v>0.32550000000000001</v>
      </c>
      <c r="E84">
        <v>0.32550000000000001</v>
      </c>
      <c r="F84">
        <v>0.32550000000000001</v>
      </c>
      <c r="G84">
        <v>0.32550000000000001</v>
      </c>
      <c r="H84">
        <v>0.32550000000000001</v>
      </c>
      <c r="I84">
        <v>0.32550000000000001</v>
      </c>
      <c r="J84">
        <v>0.32550000000000001</v>
      </c>
      <c r="K84">
        <v>0.32550000000000001</v>
      </c>
      <c r="L84">
        <v>0.32550000000000001</v>
      </c>
      <c r="M84">
        <v>0.32550000000000001</v>
      </c>
      <c r="N84">
        <v>0.32550000000000001</v>
      </c>
      <c r="O84">
        <v>0.32550000000000001</v>
      </c>
      <c r="P84">
        <v>0.32550000000000001</v>
      </c>
      <c r="Q84">
        <v>0.32550000000000001</v>
      </c>
    </row>
    <row r="85" spans="1:17" x14ac:dyDescent="0.35">
      <c r="A85" s="14">
        <v>25</v>
      </c>
      <c r="B85">
        <v>0.32550000000000001</v>
      </c>
      <c r="C85">
        <v>0.32550000000000001</v>
      </c>
      <c r="D85">
        <v>0.32550000000000001</v>
      </c>
      <c r="E85">
        <v>0.32550000000000001</v>
      </c>
      <c r="F85">
        <v>0.32550000000000001</v>
      </c>
      <c r="G85">
        <v>0.32550000000000001</v>
      </c>
      <c r="H85">
        <v>0.32550000000000001</v>
      </c>
      <c r="I85">
        <v>0.32550000000000001</v>
      </c>
      <c r="J85">
        <v>0.32550000000000001</v>
      </c>
      <c r="K85">
        <v>0.32550000000000001</v>
      </c>
      <c r="L85">
        <v>0.32550000000000001</v>
      </c>
      <c r="M85">
        <v>0.32550000000000001</v>
      </c>
      <c r="N85">
        <v>0.32550000000000001</v>
      </c>
      <c r="O85">
        <v>0.32550000000000001</v>
      </c>
      <c r="P85">
        <v>0.32550000000000001</v>
      </c>
      <c r="Q85">
        <v>0.32550000000000001</v>
      </c>
    </row>
    <row r="86" spans="1:17" x14ac:dyDescent="0.35">
      <c r="A86" s="14">
        <v>30</v>
      </c>
      <c r="B86">
        <v>0.32550000000000001</v>
      </c>
      <c r="C86">
        <v>0.32550000000000001</v>
      </c>
      <c r="D86">
        <v>0.32550000000000001</v>
      </c>
      <c r="E86">
        <v>0.32550000000000001</v>
      </c>
      <c r="F86">
        <v>0.32550000000000001</v>
      </c>
      <c r="G86">
        <v>0.32550000000000001</v>
      </c>
      <c r="H86">
        <v>0.32550000000000001</v>
      </c>
      <c r="I86">
        <v>0.32550000000000001</v>
      </c>
      <c r="J86">
        <v>0.32550000000000001</v>
      </c>
      <c r="K86">
        <v>0.32550000000000001</v>
      </c>
      <c r="L86">
        <v>0.32550000000000001</v>
      </c>
      <c r="M86">
        <v>0.32550000000000001</v>
      </c>
      <c r="N86">
        <v>0.32550000000000001</v>
      </c>
      <c r="O86">
        <v>0.32550000000000001</v>
      </c>
      <c r="P86">
        <v>0.32550000000000001</v>
      </c>
      <c r="Q86">
        <v>0.32550000000000001</v>
      </c>
    </row>
    <row r="87" spans="1:17" x14ac:dyDescent="0.35">
      <c r="A87" s="14">
        <v>35</v>
      </c>
      <c r="B87">
        <v>0.32550000000000001</v>
      </c>
      <c r="C87">
        <v>0.32550000000000001</v>
      </c>
      <c r="D87">
        <v>0.32550000000000001</v>
      </c>
      <c r="E87">
        <v>0.32550000000000001</v>
      </c>
      <c r="F87">
        <v>0.32550000000000001</v>
      </c>
      <c r="G87">
        <v>0.32550000000000001</v>
      </c>
      <c r="H87">
        <v>0.32550000000000001</v>
      </c>
      <c r="I87">
        <v>0.32550000000000001</v>
      </c>
      <c r="J87">
        <v>0.32550000000000001</v>
      </c>
      <c r="K87">
        <v>0.32550000000000001</v>
      </c>
      <c r="L87">
        <v>0.32550000000000001</v>
      </c>
      <c r="M87">
        <v>0.32550000000000001</v>
      </c>
      <c r="N87">
        <v>0.32550000000000001</v>
      </c>
      <c r="O87">
        <v>0.32550000000000001</v>
      </c>
      <c r="P87">
        <v>0.32550000000000001</v>
      </c>
      <c r="Q87">
        <v>0.32550000000000001</v>
      </c>
    </row>
    <row r="88" spans="1:17" x14ac:dyDescent="0.35">
      <c r="A88" s="14">
        <v>40</v>
      </c>
      <c r="B88">
        <v>0.32550000000000001</v>
      </c>
      <c r="C88">
        <v>0.32550000000000001</v>
      </c>
      <c r="D88">
        <v>0.32550000000000001</v>
      </c>
      <c r="E88">
        <v>0.32550000000000001</v>
      </c>
      <c r="F88">
        <v>0.32550000000000001</v>
      </c>
      <c r="G88">
        <v>0.32550000000000001</v>
      </c>
      <c r="H88">
        <v>0.32550000000000001</v>
      </c>
      <c r="I88">
        <v>0.32550000000000001</v>
      </c>
      <c r="J88">
        <v>0.32550000000000001</v>
      </c>
      <c r="K88">
        <v>0.32550000000000001</v>
      </c>
      <c r="L88">
        <v>0.32550000000000001</v>
      </c>
      <c r="M88">
        <v>0.32550000000000001</v>
      </c>
      <c r="N88">
        <v>0.32550000000000001</v>
      </c>
      <c r="O88">
        <v>0.32550000000000001</v>
      </c>
      <c r="P88">
        <v>0.32550000000000001</v>
      </c>
      <c r="Q88">
        <v>0.32550000000000001</v>
      </c>
    </row>
    <row r="89" spans="1:17" x14ac:dyDescent="0.35">
      <c r="A89" s="14">
        <v>45</v>
      </c>
      <c r="B89">
        <v>0.32550000000000001</v>
      </c>
      <c r="C89">
        <v>0.32550000000000001</v>
      </c>
      <c r="D89">
        <v>0.32550000000000001</v>
      </c>
      <c r="E89">
        <v>0.32550000000000001</v>
      </c>
      <c r="F89">
        <v>0.32550000000000001</v>
      </c>
      <c r="G89">
        <v>0.32550000000000001</v>
      </c>
      <c r="H89">
        <v>0.32550000000000001</v>
      </c>
      <c r="I89">
        <v>0.32550000000000001</v>
      </c>
      <c r="J89">
        <v>0.32550000000000001</v>
      </c>
      <c r="K89">
        <v>0.32550000000000001</v>
      </c>
      <c r="L89">
        <v>0.32550000000000001</v>
      </c>
      <c r="M89">
        <v>0.32550000000000001</v>
      </c>
      <c r="N89">
        <v>0.32550000000000001</v>
      </c>
      <c r="O89">
        <v>0.32550000000000001</v>
      </c>
      <c r="P89">
        <v>0.32550000000000001</v>
      </c>
      <c r="Q89">
        <v>0.32550000000000001</v>
      </c>
    </row>
    <row r="90" spans="1:17" x14ac:dyDescent="0.35">
      <c r="A90" s="14">
        <v>50</v>
      </c>
      <c r="B90">
        <v>0.32550000000000001</v>
      </c>
      <c r="C90">
        <v>0.32550000000000001</v>
      </c>
      <c r="D90">
        <v>0.32550000000000001</v>
      </c>
      <c r="E90">
        <v>0.32550000000000001</v>
      </c>
      <c r="F90">
        <v>0.32550000000000001</v>
      </c>
      <c r="G90">
        <v>0.32550000000000001</v>
      </c>
      <c r="H90">
        <v>0.32550000000000001</v>
      </c>
      <c r="I90">
        <v>0.32550000000000001</v>
      </c>
      <c r="J90">
        <v>0.32550000000000001</v>
      </c>
      <c r="K90">
        <v>0.32550000000000001</v>
      </c>
      <c r="L90">
        <v>0.32550000000000001</v>
      </c>
      <c r="M90">
        <v>0.32550000000000001</v>
      </c>
      <c r="N90">
        <v>0.32550000000000001</v>
      </c>
      <c r="O90">
        <v>0.32550000000000001</v>
      </c>
      <c r="P90">
        <v>0.32550000000000001</v>
      </c>
      <c r="Q90">
        <v>0.32550000000000001</v>
      </c>
    </row>
    <row r="91" spans="1:17" x14ac:dyDescent="0.35">
      <c r="A91" s="14">
        <v>55</v>
      </c>
      <c r="B91">
        <v>0.32550000000000001</v>
      </c>
      <c r="C91">
        <v>0.32550000000000001</v>
      </c>
      <c r="D91">
        <v>0.32550000000000001</v>
      </c>
      <c r="E91">
        <v>0.32550000000000001</v>
      </c>
      <c r="F91">
        <v>0.32550000000000001</v>
      </c>
      <c r="G91">
        <v>0.32550000000000001</v>
      </c>
      <c r="H91">
        <v>0.32550000000000001</v>
      </c>
      <c r="I91">
        <v>0.32550000000000001</v>
      </c>
      <c r="J91">
        <v>0.32550000000000001</v>
      </c>
      <c r="K91">
        <v>0.32550000000000001</v>
      </c>
      <c r="L91">
        <v>0.32550000000000001</v>
      </c>
      <c r="M91">
        <v>0.32550000000000001</v>
      </c>
      <c r="N91">
        <v>0.32550000000000001</v>
      </c>
      <c r="O91">
        <v>0.32550000000000001</v>
      </c>
      <c r="P91">
        <v>0.32550000000000001</v>
      </c>
      <c r="Q91">
        <v>0.32550000000000001</v>
      </c>
    </row>
    <row r="92" spans="1:17" x14ac:dyDescent="0.35">
      <c r="A92" s="14">
        <v>60</v>
      </c>
      <c r="B92">
        <v>0.32550000000000001</v>
      </c>
      <c r="C92">
        <v>0.32550000000000001</v>
      </c>
      <c r="D92">
        <v>0.32550000000000001</v>
      </c>
      <c r="E92">
        <v>0.32550000000000001</v>
      </c>
      <c r="F92">
        <v>0.32550000000000001</v>
      </c>
      <c r="G92">
        <v>0.32550000000000001</v>
      </c>
      <c r="H92">
        <v>0.32550000000000001</v>
      </c>
      <c r="I92">
        <v>0.32550000000000001</v>
      </c>
      <c r="J92">
        <v>0.32550000000000001</v>
      </c>
      <c r="K92">
        <v>0.32550000000000001</v>
      </c>
      <c r="L92">
        <v>0.32550000000000001</v>
      </c>
      <c r="M92">
        <v>0.32550000000000001</v>
      </c>
      <c r="N92">
        <v>0.32550000000000001</v>
      </c>
      <c r="O92">
        <v>0.32550000000000001</v>
      </c>
      <c r="P92">
        <v>0.32550000000000001</v>
      </c>
      <c r="Q92">
        <v>0.32550000000000001</v>
      </c>
    </row>
    <row r="93" spans="1:17" x14ac:dyDescent="0.35">
      <c r="A93" s="14">
        <v>65</v>
      </c>
      <c r="B93">
        <v>0.32550000000000001</v>
      </c>
      <c r="C93">
        <v>0.32550000000000001</v>
      </c>
      <c r="D93">
        <v>0.32550000000000001</v>
      </c>
      <c r="E93">
        <v>0.32550000000000001</v>
      </c>
      <c r="F93">
        <v>0.32550000000000001</v>
      </c>
      <c r="G93">
        <v>0.32550000000000001</v>
      </c>
      <c r="H93">
        <v>0.32550000000000001</v>
      </c>
      <c r="I93">
        <v>0.32550000000000001</v>
      </c>
      <c r="J93">
        <v>0.32550000000000001</v>
      </c>
      <c r="K93">
        <v>0.32550000000000001</v>
      </c>
      <c r="L93">
        <v>0.32550000000000001</v>
      </c>
      <c r="M93">
        <v>0.32550000000000001</v>
      </c>
      <c r="N93">
        <v>0.32550000000000001</v>
      </c>
      <c r="O93">
        <v>0.32550000000000001</v>
      </c>
      <c r="P93">
        <v>0.32550000000000001</v>
      </c>
      <c r="Q93">
        <v>0.32550000000000001</v>
      </c>
    </row>
    <row r="94" spans="1:17" x14ac:dyDescent="0.35">
      <c r="A94" s="14">
        <v>70</v>
      </c>
      <c r="B94">
        <v>0.32550000000000001</v>
      </c>
      <c r="C94">
        <v>0.32550000000000001</v>
      </c>
      <c r="D94">
        <v>0.32550000000000001</v>
      </c>
      <c r="E94">
        <v>0.32550000000000001</v>
      </c>
      <c r="F94">
        <v>0.32550000000000001</v>
      </c>
      <c r="G94">
        <v>0.32550000000000001</v>
      </c>
      <c r="H94">
        <v>0.32550000000000001</v>
      </c>
      <c r="I94">
        <v>0.32550000000000001</v>
      </c>
      <c r="J94">
        <v>0.32550000000000001</v>
      </c>
      <c r="K94">
        <v>0.32550000000000001</v>
      </c>
      <c r="L94">
        <v>0.32550000000000001</v>
      </c>
      <c r="M94">
        <v>0.32550000000000001</v>
      </c>
      <c r="N94">
        <v>0.32550000000000001</v>
      </c>
      <c r="O94">
        <v>0.32550000000000001</v>
      </c>
      <c r="P94">
        <v>0.32550000000000001</v>
      </c>
      <c r="Q94">
        <v>0.32550000000000001</v>
      </c>
    </row>
    <row r="95" spans="1:17" x14ac:dyDescent="0.35">
      <c r="A95" s="14">
        <v>75</v>
      </c>
      <c r="B95">
        <v>0.32550000000000001</v>
      </c>
      <c r="C95">
        <v>0.32550000000000001</v>
      </c>
      <c r="D95">
        <v>0.32550000000000001</v>
      </c>
      <c r="E95">
        <v>0.32550000000000001</v>
      </c>
      <c r="F95">
        <v>0.32550000000000001</v>
      </c>
      <c r="G95">
        <v>0.32550000000000001</v>
      </c>
      <c r="H95">
        <v>0.32550000000000001</v>
      </c>
      <c r="I95">
        <v>0.32550000000000001</v>
      </c>
      <c r="J95">
        <v>0.32550000000000001</v>
      </c>
      <c r="K95">
        <v>0.32550000000000001</v>
      </c>
      <c r="L95">
        <v>0.32550000000000001</v>
      </c>
      <c r="M95">
        <v>0.32550000000000001</v>
      </c>
      <c r="N95">
        <v>0.32550000000000001</v>
      </c>
      <c r="O95">
        <v>0.32550000000000001</v>
      </c>
      <c r="P95">
        <v>0.32550000000000001</v>
      </c>
      <c r="Q95">
        <v>0.32550000000000001</v>
      </c>
    </row>
    <row r="97" spans="1:17" x14ac:dyDescent="0.35">
      <c r="B97" s="11" t="s">
        <v>45</v>
      </c>
    </row>
    <row r="98" spans="1:17" x14ac:dyDescent="0.35">
      <c r="B98" s="13">
        <v>0</v>
      </c>
      <c r="C98" s="13">
        <v>5</v>
      </c>
      <c r="D98" s="13">
        <v>10</v>
      </c>
      <c r="E98" s="13">
        <v>15</v>
      </c>
      <c r="F98" s="13">
        <v>20</v>
      </c>
      <c r="G98" s="13">
        <v>25</v>
      </c>
      <c r="H98" s="13">
        <v>30</v>
      </c>
      <c r="I98" s="13">
        <v>35</v>
      </c>
      <c r="J98" s="13">
        <v>40</v>
      </c>
      <c r="K98" s="13">
        <v>45</v>
      </c>
      <c r="L98" s="13">
        <v>50</v>
      </c>
      <c r="M98" s="13">
        <v>55</v>
      </c>
      <c r="N98" s="13">
        <v>60</v>
      </c>
      <c r="O98" s="13">
        <v>65</v>
      </c>
      <c r="P98" s="13">
        <v>70</v>
      </c>
      <c r="Q98" s="13">
        <v>75</v>
      </c>
    </row>
    <row r="99" spans="1:17" x14ac:dyDescent="0.35">
      <c r="A99" s="14">
        <v>0</v>
      </c>
      <c r="B99">
        <v>0.56299999999999994</v>
      </c>
      <c r="C99">
        <v>0.56299999999999994</v>
      </c>
      <c r="D99">
        <v>0.56299999999999994</v>
      </c>
      <c r="E99">
        <v>0.56299999999999994</v>
      </c>
      <c r="F99">
        <v>0.56299999999999994</v>
      </c>
      <c r="G99">
        <v>0.56299999999999994</v>
      </c>
      <c r="H99">
        <v>0.56299999999999994</v>
      </c>
      <c r="I99">
        <v>0.56299999999999994</v>
      </c>
      <c r="J99">
        <v>0.56299999999999994</v>
      </c>
      <c r="K99">
        <v>0.56299999999999994</v>
      </c>
      <c r="L99">
        <v>0.56299999999999994</v>
      </c>
      <c r="M99">
        <v>0.56299999999999994</v>
      </c>
      <c r="N99">
        <v>0.56299999999999994</v>
      </c>
      <c r="O99">
        <v>0.56299999999999994</v>
      </c>
      <c r="P99">
        <v>0.56299999999999994</v>
      </c>
      <c r="Q99">
        <v>0.56299999999999994</v>
      </c>
    </row>
    <row r="100" spans="1:17" x14ac:dyDescent="0.35">
      <c r="A100" s="14">
        <v>5</v>
      </c>
      <c r="B100">
        <v>0.56299999999999994</v>
      </c>
      <c r="C100">
        <v>0.56299999999999994</v>
      </c>
      <c r="D100">
        <v>0.56299999999999994</v>
      </c>
      <c r="E100">
        <v>0.56299999999999994</v>
      </c>
      <c r="F100">
        <v>0.56299999999999994</v>
      </c>
      <c r="G100">
        <v>0.56299999999999994</v>
      </c>
      <c r="H100">
        <v>0.56299999999999994</v>
      </c>
      <c r="I100">
        <v>0.56299999999999994</v>
      </c>
      <c r="J100">
        <v>0.56299999999999994</v>
      </c>
      <c r="K100">
        <v>0.56299999999999994</v>
      </c>
      <c r="L100">
        <v>0.56299999999999994</v>
      </c>
      <c r="M100">
        <v>0.56299999999999994</v>
      </c>
      <c r="N100">
        <v>0.56299999999999994</v>
      </c>
      <c r="O100">
        <v>0.56299999999999994</v>
      </c>
      <c r="P100">
        <v>0.56299999999999994</v>
      </c>
      <c r="Q100">
        <v>0.56299999999999994</v>
      </c>
    </row>
    <row r="101" spans="1:17" x14ac:dyDescent="0.35">
      <c r="A101" s="14">
        <v>10</v>
      </c>
      <c r="B101">
        <v>0.56299999999999994</v>
      </c>
      <c r="C101">
        <v>0.56299999999999994</v>
      </c>
      <c r="D101">
        <v>0.56299999999999994</v>
      </c>
      <c r="E101">
        <v>0.56299999999999994</v>
      </c>
      <c r="F101">
        <v>0.56299999999999994</v>
      </c>
      <c r="G101">
        <v>0.56299999999999994</v>
      </c>
      <c r="H101">
        <v>0.56299999999999994</v>
      </c>
      <c r="I101">
        <v>0.56299999999999994</v>
      </c>
      <c r="J101">
        <v>0.56299999999999994</v>
      </c>
      <c r="K101">
        <v>0.56299999999999994</v>
      </c>
      <c r="L101">
        <v>0.56299999999999994</v>
      </c>
      <c r="M101">
        <v>0.56299999999999994</v>
      </c>
      <c r="N101">
        <v>0.56299999999999994</v>
      </c>
      <c r="O101">
        <v>0.56299999999999994</v>
      </c>
      <c r="P101">
        <v>0.56299999999999994</v>
      </c>
      <c r="Q101">
        <v>0.56299999999999994</v>
      </c>
    </row>
    <row r="102" spans="1:17" x14ac:dyDescent="0.35">
      <c r="A102" s="14">
        <v>15</v>
      </c>
      <c r="B102">
        <v>0.56299999999999994</v>
      </c>
      <c r="C102">
        <v>0.56299999999999994</v>
      </c>
      <c r="D102">
        <v>0.56299999999999994</v>
      </c>
      <c r="E102">
        <v>0.56299999999999994</v>
      </c>
      <c r="F102">
        <v>0.56299999999999994</v>
      </c>
      <c r="G102">
        <v>0.56299999999999994</v>
      </c>
      <c r="H102">
        <v>0.56299999999999994</v>
      </c>
      <c r="I102">
        <v>0.56299999999999994</v>
      </c>
      <c r="J102">
        <v>0.56299999999999994</v>
      </c>
      <c r="K102">
        <v>0.56299999999999994</v>
      </c>
      <c r="L102">
        <v>0.56299999999999994</v>
      </c>
      <c r="M102">
        <v>0.56299999999999994</v>
      </c>
      <c r="N102">
        <v>0.56299999999999994</v>
      </c>
      <c r="O102">
        <v>0.56299999999999994</v>
      </c>
      <c r="P102">
        <v>0.56299999999999994</v>
      </c>
      <c r="Q102">
        <v>0.56299999999999994</v>
      </c>
    </row>
    <row r="103" spans="1:17" x14ac:dyDescent="0.35">
      <c r="A103" s="14">
        <v>20</v>
      </c>
      <c r="B103">
        <v>0.56299999999999994</v>
      </c>
      <c r="C103">
        <v>0.56299999999999994</v>
      </c>
      <c r="D103">
        <v>0.56299999999999994</v>
      </c>
      <c r="E103">
        <v>0.56299999999999994</v>
      </c>
      <c r="F103">
        <v>0.56299999999999994</v>
      </c>
      <c r="G103">
        <v>0.56299999999999994</v>
      </c>
      <c r="H103">
        <v>0.56299999999999994</v>
      </c>
      <c r="I103">
        <v>0.56299999999999994</v>
      </c>
      <c r="J103">
        <v>0.56299999999999994</v>
      </c>
      <c r="K103">
        <v>0.56299999999999994</v>
      </c>
      <c r="L103">
        <v>0.56299999999999994</v>
      </c>
      <c r="M103">
        <v>0.56299999999999994</v>
      </c>
      <c r="N103">
        <v>0.56299999999999994</v>
      </c>
      <c r="O103">
        <v>0.56299999999999994</v>
      </c>
      <c r="P103">
        <v>0.56299999999999994</v>
      </c>
      <c r="Q103">
        <v>0.56299999999999994</v>
      </c>
    </row>
    <row r="104" spans="1:17" x14ac:dyDescent="0.35">
      <c r="A104" s="14">
        <v>25</v>
      </c>
      <c r="B104">
        <v>0.56299999999999994</v>
      </c>
      <c r="C104">
        <v>0.56299999999999994</v>
      </c>
      <c r="D104">
        <v>0.56299999999999994</v>
      </c>
      <c r="E104">
        <v>0.56299999999999994</v>
      </c>
      <c r="F104">
        <v>0.56299999999999994</v>
      </c>
      <c r="G104">
        <v>0.56299999999999994</v>
      </c>
      <c r="H104">
        <v>0.56299999999999994</v>
      </c>
      <c r="I104">
        <v>0.56299999999999994</v>
      </c>
      <c r="J104">
        <v>0.56299999999999994</v>
      </c>
      <c r="K104">
        <v>0.56299999999999994</v>
      </c>
      <c r="L104">
        <v>0.56299999999999994</v>
      </c>
      <c r="M104">
        <v>0.56299999999999994</v>
      </c>
      <c r="N104">
        <v>0.56299999999999994</v>
      </c>
      <c r="O104">
        <v>0.56299999999999994</v>
      </c>
      <c r="P104">
        <v>0.56299999999999994</v>
      </c>
      <c r="Q104">
        <v>0.56299999999999994</v>
      </c>
    </row>
    <row r="105" spans="1:17" x14ac:dyDescent="0.35">
      <c r="A105" s="14">
        <v>30</v>
      </c>
      <c r="B105">
        <v>0.56299999999999994</v>
      </c>
      <c r="C105">
        <v>0.56299999999999994</v>
      </c>
      <c r="D105">
        <v>0.56299999999999994</v>
      </c>
      <c r="E105">
        <v>0.56299999999999994</v>
      </c>
      <c r="F105">
        <v>0.56299999999999994</v>
      </c>
      <c r="G105">
        <v>0.56299999999999994</v>
      </c>
      <c r="H105">
        <v>0.56299999999999994</v>
      </c>
      <c r="I105">
        <v>0.56299999999999994</v>
      </c>
      <c r="J105">
        <v>0.56299999999999994</v>
      </c>
      <c r="K105">
        <v>0.56299999999999994</v>
      </c>
      <c r="L105">
        <v>0.56299999999999994</v>
      </c>
      <c r="M105">
        <v>0.56299999999999994</v>
      </c>
      <c r="N105">
        <v>0.56299999999999994</v>
      </c>
      <c r="O105">
        <v>0.56299999999999994</v>
      </c>
      <c r="P105">
        <v>0.56299999999999994</v>
      </c>
      <c r="Q105">
        <v>0.56299999999999994</v>
      </c>
    </row>
    <row r="106" spans="1:17" x14ac:dyDescent="0.35">
      <c r="A106" s="14">
        <v>35</v>
      </c>
      <c r="B106">
        <v>0.56299999999999994</v>
      </c>
      <c r="C106">
        <v>0.56299999999999994</v>
      </c>
      <c r="D106">
        <v>0.56299999999999994</v>
      </c>
      <c r="E106">
        <v>0.56299999999999994</v>
      </c>
      <c r="F106">
        <v>0.56299999999999994</v>
      </c>
      <c r="G106">
        <v>0.56299999999999994</v>
      </c>
      <c r="H106">
        <v>0.56299999999999994</v>
      </c>
      <c r="I106">
        <v>0.56299999999999994</v>
      </c>
      <c r="J106">
        <v>0.56299999999999994</v>
      </c>
      <c r="K106">
        <v>0.56299999999999994</v>
      </c>
      <c r="L106">
        <v>0.56299999999999994</v>
      </c>
      <c r="M106">
        <v>0.56299999999999994</v>
      </c>
      <c r="N106">
        <v>0.56299999999999994</v>
      </c>
      <c r="O106">
        <v>0.56299999999999994</v>
      </c>
      <c r="P106">
        <v>0.56299999999999994</v>
      </c>
      <c r="Q106">
        <v>0.56299999999999994</v>
      </c>
    </row>
    <row r="107" spans="1:17" x14ac:dyDescent="0.35">
      <c r="A107" s="14">
        <v>40</v>
      </c>
      <c r="B107">
        <v>0.56299999999999994</v>
      </c>
      <c r="C107">
        <v>0.56299999999999994</v>
      </c>
      <c r="D107">
        <v>0.56299999999999994</v>
      </c>
      <c r="E107">
        <v>0.56299999999999994</v>
      </c>
      <c r="F107">
        <v>0.56299999999999994</v>
      </c>
      <c r="G107">
        <v>0.56299999999999994</v>
      </c>
      <c r="H107">
        <v>0.56299999999999994</v>
      </c>
      <c r="I107">
        <v>0.56299999999999994</v>
      </c>
      <c r="J107">
        <v>0.56299999999999994</v>
      </c>
      <c r="K107">
        <v>0.56299999999999994</v>
      </c>
      <c r="L107">
        <v>0.56299999999999994</v>
      </c>
      <c r="M107">
        <v>0.56299999999999994</v>
      </c>
      <c r="N107">
        <v>0.56299999999999994</v>
      </c>
      <c r="O107">
        <v>0.56299999999999994</v>
      </c>
      <c r="P107">
        <v>0.56299999999999994</v>
      </c>
      <c r="Q107">
        <v>0.56299999999999994</v>
      </c>
    </row>
    <row r="108" spans="1:17" x14ac:dyDescent="0.35">
      <c r="A108" s="14">
        <v>45</v>
      </c>
      <c r="B108">
        <v>0.56299999999999994</v>
      </c>
      <c r="C108">
        <v>0.56299999999999994</v>
      </c>
      <c r="D108">
        <v>0.56299999999999994</v>
      </c>
      <c r="E108">
        <v>0.56299999999999994</v>
      </c>
      <c r="F108">
        <v>0.56299999999999994</v>
      </c>
      <c r="G108">
        <v>0.56299999999999994</v>
      </c>
      <c r="H108">
        <v>0.56299999999999994</v>
      </c>
      <c r="I108">
        <v>0.56299999999999994</v>
      </c>
      <c r="J108">
        <v>0.56299999999999994</v>
      </c>
      <c r="K108">
        <v>0.56299999999999994</v>
      </c>
      <c r="L108">
        <v>0.56299999999999994</v>
      </c>
      <c r="M108">
        <v>0.56299999999999994</v>
      </c>
      <c r="N108">
        <v>0.56299999999999994</v>
      </c>
      <c r="O108">
        <v>0.56299999999999994</v>
      </c>
      <c r="P108">
        <v>0.56299999999999994</v>
      </c>
      <c r="Q108">
        <v>0.56299999999999994</v>
      </c>
    </row>
    <row r="109" spans="1:17" x14ac:dyDescent="0.35">
      <c r="A109" s="14">
        <v>50</v>
      </c>
      <c r="B109">
        <v>0.56299999999999994</v>
      </c>
      <c r="C109">
        <v>0.56299999999999994</v>
      </c>
      <c r="D109">
        <v>0.56299999999999994</v>
      </c>
      <c r="E109">
        <v>0.56299999999999994</v>
      </c>
      <c r="F109">
        <v>0.56299999999999994</v>
      </c>
      <c r="G109">
        <v>0.56299999999999994</v>
      </c>
      <c r="H109">
        <v>0.56299999999999994</v>
      </c>
      <c r="I109">
        <v>0.56299999999999994</v>
      </c>
      <c r="J109">
        <v>0.56299999999999994</v>
      </c>
      <c r="K109">
        <v>0.56299999999999994</v>
      </c>
      <c r="L109">
        <v>0.56299999999999994</v>
      </c>
      <c r="M109">
        <v>0.56299999999999994</v>
      </c>
      <c r="N109">
        <v>0.56299999999999994</v>
      </c>
      <c r="O109">
        <v>0.56299999999999994</v>
      </c>
      <c r="P109">
        <v>0.56299999999999994</v>
      </c>
      <c r="Q109">
        <v>0.56299999999999994</v>
      </c>
    </row>
    <row r="110" spans="1:17" x14ac:dyDescent="0.35">
      <c r="A110" s="14">
        <v>55</v>
      </c>
      <c r="B110">
        <v>0.56299999999999994</v>
      </c>
      <c r="C110">
        <v>0.56299999999999994</v>
      </c>
      <c r="D110">
        <v>0.56299999999999994</v>
      </c>
      <c r="E110">
        <v>0.56299999999999994</v>
      </c>
      <c r="F110">
        <v>0.56299999999999994</v>
      </c>
      <c r="G110">
        <v>0.56299999999999994</v>
      </c>
      <c r="H110">
        <v>0.56299999999999994</v>
      </c>
      <c r="I110">
        <v>0.56299999999999994</v>
      </c>
      <c r="J110">
        <v>0.56299999999999994</v>
      </c>
      <c r="K110">
        <v>0.56299999999999994</v>
      </c>
      <c r="L110">
        <v>0.56299999999999994</v>
      </c>
      <c r="M110">
        <v>0.56299999999999994</v>
      </c>
      <c r="N110">
        <v>0.56299999999999994</v>
      </c>
      <c r="O110">
        <v>0.56299999999999994</v>
      </c>
      <c r="P110">
        <v>0.56299999999999994</v>
      </c>
      <c r="Q110">
        <v>0.56299999999999994</v>
      </c>
    </row>
    <row r="111" spans="1:17" x14ac:dyDescent="0.35">
      <c r="A111" s="14">
        <v>60</v>
      </c>
      <c r="B111">
        <v>0.56299999999999994</v>
      </c>
      <c r="C111">
        <v>0.56299999999999994</v>
      </c>
      <c r="D111">
        <v>0.56299999999999994</v>
      </c>
      <c r="E111">
        <v>0.56299999999999994</v>
      </c>
      <c r="F111">
        <v>0.56299999999999994</v>
      </c>
      <c r="G111">
        <v>0.56299999999999994</v>
      </c>
      <c r="H111">
        <v>0.56299999999999994</v>
      </c>
      <c r="I111">
        <v>0.56299999999999994</v>
      </c>
      <c r="J111">
        <v>0.56299999999999994</v>
      </c>
      <c r="K111">
        <v>0.56299999999999994</v>
      </c>
      <c r="L111">
        <v>0.56299999999999994</v>
      </c>
      <c r="M111">
        <v>0.56299999999999994</v>
      </c>
      <c r="N111">
        <v>0.56299999999999994</v>
      </c>
      <c r="O111">
        <v>0.56299999999999994</v>
      </c>
      <c r="P111">
        <v>0.56299999999999994</v>
      </c>
      <c r="Q111">
        <v>0.56299999999999994</v>
      </c>
    </row>
    <row r="112" spans="1:17" x14ac:dyDescent="0.35">
      <c r="A112" s="14">
        <v>65</v>
      </c>
      <c r="B112">
        <v>0.56299999999999994</v>
      </c>
      <c r="C112">
        <v>0.56299999999999994</v>
      </c>
      <c r="D112">
        <v>0.56299999999999994</v>
      </c>
      <c r="E112">
        <v>0.56299999999999994</v>
      </c>
      <c r="F112">
        <v>0.56299999999999994</v>
      </c>
      <c r="G112">
        <v>0.56299999999999994</v>
      </c>
      <c r="H112">
        <v>0.56299999999999994</v>
      </c>
      <c r="I112">
        <v>0.56299999999999994</v>
      </c>
      <c r="J112">
        <v>0.56299999999999994</v>
      </c>
      <c r="K112">
        <v>0.56299999999999994</v>
      </c>
      <c r="L112">
        <v>0.56299999999999994</v>
      </c>
      <c r="M112">
        <v>0.56299999999999994</v>
      </c>
      <c r="N112">
        <v>0.56299999999999994</v>
      </c>
      <c r="O112">
        <v>0.56299999999999994</v>
      </c>
      <c r="P112">
        <v>0.56299999999999994</v>
      </c>
      <c r="Q112">
        <v>0.56299999999999994</v>
      </c>
    </row>
    <row r="113" spans="1:17" x14ac:dyDescent="0.35">
      <c r="A113" s="14">
        <v>70</v>
      </c>
      <c r="B113">
        <v>0.56299999999999994</v>
      </c>
      <c r="C113">
        <v>0.56299999999999994</v>
      </c>
      <c r="D113">
        <v>0.56299999999999994</v>
      </c>
      <c r="E113">
        <v>0.56299999999999994</v>
      </c>
      <c r="F113">
        <v>0.56299999999999994</v>
      </c>
      <c r="G113">
        <v>0.56299999999999994</v>
      </c>
      <c r="H113">
        <v>0.56299999999999994</v>
      </c>
      <c r="I113">
        <v>0.56299999999999994</v>
      </c>
      <c r="J113">
        <v>0.56299999999999994</v>
      </c>
      <c r="K113">
        <v>0.56299999999999994</v>
      </c>
      <c r="L113">
        <v>0.56299999999999994</v>
      </c>
      <c r="M113">
        <v>0.56299999999999994</v>
      </c>
      <c r="N113">
        <v>0.56299999999999994</v>
      </c>
      <c r="O113">
        <v>0.56299999999999994</v>
      </c>
      <c r="P113">
        <v>0.56299999999999994</v>
      </c>
      <c r="Q113">
        <v>0.56299999999999994</v>
      </c>
    </row>
    <row r="114" spans="1:17" x14ac:dyDescent="0.35">
      <c r="A114" s="14">
        <v>75</v>
      </c>
      <c r="B114">
        <v>0.56299999999999994</v>
      </c>
      <c r="C114">
        <v>0.56299999999999994</v>
      </c>
      <c r="D114">
        <v>0.56299999999999994</v>
      </c>
      <c r="E114">
        <v>0.56299999999999994</v>
      </c>
      <c r="F114">
        <v>0.56299999999999994</v>
      </c>
      <c r="G114">
        <v>0.56299999999999994</v>
      </c>
      <c r="H114">
        <v>0.56299999999999994</v>
      </c>
      <c r="I114">
        <v>0.56299999999999994</v>
      </c>
      <c r="J114">
        <v>0.56299999999999994</v>
      </c>
      <c r="K114">
        <v>0.56299999999999994</v>
      </c>
      <c r="L114">
        <v>0.56299999999999994</v>
      </c>
      <c r="M114">
        <v>0.56299999999999994</v>
      </c>
      <c r="N114">
        <v>0.56299999999999994</v>
      </c>
      <c r="O114">
        <v>0.56299999999999994</v>
      </c>
      <c r="P114">
        <v>0.56299999999999994</v>
      </c>
      <c r="Q114">
        <v>0.56299999999999994</v>
      </c>
    </row>
    <row r="117" spans="1:17" x14ac:dyDescent="0.35">
      <c r="A117" t="s">
        <v>113</v>
      </c>
    </row>
    <row r="118" spans="1:17" x14ac:dyDescent="0.35">
      <c r="A118" t="s">
        <v>115</v>
      </c>
    </row>
    <row r="119" spans="1:17" x14ac:dyDescent="0.35">
      <c r="A119" t="s">
        <v>116</v>
      </c>
    </row>
    <row r="120" spans="1:17" x14ac:dyDescent="0.35">
      <c r="A120" t="s">
        <v>114</v>
      </c>
    </row>
    <row r="121" spans="1:17" x14ac:dyDescent="0.35">
      <c r="A121" t="s">
        <v>118</v>
      </c>
    </row>
    <row r="122" spans="1:17" x14ac:dyDescent="0.35">
      <c r="A122" t="s">
        <v>119</v>
      </c>
    </row>
    <row r="123" spans="1:17" x14ac:dyDescent="0.35">
      <c r="A123" t="s">
        <v>117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1AF37-AD5E-47FC-9761-F00508E8D151}">
  <dimension ref="A1:B90"/>
  <sheetViews>
    <sheetView topLeftCell="A63" workbookViewId="0">
      <selection activeCell="C69" sqref="C69"/>
    </sheetView>
  </sheetViews>
  <sheetFormatPr baseColWidth="10" defaultColWidth="11.453125" defaultRowHeight="14.5" x14ac:dyDescent="0.35"/>
  <cols>
    <col min="1" max="1" width="13.7265625" customWidth="1"/>
  </cols>
  <sheetData>
    <row r="1" spans="1:2" x14ac:dyDescent="0.35">
      <c r="A1" s="4">
        <v>43831</v>
      </c>
      <c r="B1">
        <v>0</v>
      </c>
    </row>
    <row r="2" spans="1:2" x14ac:dyDescent="0.35">
      <c r="A2" s="4">
        <v>43902</v>
      </c>
      <c r="B2">
        <v>0</v>
      </c>
    </row>
    <row r="3" spans="1:2" x14ac:dyDescent="0.35">
      <c r="A3" s="4">
        <v>43904</v>
      </c>
      <c r="B3">
        <v>0</v>
      </c>
    </row>
    <row r="4" spans="1:2" x14ac:dyDescent="0.35">
      <c r="A4" s="4">
        <v>43907</v>
      </c>
      <c r="B4">
        <v>0</v>
      </c>
    </row>
    <row r="5" spans="1:2" x14ac:dyDescent="0.35">
      <c r="A5" s="4">
        <v>43922</v>
      </c>
      <c r="B5">
        <v>0</v>
      </c>
    </row>
    <row r="6" spans="1:2" x14ac:dyDescent="0.35">
      <c r="A6" s="4">
        <v>43952</v>
      </c>
      <c r="B6">
        <v>1</v>
      </c>
    </row>
    <row r="7" spans="1:2" x14ac:dyDescent="0.35">
      <c r="A7" s="4">
        <v>43983</v>
      </c>
      <c r="B7">
        <v>1</v>
      </c>
    </row>
    <row r="8" spans="1:2" x14ac:dyDescent="0.35">
      <c r="A8" s="4">
        <v>43984</v>
      </c>
      <c r="B8">
        <v>0</v>
      </c>
    </row>
    <row r="9" spans="1:2" x14ac:dyDescent="0.35">
      <c r="A9" s="4">
        <v>44004</v>
      </c>
      <c r="B9">
        <v>0</v>
      </c>
    </row>
    <row r="10" spans="1:2" x14ac:dyDescent="0.35">
      <c r="A10" s="4">
        <v>44013</v>
      </c>
      <c r="B10">
        <v>1</v>
      </c>
    </row>
    <row r="11" spans="1:2" x14ac:dyDescent="0.35">
      <c r="A11" s="4">
        <v>44016</v>
      </c>
      <c r="B11">
        <v>0</v>
      </c>
    </row>
    <row r="12" spans="1:2" x14ac:dyDescent="0.35">
      <c r="A12" s="4">
        <v>44032</v>
      </c>
      <c r="B12">
        <v>0</v>
      </c>
    </row>
    <row r="13" spans="1:2" x14ac:dyDescent="0.35">
      <c r="A13" s="4">
        <v>44044</v>
      </c>
      <c r="B13">
        <v>1</v>
      </c>
    </row>
    <row r="14" spans="1:2" x14ac:dyDescent="0.35">
      <c r="A14" s="4">
        <v>44070</v>
      </c>
      <c r="B14">
        <v>0</v>
      </c>
    </row>
    <row r="15" spans="1:2" x14ac:dyDescent="0.35">
      <c r="A15" s="4">
        <v>44075</v>
      </c>
      <c r="B15">
        <v>1</v>
      </c>
    </row>
    <row r="16" spans="1:2" x14ac:dyDescent="0.35">
      <c r="A16" s="4">
        <v>44105</v>
      </c>
      <c r="B16">
        <v>1</v>
      </c>
    </row>
    <row r="17" spans="1:2" x14ac:dyDescent="0.35">
      <c r="A17" s="4">
        <v>44121</v>
      </c>
      <c r="B17">
        <v>0</v>
      </c>
    </row>
    <row r="18" spans="1:2" x14ac:dyDescent="0.35">
      <c r="A18" s="4">
        <v>44126</v>
      </c>
      <c r="B18">
        <v>0</v>
      </c>
    </row>
    <row r="19" spans="1:2" x14ac:dyDescent="0.35">
      <c r="A19" s="4">
        <v>44134</v>
      </c>
      <c r="B19">
        <v>0</v>
      </c>
    </row>
    <row r="20" spans="1:2" x14ac:dyDescent="0.35">
      <c r="A20" s="4">
        <v>44136</v>
      </c>
      <c r="B20">
        <v>1</v>
      </c>
    </row>
    <row r="21" spans="1:2" x14ac:dyDescent="0.35">
      <c r="A21" s="4">
        <v>44166</v>
      </c>
      <c r="B21">
        <v>1</v>
      </c>
    </row>
    <row r="22" spans="1:2" x14ac:dyDescent="0.35">
      <c r="A22" s="4">
        <v>44180</v>
      </c>
      <c r="B22">
        <v>0</v>
      </c>
    </row>
    <row r="23" spans="1:2" x14ac:dyDescent="0.35">
      <c r="A23" s="4">
        <v>44184</v>
      </c>
      <c r="B23">
        <v>0</v>
      </c>
    </row>
    <row r="24" spans="1:2" x14ac:dyDescent="0.35">
      <c r="A24" s="4">
        <v>44197</v>
      </c>
      <c r="B24">
        <v>1</v>
      </c>
    </row>
    <row r="25" spans="1:2" x14ac:dyDescent="0.35">
      <c r="A25" s="4">
        <v>44200</v>
      </c>
      <c r="B25">
        <v>0</v>
      </c>
    </row>
    <row r="26" spans="1:2" x14ac:dyDescent="0.35">
      <c r="A26" s="4">
        <v>44201</v>
      </c>
      <c r="B26">
        <v>0</v>
      </c>
    </row>
    <row r="27" spans="1:2" x14ac:dyDescent="0.35">
      <c r="A27" s="4">
        <v>44208</v>
      </c>
      <c r="B27">
        <v>0</v>
      </c>
    </row>
    <row r="28" spans="1:2" x14ac:dyDescent="0.35">
      <c r="A28" s="4">
        <v>44212</v>
      </c>
      <c r="B28">
        <v>0</v>
      </c>
    </row>
    <row r="29" spans="1:2" x14ac:dyDescent="0.35">
      <c r="A29" s="4">
        <v>44215</v>
      </c>
      <c r="B29">
        <v>0</v>
      </c>
    </row>
    <row r="30" spans="1:2" x14ac:dyDescent="0.35">
      <c r="A30" s="4">
        <v>44222</v>
      </c>
      <c r="B30">
        <v>0</v>
      </c>
    </row>
    <row r="31" spans="1:2" x14ac:dyDescent="0.35">
      <c r="A31" s="4">
        <v>44228</v>
      </c>
      <c r="B31">
        <v>1</v>
      </c>
    </row>
    <row r="32" spans="1:2" x14ac:dyDescent="0.35">
      <c r="A32" s="4">
        <v>44229</v>
      </c>
      <c r="B32">
        <v>0</v>
      </c>
    </row>
    <row r="33" spans="1:2" x14ac:dyDescent="0.35">
      <c r="A33" s="4">
        <v>44233</v>
      </c>
      <c r="B33">
        <v>0</v>
      </c>
    </row>
    <row r="34" spans="1:2" x14ac:dyDescent="0.35">
      <c r="A34" s="4">
        <v>44235</v>
      </c>
      <c r="B34">
        <v>0</v>
      </c>
    </row>
    <row r="35" spans="1:2" x14ac:dyDescent="0.35">
      <c r="A35" s="4">
        <v>44236</v>
      </c>
      <c r="B35">
        <v>0</v>
      </c>
    </row>
    <row r="36" spans="1:2" x14ac:dyDescent="0.35">
      <c r="A36" s="4">
        <v>44240</v>
      </c>
      <c r="B36">
        <v>0</v>
      </c>
    </row>
    <row r="37" spans="1:2" x14ac:dyDescent="0.35">
      <c r="A37" s="4">
        <v>44243</v>
      </c>
      <c r="B37">
        <v>0</v>
      </c>
    </row>
    <row r="38" spans="1:2" x14ac:dyDescent="0.35">
      <c r="A38" s="4">
        <v>44249</v>
      </c>
      <c r="B38">
        <v>0</v>
      </c>
    </row>
    <row r="39" spans="1:2" x14ac:dyDescent="0.35">
      <c r="A39" s="4">
        <v>44250</v>
      </c>
      <c r="B39">
        <v>0</v>
      </c>
    </row>
    <row r="40" spans="1:2" x14ac:dyDescent="0.35">
      <c r="A40" s="4">
        <v>44256</v>
      </c>
      <c r="B40">
        <v>1</v>
      </c>
    </row>
    <row r="41" spans="1:2" x14ac:dyDescent="0.35">
      <c r="A41" s="4">
        <v>44257</v>
      </c>
      <c r="B41">
        <v>0</v>
      </c>
    </row>
    <row r="42" spans="1:2" x14ac:dyDescent="0.35">
      <c r="A42" s="4">
        <v>44262</v>
      </c>
      <c r="B42">
        <v>0</v>
      </c>
    </row>
    <row r="43" spans="1:2" x14ac:dyDescent="0.35">
      <c r="A43" s="4">
        <v>44264</v>
      </c>
      <c r="B43">
        <v>0</v>
      </c>
    </row>
    <row r="44" spans="1:2" x14ac:dyDescent="0.35">
      <c r="A44" s="4">
        <v>44271</v>
      </c>
      <c r="B44">
        <v>0</v>
      </c>
    </row>
    <row r="45" spans="1:2" x14ac:dyDescent="0.35">
      <c r="A45" s="4">
        <v>44278</v>
      </c>
      <c r="B45">
        <v>0</v>
      </c>
    </row>
    <row r="46" spans="1:2" x14ac:dyDescent="0.35">
      <c r="A46" s="4">
        <v>44285</v>
      </c>
      <c r="B46">
        <v>0</v>
      </c>
    </row>
    <row r="47" spans="1:2" x14ac:dyDescent="0.35">
      <c r="A47" s="4">
        <v>44287</v>
      </c>
      <c r="B47">
        <v>1</v>
      </c>
    </row>
    <row r="48" spans="1:2" x14ac:dyDescent="0.35">
      <c r="A48" s="4">
        <v>44290</v>
      </c>
      <c r="B48">
        <v>0</v>
      </c>
    </row>
    <row r="49" spans="1:2" x14ac:dyDescent="0.35">
      <c r="A49" s="4">
        <v>44292</v>
      </c>
      <c r="B49">
        <v>0</v>
      </c>
    </row>
    <row r="50" spans="1:2" x14ac:dyDescent="0.35">
      <c r="A50" s="4">
        <v>44296</v>
      </c>
      <c r="B50">
        <v>0</v>
      </c>
    </row>
    <row r="51" spans="1:2" x14ac:dyDescent="0.35">
      <c r="A51" s="4">
        <v>44299</v>
      </c>
      <c r="B51">
        <v>0</v>
      </c>
    </row>
    <row r="52" spans="1:2" x14ac:dyDescent="0.35">
      <c r="A52" s="4">
        <v>44303</v>
      </c>
      <c r="B52">
        <v>0</v>
      </c>
    </row>
    <row r="53" spans="1:2" x14ac:dyDescent="0.35">
      <c r="A53" s="4">
        <v>44306</v>
      </c>
      <c r="B53">
        <v>0</v>
      </c>
    </row>
    <row r="54" spans="1:2" x14ac:dyDescent="0.35">
      <c r="A54" s="4">
        <v>44312</v>
      </c>
      <c r="B54">
        <v>0</v>
      </c>
    </row>
    <row r="55" spans="1:2" x14ac:dyDescent="0.35">
      <c r="A55" s="4">
        <v>44313</v>
      </c>
      <c r="B55">
        <v>0</v>
      </c>
    </row>
    <row r="56" spans="1:2" x14ac:dyDescent="0.35">
      <c r="A56" s="4">
        <v>44317</v>
      </c>
      <c r="B56">
        <v>1</v>
      </c>
    </row>
    <row r="57" spans="1:2" x14ac:dyDescent="0.35">
      <c r="A57" s="4">
        <v>44319</v>
      </c>
      <c r="B57">
        <v>0</v>
      </c>
    </row>
    <row r="58" spans="1:2" x14ac:dyDescent="0.35">
      <c r="A58" s="4">
        <v>44320</v>
      </c>
      <c r="B58">
        <v>0</v>
      </c>
    </row>
    <row r="59" spans="1:2" x14ac:dyDescent="0.35">
      <c r="A59" s="4">
        <v>44325</v>
      </c>
      <c r="B59">
        <v>0</v>
      </c>
    </row>
    <row r="60" spans="1:2" x14ac:dyDescent="0.35">
      <c r="A60" s="4">
        <v>44327</v>
      </c>
      <c r="B60">
        <v>0</v>
      </c>
    </row>
    <row r="61" spans="1:2" x14ac:dyDescent="0.35">
      <c r="A61" s="4">
        <v>44328</v>
      </c>
      <c r="B61">
        <v>0</v>
      </c>
    </row>
    <row r="62" spans="1:2" x14ac:dyDescent="0.35">
      <c r="A62" s="4">
        <v>44332</v>
      </c>
      <c r="B62">
        <v>0</v>
      </c>
    </row>
    <row r="63" spans="1:2" x14ac:dyDescent="0.35">
      <c r="A63" s="4">
        <v>44334</v>
      </c>
      <c r="B63">
        <v>0</v>
      </c>
    </row>
    <row r="64" spans="1:2" x14ac:dyDescent="0.35">
      <c r="A64" s="4">
        <v>44341</v>
      </c>
      <c r="B64">
        <v>0</v>
      </c>
    </row>
    <row r="65" spans="1:2" x14ac:dyDescent="0.35">
      <c r="A65" s="4">
        <v>44348</v>
      </c>
      <c r="B65">
        <v>1</v>
      </c>
    </row>
    <row r="66" spans="1:2" x14ac:dyDescent="0.35">
      <c r="A66" s="4">
        <v>44355</v>
      </c>
      <c r="B66">
        <v>0</v>
      </c>
    </row>
    <row r="67" spans="1:2" x14ac:dyDescent="0.35">
      <c r="A67" s="4">
        <v>44367</v>
      </c>
      <c r="B67">
        <v>0</v>
      </c>
    </row>
    <row r="68" spans="1:2" x14ac:dyDescent="0.35">
      <c r="A68" s="4">
        <v>44377</v>
      </c>
      <c r="B68">
        <v>0</v>
      </c>
    </row>
    <row r="69" spans="1:2" x14ac:dyDescent="0.35">
      <c r="A69" s="4">
        <v>44378</v>
      </c>
      <c r="B69">
        <v>1</v>
      </c>
    </row>
    <row r="70" spans="1:2" x14ac:dyDescent="0.35">
      <c r="A70" s="4">
        <v>44383</v>
      </c>
      <c r="B70">
        <v>0</v>
      </c>
    </row>
    <row r="71" spans="1:2" x14ac:dyDescent="0.35">
      <c r="A71" s="4">
        <v>44409</v>
      </c>
      <c r="B71">
        <v>0</v>
      </c>
    </row>
    <row r="72" spans="1:2" x14ac:dyDescent="0.35">
      <c r="A72" s="4">
        <v>44440</v>
      </c>
      <c r="B72">
        <v>0</v>
      </c>
    </row>
    <row r="73" spans="1:2" x14ac:dyDescent="0.35">
      <c r="A73" s="4">
        <v>44470</v>
      </c>
      <c r="B73">
        <v>0</v>
      </c>
    </row>
    <row r="74" spans="1:2" x14ac:dyDescent="0.35">
      <c r="A74" s="4">
        <v>44492</v>
      </c>
      <c r="B74">
        <v>0</v>
      </c>
    </row>
    <row r="75" spans="1:2" x14ac:dyDescent="0.35">
      <c r="A75" s="4">
        <v>44501</v>
      </c>
      <c r="B75">
        <v>0</v>
      </c>
    </row>
    <row r="76" spans="1:2" x14ac:dyDescent="0.35">
      <c r="A76" s="4">
        <v>44508</v>
      </c>
      <c r="B76">
        <v>0</v>
      </c>
    </row>
    <row r="77" spans="1:2" x14ac:dyDescent="0.35">
      <c r="A77" s="4">
        <v>44531</v>
      </c>
      <c r="B77">
        <v>0</v>
      </c>
    </row>
    <row r="78" spans="1:2" x14ac:dyDescent="0.35">
      <c r="A78" s="4">
        <v>44548</v>
      </c>
      <c r="B78">
        <v>0</v>
      </c>
    </row>
    <row r="79" spans="1:2" x14ac:dyDescent="0.35">
      <c r="A79" s="4">
        <v>44562</v>
      </c>
      <c r="B79">
        <v>0</v>
      </c>
    </row>
    <row r="80" spans="1:2" x14ac:dyDescent="0.35">
      <c r="A80" s="4">
        <v>44593</v>
      </c>
      <c r="B80">
        <v>0</v>
      </c>
    </row>
    <row r="81" spans="1:2" x14ac:dyDescent="0.35">
      <c r="A81" s="4">
        <v>44599</v>
      </c>
      <c r="B81">
        <v>0</v>
      </c>
    </row>
    <row r="82" spans="1:2" x14ac:dyDescent="0.35">
      <c r="A82" s="4">
        <v>44606</v>
      </c>
      <c r="B82">
        <v>0</v>
      </c>
    </row>
    <row r="83" spans="1:2" x14ac:dyDescent="0.35">
      <c r="A83" s="4">
        <v>44613</v>
      </c>
      <c r="B83">
        <v>0</v>
      </c>
    </row>
    <row r="84" spans="1:2" x14ac:dyDescent="0.35">
      <c r="A84" s="4">
        <v>44620</v>
      </c>
      <c r="B84">
        <v>0</v>
      </c>
    </row>
    <row r="85" spans="1:2" x14ac:dyDescent="0.35">
      <c r="A85" s="4">
        <v>44621</v>
      </c>
      <c r="B85">
        <v>0</v>
      </c>
    </row>
    <row r="86" spans="1:2" x14ac:dyDescent="0.35">
      <c r="A86" s="4">
        <v>44627</v>
      </c>
      <c r="B86">
        <v>0</v>
      </c>
    </row>
    <row r="87" spans="1:2" x14ac:dyDescent="0.35">
      <c r="A87" s="4">
        <v>44652</v>
      </c>
      <c r="B87">
        <v>0</v>
      </c>
    </row>
    <row r="90" spans="1:2" x14ac:dyDescent="0.35">
      <c r="A90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68896-2F6A-4CFD-A38A-E670635875ED}">
  <dimension ref="A1:D87"/>
  <sheetViews>
    <sheetView topLeftCell="A71" workbookViewId="0">
      <selection activeCell="A71" sqref="A71:XFD71"/>
    </sheetView>
  </sheetViews>
  <sheetFormatPr baseColWidth="10" defaultColWidth="8.7265625" defaultRowHeight="14.5" x14ac:dyDescent="0.35"/>
  <cols>
    <col min="4" max="4" width="13.7265625" customWidth="1"/>
  </cols>
  <sheetData>
    <row r="1" spans="1:4" x14ac:dyDescent="0.35">
      <c r="A1">
        <v>1</v>
      </c>
      <c r="B1">
        <v>1</v>
      </c>
      <c r="C1">
        <v>2020</v>
      </c>
      <c r="D1" s="4">
        <f>DATE(C1,B1,A1)</f>
        <v>43831</v>
      </c>
    </row>
    <row r="2" spans="1:4" x14ac:dyDescent="0.35">
      <c r="A2">
        <v>12</v>
      </c>
      <c r="B2">
        <v>3</v>
      </c>
      <c r="C2">
        <v>2020</v>
      </c>
      <c r="D2" s="4">
        <f t="shared" ref="D2:D87" si="0">DATE(C2,B2,A2)</f>
        <v>43902</v>
      </c>
    </row>
    <row r="3" spans="1:4" x14ac:dyDescent="0.35">
      <c r="A3">
        <v>14</v>
      </c>
      <c r="B3">
        <v>3</v>
      </c>
      <c r="C3">
        <v>2020</v>
      </c>
      <c r="D3" s="4">
        <f t="shared" si="0"/>
        <v>43904</v>
      </c>
    </row>
    <row r="4" spans="1:4" x14ac:dyDescent="0.35">
      <c r="A4">
        <v>17</v>
      </c>
      <c r="B4">
        <v>3</v>
      </c>
      <c r="C4">
        <v>2020</v>
      </c>
      <c r="D4" s="4">
        <f t="shared" si="0"/>
        <v>43907</v>
      </c>
    </row>
    <row r="5" spans="1:4" x14ac:dyDescent="0.35">
      <c r="A5">
        <v>1</v>
      </c>
      <c r="B5">
        <v>4</v>
      </c>
      <c r="C5">
        <v>2020</v>
      </c>
      <c r="D5" s="4">
        <f t="shared" si="0"/>
        <v>43922</v>
      </c>
    </row>
    <row r="6" spans="1:4" x14ac:dyDescent="0.35">
      <c r="A6">
        <v>1</v>
      </c>
      <c r="B6">
        <v>5</v>
      </c>
      <c r="C6">
        <v>2020</v>
      </c>
      <c r="D6" s="4">
        <f t="shared" si="0"/>
        <v>43952</v>
      </c>
    </row>
    <row r="7" spans="1:4" x14ac:dyDescent="0.35">
      <c r="A7">
        <v>1</v>
      </c>
      <c r="B7">
        <v>6</v>
      </c>
      <c r="C7">
        <v>2020</v>
      </c>
      <c r="D7" s="4">
        <f t="shared" si="0"/>
        <v>43983</v>
      </c>
    </row>
    <row r="8" spans="1:4" x14ac:dyDescent="0.35">
      <c r="A8">
        <v>2</v>
      </c>
      <c r="B8">
        <v>6</v>
      </c>
      <c r="C8">
        <v>2020</v>
      </c>
      <c r="D8" s="4">
        <f t="shared" si="0"/>
        <v>43984</v>
      </c>
    </row>
    <row r="9" spans="1:4" x14ac:dyDescent="0.35">
      <c r="A9">
        <v>22</v>
      </c>
      <c r="B9">
        <v>6</v>
      </c>
      <c r="C9">
        <v>2020</v>
      </c>
      <c r="D9" s="4">
        <f t="shared" si="0"/>
        <v>44004</v>
      </c>
    </row>
    <row r="10" spans="1:4" x14ac:dyDescent="0.35">
      <c r="A10">
        <v>1</v>
      </c>
      <c r="B10">
        <v>7</v>
      </c>
      <c r="C10">
        <v>2020</v>
      </c>
      <c r="D10" s="4">
        <f t="shared" si="0"/>
        <v>44013</v>
      </c>
    </row>
    <row r="11" spans="1:4" x14ac:dyDescent="0.35">
      <c r="A11">
        <v>4</v>
      </c>
      <c r="B11">
        <v>7</v>
      </c>
      <c r="C11">
        <v>2020</v>
      </c>
      <c r="D11" s="4">
        <f t="shared" si="0"/>
        <v>44016</v>
      </c>
    </row>
    <row r="12" spans="1:4" x14ac:dyDescent="0.35">
      <c r="A12">
        <v>20</v>
      </c>
      <c r="B12">
        <v>7</v>
      </c>
      <c r="C12">
        <v>2020</v>
      </c>
      <c r="D12" s="4">
        <f t="shared" si="0"/>
        <v>44032</v>
      </c>
    </row>
    <row r="13" spans="1:4" x14ac:dyDescent="0.35">
      <c r="A13">
        <v>1</v>
      </c>
      <c r="B13">
        <v>8</v>
      </c>
      <c r="C13">
        <v>2020</v>
      </c>
      <c r="D13" s="4">
        <f t="shared" si="0"/>
        <v>44044</v>
      </c>
    </row>
    <row r="14" spans="1:4" x14ac:dyDescent="0.35">
      <c r="A14">
        <v>27</v>
      </c>
      <c r="B14">
        <v>8</v>
      </c>
      <c r="C14">
        <v>2020</v>
      </c>
      <c r="D14" s="4">
        <f t="shared" si="0"/>
        <v>44070</v>
      </c>
    </row>
    <row r="15" spans="1:4" x14ac:dyDescent="0.35">
      <c r="A15">
        <v>1</v>
      </c>
      <c r="B15">
        <v>9</v>
      </c>
      <c r="C15">
        <v>2020</v>
      </c>
      <c r="D15" s="4">
        <f t="shared" si="0"/>
        <v>44075</v>
      </c>
    </row>
    <row r="16" spans="1:4" x14ac:dyDescent="0.35">
      <c r="A16">
        <v>1</v>
      </c>
      <c r="B16">
        <v>10</v>
      </c>
      <c r="C16">
        <v>2020</v>
      </c>
      <c r="D16" s="4">
        <f t="shared" si="0"/>
        <v>44105</v>
      </c>
    </row>
    <row r="17" spans="1:4" x14ac:dyDescent="0.35">
      <c r="A17">
        <v>17</v>
      </c>
      <c r="B17">
        <v>10</v>
      </c>
      <c r="C17">
        <v>2020</v>
      </c>
      <c r="D17" s="4">
        <f t="shared" si="0"/>
        <v>44121</v>
      </c>
    </row>
    <row r="18" spans="1:4" x14ac:dyDescent="0.35">
      <c r="A18">
        <v>22</v>
      </c>
      <c r="B18">
        <v>10</v>
      </c>
      <c r="C18">
        <v>2020</v>
      </c>
      <c r="D18" s="4">
        <f t="shared" si="0"/>
        <v>44126</v>
      </c>
    </row>
    <row r="19" spans="1:4" x14ac:dyDescent="0.35">
      <c r="A19">
        <v>30</v>
      </c>
      <c r="B19">
        <v>10</v>
      </c>
      <c r="C19">
        <v>2020</v>
      </c>
      <c r="D19" s="4">
        <f t="shared" si="0"/>
        <v>44134</v>
      </c>
    </row>
    <row r="20" spans="1:4" x14ac:dyDescent="0.35">
      <c r="A20">
        <v>1</v>
      </c>
      <c r="B20">
        <v>11</v>
      </c>
      <c r="C20">
        <v>2020</v>
      </c>
      <c r="D20" s="4">
        <f t="shared" si="0"/>
        <v>44136</v>
      </c>
    </row>
    <row r="21" spans="1:4" x14ac:dyDescent="0.35">
      <c r="A21">
        <v>1</v>
      </c>
      <c r="B21">
        <v>12</v>
      </c>
      <c r="C21">
        <v>2020</v>
      </c>
      <c r="D21" s="4">
        <f t="shared" si="0"/>
        <v>44166</v>
      </c>
    </row>
    <row r="22" spans="1:4" x14ac:dyDescent="0.35">
      <c r="A22">
        <v>15</v>
      </c>
      <c r="B22">
        <v>12</v>
      </c>
      <c r="C22">
        <v>2020</v>
      </c>
      <c r="D22" s="4">
        <f t="shared" si="0"/>
        <v>44180</v>
      </c>
    </row>
    <row r="23" spans="1:4" x14ac:dyDescent="0.35">
      <c r="A23">
        <v>19</v>
      </c>
      <c r="B23">
        <v>12</v>
      </c>
      <c r="C23">
        <v>2020</v>
      </c>
      <c r="D23" s="4">
        <f t="shared" si="0"/>
        <v>44184</v>
      </c>
    </row>
    <row r="24" spans="1:4" x14ac:dyDescent="0.35">
      <c r="A24">
        <v>1</v>
      </c>
      <c r="B24">
        <v>1</v>
      </c>
      <c r="C24">
        <v>2021</v>
      </c>
      <c r="D24" s="4">
        <f t="shared" si="0"/>
        <v>44197</v>
      </c>
    </row>
    <row r="25" spans="1:4" x14ac:dyDescent="0.35">
      <c r="A25">
        <v>4</v>
      </c>
      <c r="B25">
        <v>1</v>
      </c>
      <c r="C25">
        <v>2021</v>
      </c>
      <c r="D25" s="4">
        <f t="shared" si="0"/>
        <v>44200</v>
      </c>
    </row>
    <row r="26" spans="1:4" x14ac:dyDescent="0.35">
      <c r="A26">
        <v>5</v>
      </c>
      <c r="B26">
        <v>1</v>
      </c>
      <c r="C26">
        <v>2021</v>
      </c>
      <c r="D26" s="4">
        <f t="shared" si="0"/>
        <v>44201</v>
      </c>
    </row>
    <row r="27" spans="1:4" x14ac:dyDescent="0.35">
      <c r="A27">
        <v>12</v>
      </c>
      <c r="B27">
        <v>1</v>
      </c>
      <c r="C27">
        <v>2021</v>
      </c>
      <c r="D27" s="4">
        <f t="shared" si="0"/>
        <v>44208</v>
      </c>
    </row>
    <row r="28" spans="1:4" x14ac:dyDescent="0.35">
      <c r="A28">
        <v>16</v>
      </c>
      <c r="B28">
        <v>1</v>
      </c>
      <c r="C28">
        <v>2021</v>
      </c>
      <c r="D28" s="4">
        <f t="shared" si="0"/>
        <v>44212</v>
      </c>
    </row>
    <row r="29" spans="1:4" x14ac:dyDescent="0.35">
      <c r="A29">
        <v>19</v>
      </c>
      <c r="B29">
        <v>1</v>
      </c>
      <c r="C29">
        <v>2021</v>
      </c>
      <c r="D29" s="4">
        <f t="shared" si="0"/>
        <v>44215</v>
      </c>
    </row>
    <row r="30" spans="1:4" x14ac:dyDescent="0.35">
      <c r="A30">
        <v>26</v>
      </c>
      <c r="B30">
        <v>1</v>
      </c>
      <c r="C30">
        <v>2021</v>
      </c>
      <c r="D30" s="4">
        <f t="shared" si="0"/>
        <v>44222</v>
      </c>
    </row>
    <row r="31" spans="1:4" x14ac:dyDescent="0.35">
      <c r="A31">
        <v>1</v>
      </c>
      <c r="B31">
        <v>2</v>
      </c>
      <c r="C31">
        <v>2021</v>
      </c>
      <c r="D31" s="4">
        <f t="shared" si="0"/>
        <v>44228</v>
      </c>
    </row>
    <row r="32" spans="1:4" x14ac:dyDescent="0.35">
      <c r="A32">
        <v>2</v>
      </c>
      <c r="B32">
        <v>2</v>
      </c>
      <c r="C32">
        <v>2021</v>
      </c>
      <c r="D32" s="4">
        <f t="shared" si="0"/>
        <v>44229</v>
      </c>
    </row>
    <row r="33" spans="1:4" x14ac:dyDescent="0.35">
      <c r="A33">
        <v>6</v>
      </c>
      <c r="B33">
        <v>2</v>
      </c>
      <c r="C33">
        <v>2021</v>
      </c>
      <c r="D33" s="4">
        <f t="shared" si="0"/>
        <v>44233</v>
      </c>
    </row>
    <row r="34" spans="1:4" x14ac:dyDescent="0.35">
      <c r="A34">
        <v>8</v>
      </c>
      <c r="B34">
        <v>2</v>
      </c>
      <c r="C34">
        <v>2021</v>
      </c>
      <c r="D34" s="4">
        <f t="shared" si="0"/>
        <v>44235</v>
      </c>
    </row>
    <row r="35" spans="1:4" x14ac:dyDescent="0.35">
      <c r="A35">
        <v>9</v>
      </c>
      <c r="B35">
        <v>2</v>
      </c>
      <c r="C35">
        <v>2021</v>
      </c>
      <c r="D35" s="4">
        <f t="shared" si="0"/>
        <v>44236</v>
      </c>
    </row>
    <row r="36" spans="1:4" x14ac:dyDescent="0.35">
      <c r="A36">
        <v>13</v>
      </c>
      <c r="B36">
        <v>2</v>
      </c>
      <c r="C36">
        <v>2021</v>
      </c>
      <c r="D36" s="4">
        <f t="shared" si="0"/>
        <v>44240</v>
      </c>
    </row>
    <row r="37" spans="1:4" x14ac:dyDescent="0.35">
      <c r="A37">
        <v>16</v>
      </c>
      <c r="B37">
        <v>2</v>
      </c>
      <c r="C37">
        <v>2021</v>
      </c>
      <c r="D37" s="4">
        <f t="shared" si="0"/>
        <v>44243</v>
      </c>
    </row>
    <row r="38" spans="1:4" x14ac:dyDescent="0.35">
      <c r="A38">
        <v>22</v>
      </c>
      <c r="B38">
        <v>2</v>
      </c>
      <c r="C38">
        <v>2021</v>
      </c>
      <c r="D38" s="4">
        <f t="shared" si="0"/>
        <v>44249</v>
      </c>
    </row>
    <row r="39" spans="1:4" x14ac:dyDescent="0.35">
      <c r="A39">
        <v>23</v>
      </c>
      <c r="B39">
        <v>2</v>
      </c>
      <c r="C39">
        <v>2021</v>
      </c>
      <c r="D39" s="4">
        <f t="shared" si="0"/>
        <v>44250</v>
      </c>
    </row>
    <row r="40" spans="1:4" x14ac:dyDescent="0.35">
      <c r="A40">
        <v>1</v>
      </c>
      <c r="B40">
        <v>3</v>
      </c>
      <c r="C40">
        <v>2021</v>
      </c>
      <c r="D40" s="4">
        <f t="shared" si="0"/>
        <v>44256</v>
      </c>
    </row>
    <row r="41" spans="1:4" x14ac:dyDescent="0.35">
      <c r="A41">
        <v>2</v>
      </c>
      <c r="B41">
        <v>3</v>
      </c>
      <c r="C41">
        <v>2021</v>
      </c>
      <c r="D41" s="4">
        <f t="shared" si="0"/>
        <v>44257</v>
      </c>
    </row>
    <row r="42" spans="1:4" x14ac:dyDescent="0.35">
      <c r="A42">
        <v>7</v>
      </c>
      <c r="B42">
        <v>3</v>
      </c>
      <c r="C42">
        <v>2021</v>
      </c>
      <c r="D42" s="4">
        <f t="shared" si="0"/>
        <v>44262</v>
      </c>
    </row>
    <row r="43" spans="1:4" x14ac:dyDescent="0.35">
      <c r="A43">
        <v>9</v>
      </c>
      <c r="B43">
        <v>3</v>
      </c>
      <c r="C43">
        <v>2021</v>
      </c>
      <c r="D43" s="4">
        <f t="shared" si="0"/>
        <v>44264</v>
      </c>
    </row>
    <row r="44" spans="1:4" x14ac:dyDescent="0.35">
      <c r="A44">
        <v>16</v>
      </c>
      <c r="B44">
        <v>3</v>
      </c>
      <c r="C44">
        <v>2021</v>
      </c>
      <c r="D44" s="4">
        <f t="shared" si="0"/>
        <v>44271</v>
      </c>
    </row>
    <row r="45" spans="1:4" x14ac:dyDescent="0.35">
      <c r="A45">
        <v>23</v>
      </c>
      <c r="B45">
        <v>3</v>
      </c>
      <c r="C45">
        <v>2021</v>
      </c>
      <c r="D45" s="4">
        <f t="shared" si="0"/>
        <v>44278</v>
      </c>
    </row>
    <row r="46" spans="1:4" x14ac:dyDescent="0.35">
      <c r="A46">
        <v>30</v>
      </c>
      <c r="B46">
        <v>3</v>
      </c>
      <c r="C46">
        <v>2021</v>
      </c>
      <c r="D46" s="4">
        <f t="shared" si="0"/>
        <v>44285</v>
      </c>
    </row>
    <row r="47" spans="1:4" x14ac:dyDescent="0.35">
      <c r="A47">
        <v>1</v>
      </c>
      <c r="B47">
        <v>4</v>
      </c>
      <c r="C47">
        <v>2021</v>
      </c>
      <c r="D47" s="4">
        <f t="shared" si="0"/>
        <v>44287</v>
      </c>
    </row>
    <row r="48" spans="1:4" x14ac:dyDescent="0.35">
      <c r="A48">
        <v>4</v>
      </c>
      <c r="B48">
        <v>4</v>
      </c>
      <c r="C48">
        <v>2021</v>
      </c>
      <c r="D48" s="4">
        <v>44290</v>
      </c>
    </row>
    <row r="49" spans="1:4" x14ac:dyDescent="0.35">
      <c r="A49">
        <v>6</v>
      </c>
      <c r="B49">
        <v>4</v>
      </c>
      <c r="C49">
        <v>2021</v>
      </c>
      <c r="D49" s="4">
        <f t="shared" si="0"/>
        <v>44292</v>
      </c>
    </row>
    <row r="50" spans="1:4" x14ac:dyDescent="0.35">
      <c r="A50">
        <v>10</v>
      </c>
      <c r="B50">
        <v>4</v>
      </c>
      <c r="C50">
        <v>2021</v>
      </c>
      <c r="D50" s="4">
        <f t="shared" si="0"/>
        <v>44296</v>
      </c>
    </row>
    <row r="51" spans="1:4" x14ac:dyDescent="0.35">
      <c r="A51">
        <v>13</v>
      </c>
      <c r="B51">
        <v>4</v>
      </c>
      <c r="C51">
        <v>2021</v>
      </c>
      <c r="D51" s="4">
        <f t="shared" si="0"/>
        <v>44299</v>
      </c>
    </row>
    <row r="52" spans="1:4" x14ac:dyDescent="0.35">
      <c r="A52">
        <v>17</v>
      </c>
      <c r="B52">
        <v>4</v>
      </c>
      <c r="C52">
        <v>2021</v>
      </c>
      <c r="D52" s="4">
        <f t="shared" si="0"/>
        <v>44303</v>
      </c>
    </row>
    <row r="53" spans="1:4" x14ac:dyDescent="0.35">
      <c r="A53">
        <v>20</v>
      </c>
      <c r="B53">
        <v>4</v>
      </c>
      <c r="C53">
        <v>2021</v>
      </c>
      <c r="D53" s="4">
        <f t="shared" si="0"/>
        <v>44306</v>
      </c>
    </row>
    <row r="54" spans="1:4" x14ac:dyDescent="0.35">
      <c r="A54">
        <v>26</v>
      </c>
      <c r="B54">
        <v>4</v>
      </c>
      <c r="C54">
        <v>2021</v>
      </c>
      <c r="D54" s="4">
        <f t="shared" si="0"/>
        <v>44312</v>
      </c>
    </row>
    <row r="55" spans="1:4" x14ac:dyDescent="0.35">
      <c r="A55">
        <v>27</v>
      </c>
      <c r="B55">
        <v>4</v>
      </c>
      <c r="C55">
        <v>2021</v>
      </c>
      <c r="D55" s="4">
        <f t="shared" si="0"/>
        <v>44313</v>
      </c>
    </row>
    <row r="56" spans="1:4" x14ac:dyDescent="0.35">
      <c r="A56">
        <v>1</v>
      </c>
      <c r="B56">
        <v>5</v>
      </c>
      <c r="C56">
        <v>2021</v>
      </c>
      <c r="D56" s="4">
        <f t="shared" si="0"/>
        <v>44317</v>
      </c>
    </row>
    <row r="57" spans="1:4" x14ac:dyDescent="0.35">
      <c r="A57">
        <v>3</v>
      </c>
      <c r="B57">
        <v>5</v>
      </c>
      <c r="C57">
        <v>2021</v>
      </c>
      <c r="D57" s="4">
        <f t="shared" si="0"/>
        <v>44319</v>
      </c>
    </row>
    <row r="58" spans="1:4" x14ac:dyDescent="0.35">
      <c r="A58">
        <v>4</v>
      </c>
      <c r="B58">
        <v>5</v>
      </c>
      <c r="C58">
        <v>2021</v>
      </c>
      <c r="D58" s="4">
        <f t="shared" si="0"/>
        <v>44320</v>
      </c>
    </row>
    <row r="59" spans="1:4" x14ac:dyDescent="0.35">
      <c r="A59">
        <v>9</v>
      </c>
      <c r="B59">
        <v>5</v>
      </c>
      <c r="C59">
        <v>2021</v>
      </c>
      <c r="D59" s="4">
        <f t="shared" si="0"/>
        <v>44325</v>
      </c>
    </row>
    <row r="60" spans="1:4" x14ac:dyDescent="0.35">
      <c r="A60">
        <v>11</v>
      </c>
      <c r="B60">
        <v>5</v>
      </c>
      <c r="C60">
        <v>2021</v>
      </c>
      <c r="D60" s="4">
        <f t="shared" si="0"/>
        <v>44327</v>
      </c>
    </row>
    <row r="61" spans="1:4" x14ac:dyDescent="0.35">
      <c r="A61">
        <v>12</v>
      </c>
      <c r="B61">
        <v>5</v>
      </c>
      <c r="C61">
        <v>2021</v>
      </c>
      <c r="D61" s="4">
        <f t="shared" si="0"/>
        <v>44328</v>
      </c>
    </row>
    <row r="62" spans="1:4" x14ac:dyDescent="0.35">
      <c r="A62">
        <v>16</v>
      </c>
      <c r="B62">
        <v>5</v>
      </c>
      <c r="C62">
        <v>2021</v>
      </c>
      <c r="D62" s="4">
        <f t="shared" si="0"/>
        <v>44332</v>
      </c>
    </row>
    <row r="63" spans="1:4" x14ac:dyDescent="0.35">
      <c r="A63">
        <v>18</v>
      </c>
      <c r="B63">
        <v>5</v>
      </c>
      <c r="C63">
        <v>2021</v>
      </c>
      <c r="D63" s="4">
        <f t="shared" si="0"/>
        <v>44334</v>
      </c>
    </row>
    <row r="64" spans="1:4" x14ac:dyDescent="0.35">
      <c r="A64">
        <v>25</v>
      </c>
      <c r="B64">
        <v>5</v>
      </c>
      <c r="C64">
        <v>2021</v>
      </c>
      <c r="D64" s="4">
        <f t="shared" si="0"/>
        <v>44341</v>
      </c>
    </row>
    <row r="65" spans="1:4" x14ac:dyDescent="0.35">
      <c r="A65">
        <v>1</v>
      </c>
      <c r="B65">
        <v>6</v>
      </c>
      <c r="C65">
        <v>2021</v>
      </c>
      <c r="D65" s="4">
        <f t="shared" si="0"/>
        <v>44348</v>
      </c>
    </row>
    <row r="66" spans="1:4" x14ac:dyDescent="0.35">
      <c r="A66">
        <v>8</v>
      </c>
      <c r="B66">
        <v>6</v>
      </c>
      <c r="C66">
        <v>2021</v>
      </c>
      <c r="D66" s="4">
        <f t="shared" si="0"/>
        <v>44355</v>
      </c>
    </row>
    <row r="67" spans="1:4" x14ac:dyDescent="0.35">
      <c r="A67">
        <v>20</v>
      </c>
      <c r="B67">
        <v>6</v>
      </c>
      <c r="C67">
        <v>2021</v>
      </c>
      <c r="D67" s="4">
        <f t="shared" si="0"/>
        <v>44367</v>
      </c>
    </row>
    <row r="68" spans="1:4" x14ac:dyDescent="0.35">
      <c r="A68">
        <v>30</v>
      </c>
      <c r="B68">
        <v>6</v>
      </c>
      <c r="C68">
        <v>2021</v>
      </c>
      <c r="D68" s="4">
        <f t="shared" si="0"/>
        <v>44377</v>
      </c>
    </row>
    <row r="69" spans="1:4" x14ac:dyDescent="0.35">
      <c r="A69">
        <v>1</v>
      </c>
      <c r="B69">
        <v>7</v>
      </c>
      <c r="C69">
        <v>2021</v>
      </c>
      <c r="D69" s="4">
        <f t="shared" si="0"/>
        <v>44378</v>
      </c>
    </row>
    <row r="70" spans="1:4" x14ac:dyDescent="0.35">
      <c r="A70">
        <v>6</v>
      </c>
      <c r="B70">
        <v>7</v>
      </c>
      <c r="C70">
        <v>2021</v>
      </c>
      <c r="D70" s="4">
        <f t="shared" si="0"/>
        <v>44383</v>
      </c>
    </row>
    <row r="71" spans="1:4" x14ac:dyDescent="0.35">
      <c r="A71">
        <v>1</v>
      </c>
      <c r="B71">
        <v>8</v>
      </c>
      <c r="C71">
        <v>2021</v>
      </c>
      <c r="D71" s="4">
        <f t="shared" si="0"/>
        <v>44409</v>
      </c>
    </row>
    <row r="72" spans="1:4" x14ac:dyDescent="0.35">
      <c r="A72">
        <v>1</v>
      </c>
      <c r="B72">
        <v>9</v>
      </c>
      <c r="C72">
        <v>2021</v>
      </c>
      <c r="D72" s="4">
        <f t="shared" si="0"/>
        <v>44440</v>
      </c>
    </row>
    <row r="73" spans="1:4" x14ac:dyDescent="0.35">
      <c r="A73">
        <v>1</v>
      </c>
      <c r="B73">
        <v>10</v>
      </c>
      <c r="C73">
        <v>2021</v>
      </c>
      <c r="D73" s="4">
        <f t="shared" si="0"/>
        <v>44470</v>
      </c>
    </row>
    <row r="74" spans="1:4" x14ac:dyDescent="0.35">
      <c r="A74">
        <v>23</v>
      </c>
      <c r="B74">
        <v>10</v>
      </c>
      <c r="C74">
        <v>2021</v>
      </c>
      <c r="D74" s="4">
        <f t="shared" si="0"/>
        <v>44492</v>
      </c>
    </row>
    <row r="75" spans="1:4" x14ac:dyDescent="0.35">
      <c r="A75">
        <v>1</v>
      </c>
      <c r="B75">
        <v>11</v>
      </c>
      <c r="C75">
        <v>2021</v>
      </c>
      <c r="D75" s="4">
        <f t="shared" si="0"/>
        <v>44501</v>
      </c>
    </row>
    <row r="76" spans="1:4" x14ac:dyDescent="0.35">
      <c r="A76">
        <v>8</v>
      </c>
      <c r="B76">
        <v>11</v>
      </c>
      <c r="C76">
        <v>2021</v>
      </c>
      <c r="D76" s="4">
        <f t="shared" si="0"/>
        <v>44508</v>
      </c>
    </row>
    <row r="77" spans="1:4" x14ac:dyDescent="0.35">
      <c r="A77">
        <v>1</v>
      </c>
      <c r="B77">
        <v>12</v>
      </c>
      <c r="C77">
        <v>2021</v>
      </c>
      <c r="D77" s="4">
        <f t="shared" si="0"/>
        <v>44531</v>
      </c>
    </row>
    <row r="78" spans="1:4" x14ac:dyDescent="0.35">
      <c r="A78">
        <v>18</v>
      </c>
      <c r="B78">
        <v>12</v>
      </c>
      <c r="C78">
        <v>2021</v>
      </c>
      <c r="D78" s="4">
        <f t="shared" si="0"/>
        <v>44548</v>
      </c>
    </row>
    <row r="79" spans="1:4" x14ac:dyDescent="0.35">
      <c r="A79">
        <v>1</v>
      </c>
      <c r="B79">
        <v>1</v>
      </c>
      <c r="C79">
        <v>2022</v>
      </c>
      <c r="D79" s="4">
        <f t="shared" si="0"/>
        <v>44562</v>
      </c>
    </row>
    <row r="80" spans="1:4" x14ac:dyDescent="0.35">
      <c r="A80">
        <v>1</v>
      </c>
      <c r="B80">
        <v>2</v>
      </c>
      <c r="C80">
        <v>2022</v>
      </c>
      <c r="D80" s="4">
        <f t="shared" si="0"/>
        <v>44593</v>
      </c>
    </row>
    <row r="81" spans="1:4" x14ac:dyDescent="0.35">
      <c r="A81">
        <v>7</v>
      </c>
      <c r="B81">
        <v>2</v>
      </c>
      <c r="C81">
        <v>2022</v>
      </c>
      <c r="D81" s="4">
        <f t="shared" si="0"/>
        <v>44599</v>
      </c>
    </row>
    <row r="82" spans="1:4" x14ac:dyDescent="0.35">
      <c r="A82">
        <v>14</v>
      </c>
      <c r="B82">
        <v>2</v>
      </c>
      <c r="C82">
        <v>2022</v>
      </c>
      <c r="D82" s="4">
        <f t="shared" si="0"/>
        <v>44606</v>
      </c>
    </row>
    <row r="83" spans="1:4" x14ac:dyDescent="0.35">
      <c r="A83">
        <v>21</v>
      </c>
      <c r="B83">
        <v>2</v>
      </c>
      <c r="C83">
        <v>2022</v>
      </c>
      <c r="D83" s="4">
        <f t="shared" si="0"/>
        <v>44613</v>
      </c>
    </row>
    <row r="84" spans="1:4" x14ac:dyDescent="0.35">
      <c r="A84">
        <v>28</v>
      </c>
      <c r="B84">
        <v>2</v>
      </c>
      <c r="C84">
        <v>2022</v>
      </c>
      <c r="D84" s="4">
        <f t="shared" si="0"/>
        <v>44620</v>
      </c>
    </row>
    <row r="85" spans="1:4" x14ac:dyDescent="0.35">
      <c r="A85">
        <v>1</v>
      </c>
      <c r="B85">
        <v>3</v>
      </c>
      <c r="C85">
        <v>2022</v>
      </c>
      <c r="D85" s="4">
        <f t="shared" si="0"/>
        <v>44621</v>
      </c>
    </row>
    <row r="86" spans="1:4" x14ac:dyDescent="0.35">
      <c r="A86">
        <v>7</v>
      </c>
      <c r="B86">
        <v>3</v>
      </c>
      <c r="C86">
        <v>2022</v>
      </c>
      <c r="D86" s="4">
        <f t="shared" si="0"/>
        <v>44627</v>
      </c>
    </row>
    <row r="87" spans="1:4" x14ac:dyDescent="0.35">
      <c r="A87">
        <v>1</v>
      </c>
      <c r="B87">
        <v>4</v>
      </c>
      <c r="C87">
        <v>2022</v>
      </c>
      <c r="D87" s="4">
        <f t="shared" si="0"/>
        <v>44652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21BF6-E011-4126-8F8A-C5C63F8B865F}">
  <dimension ref="A2:DH100"/>
  <sheetViews>
    <sheetView topLeftCell="A71" zoomScale="81" zoomScaleNormal="58" workbookViewId="0">
      <pane xSplit="1" topLeftCell="B1" activePane="topRight" state="frozen"/>
      <selection activeCell="A19" sqref="A19"/>
      <selection pane="topRight" activeCell="C71" sqref="C71:E72"/>
    </sheetView>
  </sheetViews>
  <sheetFormatPr baseColWidth="10" defaultColWidth="8.7265625" defaultRowHeight="14.5" x14ac:dyDescent="0.35"/>
  <cols>
    <col min="1" max="1" width="15.453125" customWidth="1"/>
    <col min="2" max="2" width="9.1796875" style="2"/>
    <col min="6" max="6" width="9.1796875" style="2"/>
    <col min="10" max="10" width="9.1796875" style="2"/>
    <col min="14" max="14" width="9.1796875" style="2"/>
    <col min="18" max="18" width="9.1796875" style="2"/>
    <col min="22" max="22" width="13.7265625" style="45" customWidth="1"/>
    <col min="26" max="26" width="25.1796875" style="3" customWidth="1"/>
    <col min="27" max="112" width="9.1796875" style="3"/>
  </cols>
  <sheetData>
    <row r="2" spans="1:70" x14ac:dyDescent="0.35">
      <c r="B2" s="2" t="s">
        <v>8</v>
      </c>
    </row>
    <row r="3" spans="1:70" x14ac:dyDescent="0.35">
      <c r="A3" t="s">
        <v>33</v>
      </c>
      <c r="C3" s="11" t="s">
        <v>41</v>
      </c>
      <c r="D3" s="11" t="s">
        <v>42</v>
      </c>
      <c r="E3" s="11" t="s">
        <v>43</v>
      </c>
      <c r="G3" s="11"/>
      <c r="H3" s="11"/>
      <c r="I3" s="11"/>
      <c r="K3" s="11"/>
      <c r="L3" s="11"/>
      <c r="M3" s="11"/>
      <c r="O3" s="11"/>
      <c r="P3" s="11"/>
      <c r="Q3" s="11"/>
      <c r="S3" s="11"/>
      <c r="T3" s="11"/>
      <c r="U3" s="11"/>
      <c r="W3" s="11"/>
      <c r="X3" s="11"/>
      <c r="Y3" s="11"/>
    </row>
    <row r="4" spans="1:70" x14ac:dyDescent="0.35">
      <c r="A4" s="4">
        <v>43831</v>
      </c>
      <c r="C4" s="36">
        <v>0</v>
      </c>
      <c r="D4" s="36">
        <v>0</v>
      </c>
      <c r="E4" s="36">
        <v>0</v>
      </c>
      <c r="G4" s="36"/>
      <c r="H4" s="36"/>
      <c r="I4" s="36"/>
      <c r="K4" s="36"/>
      <c r="L4" s="36"/>
      <c r="M4" s="36"/>
      <c r="O4" s="36"/>
      <c r="P4" s="36"/>
      <c r="Q4" s="36"/>
      <c r="S4" s="36"/>
      <c r="T4" s="36"/>
      <c r="U4" s="36"/>
      <c r="W4" s="36"/>
      <c r="X4" s="36"/>
      <c r="Y4" s="36"/>
      <c r="BR4" s="42"/>
    </row>
    <row r="5" spans="1:70" x14ac:dyDescent="0.35">
      <c r="A5" s="4">
        <v>43902</v>
      </c>
      <c r="C5" s="36">
        <v>2</v>
      </c>
      <c r="D5" s="36">
        <v>0</v>
      </c>
      <c r="E5" s="36">
        <v>0</v>
      </c>
      <c r="G5" s="36"/>
      <c r="H5" s="36"/>
      <c r="I5" s="36"/>
      <c r="K5" s="36"/>
      <c r="L5" s="36"/>
      <c r="M5" s="36"/>
      <c r="O5" s="36"/>
      <c r="P5" s="36"/>
      <c r="Q5" s="36"/>
      <c r="S5" s="36"/>
      <c r="T5" s="36"/>
      <c r="U5" s="36"/>
      <c r="W5" s="36"/>
      <c r="X5" s="36"/>
      <c r="Y5" s="36"/>
      <c r="BR5" s="42"/>
    </row>
    <row r="6" spans="1:70" x14ac:dyDescent="0.35">
      <c r="A6" s="4">
        <v>43904</v>
      </c>
      <c r="C6" s="36">
        <v>2</v>
      </c>
      <c r="D6" s="40">
        <v>3</v>
      </c>
      <c r="E6" s="36">
        <v>0</v>
      </c>
      <c r="G6" s="36"/>
      <c r="H6" s="36"/>
      <c r="I6" s="36"/>
      <c r="K6" s="36"/>
      <c r="L6" s="36"/>
      <c r="M6" s="36"/>
      <c r="O6" s="36"/>
      <c r="P6" s="36"/>
      <c r="Q6" s="36"/>
      <c r="S6" s="36"/>
      <c r="T6" s="36"/>
      <c r="U6" s="36"/>
      <c r="W6" s="36"/>
      <c r="X6" s="36"/>
      <c r="Y6" s="36"/>
      <c r="BR6" s="42"/>
    </row>
    <row r="7" spans="1:70" x14ac:dyDescent="0.35">
      <c r="A7" s="4">
        <v>43907</v>
      </c>
      <c r="C7" s="36">
        <v>2</v>
      </c>
      <c r="D7" s="36">
        <v>2</v>
      </c>
      <c r="E7" s="36">
        <v>2</v>
      </c>
      <c r="G7" s="36"/>
      <c r="H7" s="36"/>
      <c r="I7" s="36"/>
      <c r="K7" s="36"/>
      <c r="L7" s="36"/>
      <c r="M7" s="36"/>
      <c r="O7" s="36"/>
      <c r="P7" s="36"/>
      <c r="Q7" s="36"/>
      <c r="S7" s="36"/>
      <c r="T7" s="36"/>
      <c r="U7" s="36"/>
      <c r="W7" s="36"/>
      <c r="X7" s="36"/>
      <c r="Y7" s="36"/>
      <c r="BR7" s="42"/>
    </row>
    <row r="8" spans="1:70" x14ac:dyDescent="0.35">
      <c r="A8" s="4">
        <v>43922</v>
      </c>
      <c r="C8" s="36">
        <v>2</v>
      </c>
      <c r="D8" s="36">
        <v>2</v>
      </c>
      <c r="E8" s="36">
        <v>2</v>
      </c>
      <c r="G8" s="36"/>
      <c r="H8" s="36"/>
      <c r="I8" s="36"/>
      <c r="K8" s="36"/>
      <c r="L8" s="36"/>
      <c r="M8" s="36"/>
      <c r="O8" s="36"/>
      <c r="P8" s="36"/>
      <c r="Q8" s="36"/>
      <c r="S8" s="36"/>
      <c r="T8" s="36"/>
      <c r="U8" s="36"/>
      <c r="W8" s="36"/>
      <c r="X8" s="36"/>
      <c r="Y8" s="36"/>
      <c r="BR8" s="42"/>
    </row>
    <row r="9" spans="1:70" x14ac:dyDescent="0.35">
      <c r="A9" s="4">
        <v>43952</v>
      </c>
      <c r="C9" s="36">
        <v>2</v>
      </c>
      <c r="D9" s="36">
        <v>2</v>
      </c>
      <c r="E9" s="36">
        <v>2</v>
      </c>
      <c r="G9" s="36"/>
      <c r="H9" s="36"/>
      <c r="I9" s="36"/>
      <c r="K9" s="36"/>
      <c r="L9" s="36"/>
      <c r="M9" s="36"/>
      <c r="O9" s="36"/>
      <c r="P9" s="36"/>
      <c r="Q9" s="36"/>
      <c r="S9" s="36"/>
      <c r="T9" s="36"/>
      <c r="U9" s="36"/>
      <c r="W9" s="36"/>
      <c r="X9" s="36"/>
      <c r="Y9" s="36"/>
      <c r="BR9" s="42"/>
    </row>
    <row r="10" spans="1:70" x14ac:dyDescent="0.35">
      <c r="A10" s="4">
        <v>43983</v>
      </c>
      <c r="C10" s="36">
        <v>2</v>
      </c>
      <c r="D10" s="36">
        <v>2</v>
      </c>
      <c r="E10" s="36">
        <v>2</v>
      </c>
      <c r="G10" s="36"/>
      <c r="H10" s="36"/>
      <c r="I10" s="36"/>
      <c r="K10" s="36"/>
      <c r="L10" s="36"/>
      <c r="M10" s="36"/>
      <c r="O10" s="36"/>
      <c r="P10" s="36"/>
      <c r="Q10" s="36"/>
      <c r="S10" s="36"/>
      <c r="T10" s="36"/>
      <c r="U10" s="36"/>
      <c r="W10" s="36"/>
      <c r="X10" s="36"/>
      <c r="Y10" s="36"/>
      <c r="BR10" s="42"/>
    </row>
    <row r="11" spans="1:70" x14ac:dyDescent="0.35">
      <c r="A11" s="4">
        <v>43984</v>
      </c>
      <c r="C11" s="36">
        <v>2</v>
      </c>
      <c r="D11" s="36">
        <v>0</v>
      </c>
      <c r="E11" s="40">
        <v>3</v>
      </c>
      <c r="G11" s="36"/>
      <c r="H11" s="36"/>
      <c r="I11" s="40"/>
      <c r="K11" s="36"/>
      <c r="L11" s="36"/>
      <c r="M11" s="40"/>
      <c r="O11" s="36"/>
      <c r="P11" s="36"/>
      <c r="Q11" s="40"/>
      <c r="S11" s="36"/>
      <c r="T11" s="36"/>
      <c r="U11" s="40"/>
      <c r="W11" s="36"/>
      <c r="X11" s="36"/>
      <c r="Y11" s="40"/>
      <c r="BR11" s="42"/>
    </row>
    <row r="12" spans="1:70" x14ac:dyDescent="0.35">
      <c r="A12" s="4">
        <v>44004</v>
      </c>
      <c r="C12" s="36">
        <v>0</v>
      </c>
      <c r="D12" s="36">
        <v>0</v>
      </c>
      <c r="E12" s="40">
        <v>3</v>
      </c>
      <c r="G12" s="36"/>
      <c r="H12" s="36"/>
      <c r="I12" s="40"/>
      <c r="K12" s="36"/>
      <c r="L12" s="36"/>
      <c r="M12" s="40"/>
      <c r="O12" s="36"/>
      <c r="P12" s="36"/>
      <c r="Q12" s="40"/>
      <c r="S12" s="36"/>
      <c r="T12" s="36"/>
      <c r="U12" s="40"/>
      <c r="W12" s="36"/>
      <c r="X12" s="36"/>
      <c r="Y12" s="40"/>
      <c r="BR12" s="42"/>
    </row>
    <row r="13" spans="1:70" x14ac:dyDescent="0.35">
      <c r="A13" s="4">
        <v>44013</v>
      </c>
      <c r="C13" s="36">
        <v>0</v>
      </c>
      <c r="D13" s="36">
        <v>0</v>
      </c>
      <c r="E13" s="40">
        <v>3</v>
      </c>
      <c r="G13" s="36"/>
      <c r="H13" s="36"/>
      <c r="I13" s="40"/>
      <c r="K13" s="36"/>
      <c r="L13" s="36"/>
      <c r="M13" s="40"/>
      <c r="O13" s="36"/>
      <c r="P13" s="36"/>
      <c r="Q13" s="40"/>
      <c r="S13" s="36"/>
      <c r="T13" s="36"/>
      <c r="U13" s="40"/>
      <c r="W13" s="36"/>
      <c r="X13" s="36"/>
      <c r="Y13" s="40"/>
      <c r="BR13" s="42"/>
    </row>
    <row r="14" spans="1:70" x14ac:dyDescent="0.35">
      <c r="A14" s="4">
        <v>44016</v>
      </c>
      <c r="C14" s="36">
        <v>2</v>
      </c>
      <c r="D14" s="36">
        <v>0</v>
      </c>
      <c r="E14" s="40">
        <v>3</v>
      </c>
      <c r="G14" s="36"/>
      <c r="H14" s="36"/>
      <c r="I14" s="40"/>
      <c r="K14" s="36"/>
      <c r="L14" s="36"/>
      <c r="M14" s="40"/>
      <c r="O14" s="36"/>
      <c r="P14" s="36"/>
      <c r="Q14" s="40"/>
      <c r="S14" s="36"/>
      <c r="T14" s="36"/>
      <c r="U14" s="40"/>
      <c r="W14" s="36"/>
      <c r="X14" s="36"/>
      <c r="Y14" s="40"/>
      <c r="BR14" s="42"/>
    </row>
    <row r="15" spans="1:70" x14ac:dyDescent="0.35">
      <c r="A15" s="4">
        <v>44032</v>
      </c>
      <c r="C15" s="36">
        <v>2</v>
      </c>
      <c r="D15" s="36">
        <v>0</v>
      </c>
      <c r="E15" s="40">
        <v>3</v>
      </c>
      <c r="G15" s="36"/>
      <c r="H15" s="36"/>
      <c r="I15" s="40"/>
      <c r="K15" s="36"/>
      <c r="L15" s="36"/>
      <c r="M15" s="40"/>
      <c r="O15" s="36"/>
      <c r="P15" s="36"/>
      <c r="Q15" s="40"/>
      <c r="S15" s="36"/>
      <c r="T15" s="36"/>
      <c r="U15" s="40"/>
      <c r="W15" s="36"/>
      <c r="X15" s="36"/>
      <c r="Y15" s="40"/>
      <c r="BR15" s="42"/>
    </row>
    <row r="16" spans="1:70" x14ac:dyDescent="0.35">
      <c r="A16" s="4">
        <v>44044</v>
      </c>
      <c r="C16" s="36">
        <v>2</v>
      </c>
      <c r="D16" s="36">
        <v>0</v>
      </c>
      <c r="E16" s="40">
        <v>3</v>
      </c>
      <c r="G16" s="36"/>
      <c r="H16" s="36"/>
      <c r="I16" s="40"/>
      <c r="K16" s="36"/>
      <c r="L16" s="36"/>
      <c r="M16" s="40"/>
      <c r="O16" s="36"/>
      <c r="P16" s="36"/>
      <c r="Q16" s="40"/>
      <c r="S16" s="36"/>
      <c r="T16" s="36"/>
      <c r="U16" s="40"/>
      <c r="W16" s="36"/>
      <c r="X16" s="36"/>
      <c r="Y16" s="40"/>
      <c r="BR16" s="42"/>
    </row>
    <row r="17" spans="1:70" x14ac:dyDescent="0.35">
      <c r="A17" s="4">
        <v>44070</v>
      </c>
      <c r="C17" s="36">
        <v>2</v>
      </c>
      <c r="D17" s="36">
        <v>0</v>
      </c>
      <c r="E17" s="40">
        <v>3</v>
      </c>
      <c r="G17" s="36"/>
      <c r="H17" s="36"/>
      <c r="I17" s="40"/>
      <c r="K17" s="36"/>
      <c r="L17" s="36"/>
      <c r="M17" s="40"/>
      <c r="O17" s="36"/>
      <c r="P17" s="36"/>
      <c r="Q17" s="40"/>
      <c r="S17" s="36"/>
      <c r="T17" s="36"/>
      <c r="U17" s="40"/>
      <c r="W17" s="36"/>
      <c r="X17" s="36"/>
      <c r="Y17" s="40"/>
      <c r="BR17" s="42"/>
    </row>
    <row r="18" spans="1:70" x14ac:dyDescent="0.35">
      <c r="A18" s="4">
        <v>44075</v>
      </c>
      <c r="C18" s="36">
        <v>0</v>
      </c>
      <c r="D18" s="36">
        <v>0</v>
      </c>
      <c r="E18" s="40">
        <v>3</v>
      </c>
      <c r="G18" s="36"/>
      <c r="H18" s="36"/>
      <c r="I18" s="40"/>
      <c r="K18" s="36"/>
      <c r="L18" s="36"/>
      <c r="M18" s="40"/>
      <c r="O18" s="36"/>
      <c r="P18" s="36"/>
      <c r="Q18" s="40"/>
      <c r="S18" s="36"/>
      <c r="T18" s="36"/>
      <c r="U18" s="40"/>
      <c r="W18" s="36"/>
      <c r="X18" s="36"/>
      <c r="Y18" s="40"/>
      <c r="BR18" s="42"/>
    </row>
    <row r="19" spans="1:70" x14ac:dyDescent="0.35">
      <c r="A19" s="4">
        <v>44105</v>
      </c>
      <c r="C19" s="36">
        <v>0</v>
      </c>
      <c r="D19" s="36">
        <v>0</v>
      </c>
      <c r="E19" s="40">
        <v>3</v>
      </c>
      <c r="G19" s="36"/>
      <c r="H19" s="36"/>
      <c r="I19" s="40"/>
      <c r="K19" s="36"/>
      <c r="L19" s="36"/>
      <c r="M19" s="40"/>
      <c r="O19" s="36"/>
      <c r="P19" s="36"/>
      <c r="Q19" s="40"/>
      <c r="S19" s="36"/>
      <c r="T19" s="36"/>
      <c r="U19" s="40"/>
      <c r="W19" s="36"/>
      <c r="X19" s="36"/>
      <c r="Y19" s="40"/>
      <c r="BR19" s="42"/>
    </row>
    <row r="20" spans="1:70" x14ac:dyDescent="0.35">
      <c r="A20" s="4">
        <v>44121</v>
      </c>
      <c r="C20" s="36">
        <v>2</v>
      </c>
      <c r="D20" s="36">
        <v>0</v>
      </c>
      <c r="E20" s="40">
        <v>3</v>
      </c>
      <c r="G20" s="36"/>
      <c r="H20" s="36"/>
      <c r="I20" s="40"/>
      <c r="K20" s="36"/>
      <c r="L20" s="36"/>
      <c r="M20" s="40"/>
      <c r="O20" s="36"/>
      <c r="P20" s="36"/>
      <c r="Q20" s="40"/>
      <c r="S20" s="36"/>
      <c r="T20" s="36"/>
      <c r="U20" s="40"/>
      <c r="W20" s="36"/>
      <c r="X20" s="36"/>
      <c r="Y20" s="40"/>
      <c r="BR20" s="42"/>
    </row>
    <row r="21" spans="1:70" x14ac:dyDescent="0.35">
      <c r="A21" s="4">
        <v>44126</v>
      </c>
      <c r="C21" s="36">
        <v>2</v>
      </c>
      <c r="D21" s="36">
        <v>0</v>
      </c>
      <c r="E21" s="40">
        <v>3</v>
      </c>
      <c r="G21" s="36"/>
      <c r="H21" s="36"/>
      <c r="I21" s="40"/>
      <c r="K21" s="36"/>
      <c r="L21" s="36"/>
      <c r="M21" s="40"/>
      <c r="O21" s="36"/>
      <c r="P21" s="36"/>
      <c r="Q21" s="40"/>
      <c r="S21" s="36"/>
      <c r="T21" s="36"/>
      <c r="U21" s="40"/>
      <c r="W21" s="36"/>
      <c r="X21" s="36"/>
      <c r="Y21" s="40"/>
      <c r="BR21" s="42"/>
    </row>
    <row r="22" spans="1:70" x14ac:dyDescent="0.35">
      <c r="A22" s="4">
        <v>44134</v>
      </c>
      <c r="B22" s="2" t="s">
        <v>7</v>
      </c>
      <c r="C22" s="36">
        <v>2</v>
      </c>
      <c r="D22" s="36">
        <v>1</v>
      </c>
      <c r="E22" s="36">
        <v>1</v>
      </c>
      <c r="G22" s="36"/>
      <c r="H22" s="36"/>
      <c r="I22" s="36"/>
      <c r="K22" s="36"/>
      <c r="L22" s="36"/>
      <c r="M22" s="36"/>
      <c r="O22" s="36"/>
      <c r="P22" s="36"/>
      <c r="Q22" s="36"/>
      <c r="S22" s="36"/>
      <c r="T22" s="36"/>
      <c r="U22" s="36"/>
      <c r="W22" s="36"/>
      <c r="X22" s="36"/>
      <c r="Y22" s="36"/>
      <c r="BR22" s="42"/>
    </row>
    <row r="23" spans="1:70" x14ac:dyDescent="0.35">
      <c r="A23" s="4">
        <v>44136</v>
      </c>
      <c r="C23" s="36">
        <v>0</v>
      </c>
      <c r="D23" s="36">
        <v>1</v>
      </c>
      <c r="E23" s="36">
        <v>1</v>
      </c>
      <c r="G23" s="36"/>
      <c r="H23" s="36"/>
      <c r="I23" s="36"/>
      <c r="K23" s="36"/>
      <c r="L23" s="36"/>
      <c r="M23" s="36"/>
      <c r="O23" s="36"/>
      <c r="P23" s="36"/>
      <c r="Q23" s="36"/>
      <c r="S23" s="36"/>
      <c r="T23" s="36"/>
      <c r="U23" s="36"/>
      <c r="W23" s="36"/>
      <c r="X23" s="36"/>
      <c r="Y23" s="36"/>
      <c r="BR23" s="42"/>
    </row>
    <row r="24" spans="1:70" x14ac:dyDescent="0.35">
      <c r="A24" s="4">
        <v>44166</v>
      </c>
      <c r="C24" s="36">
        <v>0</v>
      </c>
      <c r="D24" s="36">
        <v>1</v>
      </c>
      <c r="E24" s="36">
        <v>1</v>
      </c>
      <c r="G24" s="36"/>
      <c r="H24" s="36"/>
      <c r="I24" s="36"/>
      <c r="K24" s="36"/>
      <c r="L24" s="36"/>
      <c r="M24" s="36"/>
      <c r="O24" s="36"/>
      <c r="P24" s="36"/>
      <c r="Q24" s="36"/>
      <c r="S24" s="36"/>
      <c r="T24" s="36"/>
      <c r="U24" s="36"/>
      <c r="W24" s="36"/>
      <c r="X24" s="36"/>
      <c r="Y24" s="36"/>
      <c r="BR24" s="42"/>
    </row>
    <row r="25" spans="1:70" x14ac:dyDescent="0.35">
      <c r="A25" s="4">
        <v>44180</v>
      </c>
      <c r="C25" s="36">
        <v>0</v>
      </c>
      <c r="D25" s="36">
        <v>3</v>
      </c>
      <c r="E25" s="36">
        <v>3</v>
      </c>
      <c r="G25" s="36"/>
      <c r="H25" s="36"/>
      <c r="I25" s="36"/>
      <c r="K25" s="36"/>
      <c r="L25" s="36"/>
      <c r="M25" s="36"/>
      <c r="O25" s="36"/>
      <c r="P25" s="36"/>
      <c r="Q25" s="36"/>
      <c r="S25" s="36"/>
      <c r="T25" s="36"/>
      <c r="U25" s="36"/>
      <c r="W25" s="36"/>
      <c r="X25" s="36"/>
      <c r="Y25" s="36"/>
      <c r="BR25" s="42"/>
    </row>
    <row r="26" spans="1:70" x14ac:dyDescent="0.35">
      <c r="A26" s="4">
        <v>44184</v>
      </c>
      <c r="C26" s="36">
        <v>2</v>
      </c>
      <c r="D26" s="36">
        <v>3</v>
      </c>
      <c r="E26" s="36">
        <v>3</v>
      </c>
      <c r="G26" s="36"/>
      <c r="H26" s="36"/>
      <c r="I26" s="36"/>
      <c r="K26" s="36"/>
      <c r="L26" s="36"/>
      <c r="M26" s="36"/>
      <c r="O26" s="36"/>
      <c r="P26" s="36"/>
      <c r="Q26" s="36"/>
      <c r="S26" s="36"/>
      <c r="T26" s="36"/>
      <c r="U26" s="36"/>
      <c r="W26" s="36"/>
      <c r="X26" s="36"/>
      <c r="Y26" s="36"/>
      <c r="BR26" s="42"/>
    </row>
    <row r="27" spans="1:70" x14ac:dyDescent="0.35">
      <c r="A27" s="4">
        <v>44197</v>
      </c>
      <c r="C27" s="36">
        <v>2</v>
      </c>
      <c r="D27" s="36">
        <v>3</v>
      </c>
      <c r="E27" s="36">
        <v>3</v>
      </c>
      <c r="G27" s="36"/>
      <c r="H27" s="36"/>
      <c r="I27" s="36"/>
      <c r="K27" s="36"/>
      <c r="L27" s="36"/>
      <c r="M27" s="36"/>
      <c r="O27" s="36"/>
      <c r="P27" s="36"/>
      <c r="Q27" s="36"/>
      <c r="S27" s="36"/>
      <c r="T27" s="36"/>
      <c r="U27" s="36"/>
      <c r="W27" s="36"/>
      <c r="X27" s="36"/>
      <c r="Y27" s="36"/>
      <c r="BR27" s="42"/>
    </row>
    <row r="28" spans="1:70" x14ac:dyDescent="0.35">
      <c r="A28" s="4">
        <v>44200</v>
      </c>
      <c r="C28" s="36">
        <v>0</v>
      </c>
      <c r="D28" s="36">
        <v>3</v>
      </c>
      <c r="E28" s="36">
        <v>3</v>
      </c>
      <c r="G28" s="36"/>
      <c r="H28" s="36"/>
      <c r="I28" s="36"/>
      <c r="K28" s="36"/>
      <c r="L28" s="36"/>
      <c r="M28" s="36"/>
      <c r="O28" s="36"/>
      <c r="P28" s="36"/>
      <c r="Q28" s="36"/>
      <c r="S28" s="36"/>
      <c r="T28" s="36"/>
      <c r="U28" s="36"/>
      <c r="W28" s="36"/>
      <c r="X28" s="36"/>
      <c r="Y28" s="36"/>
      <c r="BR28" s="42"/>
    </row>
    <row r="29" spans="1:70" x14ac:dyDescent="0.35">
      <c r="A29" s="4">
        <v>44201</v>
      </c>
      <c r="C29" s="36">
        <v>0</v>
      </c>
      <c r="D29" s="36">
        <v>3</v>
      </c>
      <c r="E29" s="36">
        <v>3</v>
      </c>
      <c r="G29" s="36"/>
      <c r="H29" s="36"/>
      <c r="I29" s="36"/>
      <c r="K29" s="36"/>
      <c r="L29" s="36"/>
      <c r="M29" s="36"/>
      <c r="O29" s="36"/>
      <c r="P29" s="36"/>
      <c r="Q29" s="36"/>
      <c r="S29" s="36"/>
      <c r="T29" s="36"/>
      <c r="U29" s="36"/>
      <c r="W29" s="36"/>
      <c r="X29" s="36"/>
      <c r="Y29" s="36"/>
      <c r="BR29" s="42"/>
    </row>
    <row r="30" spans="1:70" x14ac:dyDescent="0.35">
      <c r="A30" s="4">
        <v>44208</v>
      </c>
      <c r="C30" s="36">
        <v>0</v>
      </c>
      <c r="D30" s="36">
        <v>3</v>
      </c>
      <c r="E30" s="36">
        <v>3</v>
      </c>
      <c r="G30" s="36"/>
      <c r="H30" s="36"/>
      <c r="I30" s="36"/>
      <c r="K30" s="36"/>
      <c r="L30" s="36"/>
      <c r="M30" s="36"/>
      <c r="O30" s="36"/>
      <c r="P30" s="36"/>
      <c r="Q30" s="36"/>
      <c r="S30" s="36"/>
      <c r="T30" s="36"/>
      <c r="U30" s="36"/>
      <c r="W30" s="36"/>
      <c r="X30" s="36"/>
      <c r="Y30" s="36"/>
      <c r="BR30" s="42"/>
    </row>
    <row r="31" spans="1:70" x14ac:dyDescent="0.35">
      <c r="A31" s="4">
        <v>44212</v>
      </c>
      <c r="C31" s="36">
        <v>0</v>
      </c>
      <c r="D31" s="36">
        <v>3</v>
      </c>
      <c r="E31" s="36">
        <v>3</v>
      </c>
      <c r="G31" s="36"/>
      <c r="H31" s="36"/>
      <c r="I31" s="36"/>
      <c r="K31" s="36"/>
      <c r="L31" s="36"/>
      <c r="M31" s="36"/>
      <c r="O31" s="36"/>
      <c r="P31" s="36"/>
      <c r="Q31" s="36"/>
      <c r="S31" s="36"/>
      <c r="T31" s="36"/>
      <c r="U31" s="36"/>
      <c r="W31" s="36"/>
      <c r="X31" s="36"/>
      <c r="Y31" s="36"/>
      <c r="BR31" s="42"/>
    </row>
    <row r="32" spans="1:70" x14ac:dyDescent="0.35">
      <c r="A32" s="4">
        <v>44215</v>
      </c>
      <c r="C32" s="36">
        <v>0</v>
      </c>
      <c r="D32" s="36">
        <v>3</v>
      </c>
      <c r="E32" s="36">
        <v>3</v>
      </c>
      <c r="G32" s="36"/>
      <c r="H32" s="36"/>
      <c r="I32" s="36"/>
      <c r="K32" s="36"/>
      <c r="L32" s="36"/>
      <c r="M32" s="36"/>
      <c r="O32" s="36"/>
      <c r="P32" s="36"/>
      <c r="Q32" s="36"/>
      <c r="S32" s="36"/>
      <c r="T32" s="36"/>
      <c r="U32" s="36"/>
      <c r="W32" s="36"/>
      <c r="X32" s="36"/>
      <c r="Y32" s="36"/>
      <c r="BR32" s="42"/>
    </row>
    <row r="33" spans="1:112" x14ac:dyDescent="0.35">
      <c r="A33" s="4">
        <v>44222</v>
      </c>
      <c r="C33" s="36">
        <v>0</v>
      </c>
      <c r="D33" s="36">
        <v>3</v>
      </c>
      <c r="E33" s="36">
        <v>3</v>
      </c>
      <c r="G33" s="36"/>
      <c r="H33" s="36"/>
      <c r="I33" s="36"/>
      <c r="K33" s="36"/>
      <c r="L33" s="36"/>
      <c r="M33" s="36"/>
      <c r="O33" s="36"/>
      <c r="P33" s="36"/>
      <c r="Q33" s="36"/>
      <c r="S33" s="36"/>
      <c r="T33" s="36"/>
      <c r="U33" s="36"/>
      <c r="W33" s="36"/>
      <c r="X33" s="36"/>
      <c r="Y33" s="36"/>
      <c r="BR33" s="42"/>
    </row>
    <row r="34" spans="1:112" x14ac:dyDescent="0.35">
      <c r="A34" s="4">
        <v>44228</v>
      </c>
      <c r="C34" s="36">
        <v>0</v>
      </c>
      <c r="D34" s="36">
        <v>3</v>
      </c>
      <c r="E34" s="36">
        <v>3</v>
      </c>
      <c r="G34" s="36"/>
      <c r="H34" s="36"/>
      <c r="I34" s="36"/>
      <c r="K34" s="36"/>
      <c r="L34" s="36"/>
      <c r="M34" s="36"/>
      <c r="O34" s="36"/>
      <c r="P34" s="36"/>
      <c r="Q34" s="36"/>
      <c r="S34" s="36"/>
      <c r="T34" s="36"/>
      <c r="U34" s="36"/>
      <c r="W34" s="36"/>
      <c r="X34" s="36"/>
      <c r="Y34" s="36"/>
      <c r="BR34" s="42"/>
    </row>
    <row r="35" spans="1:112" x14ac:dyDescent="0.35">
      <c r="A35" s="4">
        <v>44229</v>
      </c>
      <c r="C35" s="36">
        <v>0</v>
      </c>
      <c r="D35" s="36">
        <v>3</v>
      </c>
      <c r="E35" s="36">
        <v>3</v>
      </c>
      <c r="G35" s="36"/>
      <c r="H35" s="36"/>
      <c r="I35" s="36"/>
      <c r="K35" s="36"/>
      <c r="L35" s="36"/>
      <c r="M35" s="36"/>
      <c r="O35" s="36"/>
      <c r="P35" s="36"/>
      <c r="Q35" s="36"/>
      <c r="S35" s="36"/>
      <c r="T35" s="36"/>
      <c r="U35" s="36"/>
      <c r="W35" s="36"/>
      <c r="X35" s="36"/>
      <c r="Y35" s="36"/>
      <c r="BR35" s="42"/>
    </row>
    <row r="36" spans="1:112" x14ac:dyDescent="0.35">
      <c r="A36" s="4">
        <v>44233</v>
      </c>
      <c r="C36" s="36">
        <v>3</v>
      </c>
      <c r="D36" s="36">
        <v>3</v>
      </c>
      <c r="E36" s="36">
        <v>3</v>
      </c>
      <c r="G36" s="36"/>
      <c r="H36" s="36"/>
      <c r="I36" s="36"/>
      <c r="K36" s="36"/>
      <c r="L36" s="36"/>
      <c r="M36" s="36"/>
      <c r="O36" s="36"/>
      <c r="P36" s="36"/>
      <c r="Q36" s="36"/>
      <c r="S36" s="36"/>
      <c r="T36" s="36"/>
      <c r="U36" s="36"/>
      <c r="W36" s="36"/>
      <c r="X36" s="36"/>
      <c r="Y36" s="36"/>
      <c r="BR36" s="42"/>
    </row>
    <row r="37" spans="1:112" x14ac:dyDescent="0.35">
      <c r="A37" s="4">
        <v>44235</v>
      </c>
      <c r="C37" s="36">
        <v>3</v>
      </c>
      <c r="D37" s="36">
        <v>3</v>
      </c>
      <c r="E37" s="36">
        <v>3</v>
      </c>
      <c r="G37" s="36"/>
      <c r="H37" s="36"/>
      <c r="I37" s="36"/>
      <c r="K37" s="36"/>
      <c r="L37" s="36"/>
      <c r="M37" s="36"/>
      <c r="O37" s="36"/>
      <c r="P37" s="36"/>
      <c r="Q37" s="36"/>
      <c r="S37" s="36"/>
      <c r="T37" s="36"/>
      <c r="U37" s="36"/>
      <c r="W37" s="36"/>
      <c r="X37" s="36"/>
      <c r="Y37" s="36"/>
      <c r="BR37" s="42"/>
    </row>
    <row r="38" spans="1:112" x14ac:dyDescent="0.35">
      <c r="A38" s="4">
        <v>44236</v>
      </c>
      <c r="C38" s="36">
        <v>3</v>
      </c>
      <c r="D38" s="36">
        <v>3</v>
      </c>
      <c r="E38" s="36">
        <v>3</v>
      </c>
      <c r="G38" s="36"/>
      <c r="H38" s="36"/>
      <c r="I38" s="36"/>
      <c r="K38" s="36"/>
      <c r="L38" s="36"/>
      <c r="M38" s="36"/>
      <c r="O38" s="36"/>
      <c r="P38" s="36"/>
      <c r="Q38" s="36"/>
      <c r="S38" s="36"/>
      <c r="T38" s="36"/>
      <c r="U38" s="36"/>
      <c r="W38" s="36"/>
      <c r="X38" s="36"/>
      <c r="Y38" s="36"/>
      <c r="BR38" s="42"/>
    </row>
    <row r="39" spans="1:112" x14ac:dyDescent="0.35">
      <c r="A39" s="4">
        <v>44240</v>
      </c>
      <c r="C39" s="36">
        <v>4</v>
      </c>
      <c r="D39" s="36">
        <v>3</v>
      </c>
      <c r="E39" s="36">
        <v>3</v>
      </c>
      <c r="G39" s="36"/>
      <c r="H39" s="36"/>
      <c r="I39" s="36"/>
      <c r="K39" s="36"/>
      <c r="L39" s="36"/>
      <c r="M39" s="36"/>
      <c r="O39" s="36"/>
      <c r="P39" s="36"/>
      <c r="Q39" s="36"/>
      <c r="S39" s="36"/>
      <c r="T39" s="36"/>
      <c r="U39" s="36"/>
      <c r="W39" s="36"/>
      <c r="X39" s="36"/>
      <c r="Y39" s="36"/>
      <c r="BR39" s="42"/>
    </row>
    <row r="40" spans="1:112" s="2" customFormat="1" x14ac:dyDescent="0.35">
      <c r="A40" s="4">
        <v>44243</v>
      </c>
      <c r="C40" s="36">
        <v>4</v>
      </c>
      <c r="D40" s="36">
        <v>3</v>
      </c>
      <c r="E40" s="36">
        <v>3</v>
      </c>
      <c r="G40" s="36"/>
      <c r="H40" s="36"/>
      <c r="I40" s="36"/>
      <c r="K40" s="36"/>
      <c r="L40" s="36"/>
      <c r="M40" s="36"/>
      <c r="O40" s="36"/>
      <c r="P40" s="36"/>
      <c r="Q40" s="36"/>
      <c r="S40" s="36"/>
      <c r="T40" s="36"/>
      <c r="U40" s="36"/>
      <c r="V40" s="45"/>
      <c r="W40" s="36"/>
      <c r="X40" s="36"/>
      <c r="Y40" s="36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42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</row>
    <row r="41" spans="1:112" x14ac:dyDescent="0.35">
      <c r="A41" s="4">
        <v>44249</v>
      </c>
      <c r="C41" s="36">
        <v>5</v>
      </c>
      <c r="D41" s="36">
        <v>3</v>
      </c>
      <c r="E41" s="36">
        <v>3</v>
      </c>
      <c r="G41" s="36"/>
      <c r="H41" s="36"/>
      <c r="I41" s="36"/>
      <c r="K41" s="36"/>
      <c r="L41" s="36"/>
      <c r="M41" s="36"/>
      <c r="O41" s="36"/>
      <c r="P41" s="36"/>
      <c r="Q41" s="36"/>
      <c r="S41" s="36"/>
      <c r="T41" s="36"/>
      <c r="U41" s="36"/>
      <c r="W41" s="36"/>
      <c r="X41" s="36"/>
      <c r="Y41" s="36"/>
      <c r="BR41" s="42"/>
    </row>
    <row r="42" spans="1:112" s="2" customFormat="1" x14ac:dyDescent="0.35">
      <c r="A42" s="4">
        <v>44250</v>
      </c>
      <c r="C42" s="36">
        <v>5</v>
      </c>
      <c r="D42" s="36">
        <v>3</v>
      </c>
      <c r="E42" s="36">
        <v>3</v>
      </c>
      <c r="G42" s="36"/>
      <c r="H42" s="36"/>
      <c r="I42" s="36"/>
      <c r="K42" s="36"/>
      <c r="L42" s="36"/>
      <c r="M42" s="36"/>
      <c r="O42" s="36"/>
      <c r="P42" s="36"/>
      <c r="Q42" s="36"/>
      <c r="S42" s="36"/>
      <c r="T42" s="36"/>
      <c r="U42" s="36"/>
      <c r="V42" s="45"/>
      <c r="W42" s="36"/>
      <c r="X42" s="36"/>
      <c r="Y42" s="36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42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</row>
    <row r="43" spans="1:112" x14ac:dyDescent="0.35">
      <c r="A43" s="4">
        <v>44256</v>
      </c>
      <c r="C43" s="36">
        <v>6</v>
      </c>
      <c r="D43" s="36">
        <v>3</v>
      </c>
      <c r="E43" s="36">
        <v>3</v>
      </c>
      <c r="G43" s="36"/>
      <c r="H43" s="36"/>
      <c r="I43" s="36"/>
      <c r="K43" s="36"/>
      <c r="L43" s="36"/>
      <c r="M43" s="36"/>
      <c r="O43" s="36"/>
      <c r="P43" s="36"/>
      <c r="Q43" s="36"/>
      <c r="S43" s="36"/>
      <c r="T43" s="36"/>
      <c r="U43" s="36"/>
      <c r="W43" s="36"/>
      <c r="X43" s="36"/>
      <c r="Y43" s="36"/>
      <c r="BR43" s="42"/>
    </row>
    <row r="44" spans="1:112" x14ac:dyDescent="0.35">
      <c r="A44" s="4">
        <v>44257</v>
      </c>
      <c r="C44" s="36">
        <v>6</v>
      </c>
      <c r="D44" s="36">
        <v>3</v>
      </c>
      <c r="E44" s="36">
        <v>3</v>
      </c>
      <c r="G44" s="36"/>
      <c r="H44" s="36"/>
      <c r="I44" s="36"/>
      <c r="K44" s="36"/>
      <c r="L44" s="36"/>
      <c r="M44" s="36"/>
      <c r="O44" s="36"/>
      <c r="P44" s="36"/>
      <c r="Q44" s="36"/>
      <c r="S44" s="36"/>
      <c r="T44" s="36"/>
      <c r="U44" s="36"/>
      <c r="W44" s="36"/>
      <c r="X44" s="36"/>
      <c r="Y44" s="36"/>
      <c r="BR44" s="42"/>
    </row>
    <row r="45" spans="1:112" x14ac:dyDescent="0.35">
      <c r="A45" s="4">
        <v>44262</v>
      </c>
      <c r="C45" s="36">
        <v>0</v>
      </c>
      <c r="D45" s="36">
        <v>3</v>
      </c>
      <c r="E45" s="36">
        <v>3</v>
      </c>
      <c r="G45" s="36"/>
      <c r="H45" s="36"/>
      <c r="I45" s="36"/>
      <c r="K45" s="36"/>
      <c r="L45" s="36"/>
      <c r="M45" s="36"/>
      <c r="O45" s="36"/>
      <c r="P45" s="36"/>
      <c r="Q45" s="36"/>
      <c r="S45" s="36"/>
      <c r="T45" s="36"/>
      <c r="U45" s="36"/>
      <c r="W45" s="36"/>
      <c r="X45" s="36"/>
      <c r="Y45" s="36"/>
      <c r="BR45" s="42"/>
    </row>
    <row r="46" spans="1:112" s="2" customFormat="1" x14ac:dyDescent="0.35">
      <c r="A46" s="4">
        <v>44264</v>
      </c>
      <c r="C46" s="36">
        <v>0</v>
      </c>
      <c r="D46" s="36">
        <v>3</v>
      </c>
      <c r="E46" s="36">
        <v>3</v>
      </c>
      <c r="G46" s="36"/>
      <c r="H46" s="36"/>
      <c r="I46" s="36"/>
      <c r="K46" s="36"/>
      <c r="L46" s="36"/>
      <c r="M46" s="36"/>
      <c r="O46" s="36"/>
      <c r="P46" s="36"/>
      <c r="Q46" s="36"/>
      <c r="S46" s="36"/>
      <c r="T46" s="36"/>
      <c r="U46" s="36"/>
      <c r="V46" s="45"/>
      <c r="W46" s="36"/>
      <c r="X46" s="36"/>
      <c r="Y46" s="36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42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</row>
    <row r="47" spans="1:112" x14ac:dyDescent="0.35">
      <c r="A47" s="4">
        <v>44271</v>
      </c>
      <c r="C47" s="36">
        <v>0</v>
      </c>
      <c r="D47" s="36">
        <v>3</v>
      </c>
      <c r="E47" s="36">
        <v>3</v>
      </c>
      <c r="G47" s="36"/>
      <c r="H47" s="36"/>
      <c r="I47" s="36"/>
      <c r="K47" s="36"/>
      <c r="L47" s="36"/>
      <c r="M47" s="36"/>
      <c r="O47" s="36"/>
      <c r="P47" s="36"/>
      <c r="Q47" s="36"/>
      <c r="S47" s="36"/>
      <c r="T47" s="36"/>
      <c r="U47" s="36"/>
      <c r="W47" s="36"/>
      <c r="X47" s="36"/>
      <c r="Y47" s="36"/>
      <c r="BR47" s="42"/>
    </row>
    <row r="48" spans="1:112" x14ac:dyDescent="0.35">
      <c r="A48" s="4">
        <v>44278</v>
      </c>
      <c r="C48" s="36">
        <v>0</v>
      </c>
      <c r="D48" s="36">
        <v>3</v>
      </c>
      <c r="E48" s="36">
        <v>3</v>
      </c>
      <c r="G48" s="36"/>
      <c r="H48" s="36"/>
      <c r="I48" s="36"/>
      <c r="K48" s="36"/>
      <c r="L48" s="36"/>
      <c r="M48" s="36"/>
      <c r="O48" s="36"/>
      <c r="P48" s="36"/>
      <c r="Q48" s="36"/>
      <c r="S48" s="36"/>
      <c r="T48" s="36"/>
      <c r="U48" s="36"/>
      <c r="W48" s="36"/>
      <c r="X48" s="36"/>
      <c r="Y48" s="36"/>
      <c r="BR48" s="42"/>
    </row>
    <row r="49" spans="1:112" x14ac:dyDescent="0.35">
      <c r="A49" s="4">
        <v>44285</v>
      </c>
      <c r="C49" s="36">
        <v>0</v>
      </c>
      <c r="D49" s="36">
        <v>3</v>
      </c>
      <c r="E49" s="36">
        <v>3</v>
      </c>
      <c r="G49" s="36"/>
      <c r="H49" s="36"/>
      <c r="I49" s="36"/>
      <c r="K49" s="36"/>
      <c r="L49" s="36"/>
      <c r="M49" s="36"/>
      <c r="O49" s="36"/>
      <c r="P49" s="36"/>
      <c r="Q49" s="36"/>
      <c r="S49" s="36"/>
      <c r="T49" s="36"/>
      <c r="U49" s="36"/>
      <c r="W49" s="36"/>
      <c r="X49" s="36"/>
      <c r="Y49" s="36"/>
      <c r="BR49" s="42"/>
    </row>
    <row r="50" spans="1:112" x14ac:dyDescent="0.35">
      <c r="A50" s="4">
        <v>44287</v>
      </c>
      <c r="C50" s="36">
        <v>0</v>
      </c>
      <c r="D50" s="36">
        <v>3</v>
      </c>
      <c r="E50" s="36">
        <v>3</v>
      </c>
      <c r="G50" s="36"/>
      <c r="H50" s="36"/>
      <c r="I50" s="36"/>
      <c r="K50" s="36"/>
      <c r="L50" s="36"/>
      <c r="M50" s="36"/>
      <c r="O50" s="36"/>
      <c r="P50" s="36"/>
      <c r="Q50" s="36"/>
      <c r="S50" s="36"/>
      <c r="T50" s="36"/>
      <c r="U50" s="36"/>
      <c r="W50" s="36"/>
      <c r="X50" s="36"/>
      <c r="Y50" s="36"/>
      <c r="BR50" s="42"/>
    </row>
    <row r="51" spans="1:112" x14ac:dyDescent="0.35">
      <c r="A51" s="4">
        <v>44290</v>
      </c>
      <c r="C51" s="40">
        <v>2</v>
      </c>
      <c r="D51" s="40">
        <v>3</v>
      </c>
      <c r="E51" s="40">
        <v>1</v>
      </c>
      <c r="G51" s="40"/>
      <c r="H51" s="40"/>
      <c r="I51" s="40"/>
      <c r="K51" s="40"/>
      <c r="L51" s="40"/>
      <c r="M51" s="40"/>
      <c r="O51" s="40"/>
      <c r="P51" s="40"/>
      <c r="Q51" s="40"/>
      <c r="S51" s="40"/>
      <c r="T51" s="40"/>
      <c r="U51" s="40"/>
      <c r="W51" s="40"/>
      <c r="X51" s="40"/>
      <c r="Y51" s="40"/>
      <c r="BR51" s="42"/>
    </row>
    <row r="52" spans="1:112" x14ac:dyDescent="0.35">
      <c r="A52" s="4">
        <v>44292</v>
      </c>
      <c r="C52" s="40">
        <v>2</v>
      </c>
      <c r="D52" s="40">
        <v>1</v>
      </c>
      <c r="E52" s="40">
        <v>1</v>
      </c>
      <c r="G52" s="40"/>
      <c r="H52" s="40"/>
      <c r="I52" s="40"/>
      <c r="K52" s="40"/>
      <c r="L52" s="40"/>
      <c r="M52" s="40"/>
      <c r="O52" s="40"/>
      <c r="P52" s="40"/>
      <c r="Q52" s="40"/>
      <c r="S52" s="40"/>
      <c r="T52" s="40"/>
      <c r="U52" s="40"/>
      <c r="W52" s="40"/>
      <c r="X52" s="40"/>
      <c r="Y52" s="40"/>
      <c r="BR52" s="42"/>
    </row>
    <row r="53" spans="1:112" s="2" customFormat="1" x14ac:dyDescent="0.35">
      <c r="A53" s="4">
        <v>44296</v>
      </c>
      <c r="C53" s="40">
        <v>2</v>
      </c>
      <c r="D53" s="40">
        <v>1</v>
      </c>
      <c r="E53" s="40">
        <v>1</v>
      </c>
      <c r="G53" s="40"/>
      <c r="H53" s="40"/>
      <c r="I53" s="40"/>
      <c r="K53" s="40"/>
      <c r="L53" s="40"/>
      <c r="M53" s="40"/>
      <c r="O53" s="40"/>
      <c r="P53" s="40"/>
      <c r="Q53" s="40"/>
      <c r="S53" s="40"/>
      <c r="T53" s="40"/>
      <c r="U53" s="40"/>
      <c r="V53" s="45"/>
      <c r="W53" s="40"/>
      <c r="X53" s="40"/>
      <c r="Y53" s="40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42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  <c r="CQ53" s="3"/>
      <c r="CR53" s="3"/>
      <c r="CS53" s="3"/>
      <c r="CT53" s="3"/>
      <c r="CU53" s="3"/>
      <c r="CV53" s="3"/>
      <c r="CW53" s="3"/>
      <c r="CX53" s="3"/>
      <c r="CY53" s="3"/>
      <c r="CZ53" s="3"/>
      <c r="DA53" s="3"/>
      <c r="DB53" s="3"/>
      <c r="DC53" s="3"/>
      <c r="DD53" s="3"/>
      <c r="DE53" s="3"/>
      <c r="DF53" s="3"/>
      <c r="DG53" s="3"/>
      <c r="DH53" s="3"/>
    </row>
    <row r="54" spans="1:112" x14ac:dyDescent="0.35">
      <c r="A54" s="4">
        <v>44299</v>
      </c>
      <c r="C54" s="40">
        <v>2</v>
      </c>
      <c r="D54" s="40">
        <v>1</v>
      </c>
      <c r="E54" s="40">
        <v>1</v>
      </c>
      <c r="G54" s="40"/>
      <c r="H54" s="40"/>
      <c r="I54" s="40"/>
      <c r="K54" s="40"/>
      <c r="L54" s="40"/>
      <c r="M54" s="40"/>
      <c r="O54" s="40"/>
      <c r="P54" s="40"/>
      <c r="Q54" s="40"/>
      <c r="S54" s="40"/>
      <c r="T54" s="40"/>
      <c r="U54" s="40"/>
      <c r="W54" s="40"/>
      <c r="X54" s="40"/>
      <c r="Y54" s="40"/>
      <c r="BR54" s="42"/>
    </row>
    <row r="55" spans="1:112" x14ac:dyDescent="0.35">
      <c r="A55" s="4">
        <v>44303</v>
      </c>
      <c r="C55" s="40">
        <v>2</v>
      </c>
      <c r="D55" s="40">
        <v>1</v>
      </c>
      <c r="E55" s="40">
        <v>1</v>
      </c>
      <c r="G55" s="40"/>
      <c r="H55" s="40"/>
      <c r="I55" s="40"/>
      <c r="K55" s="40"/>
      <c r="L55" s="40"/>
      <c r="M55" s="40"/>
      <c r="O55" s="40"/>
      <c r="P55" s="40"/>
      <c r="Q55" s="40"/>
      <c r="S55" s="40"/>
      <c r="T55" s="40"/>
      <c r="U55" s="40"/>
      <c r="W55" s="40"/>
      <c r="X55" s="40"/>
      <c r="Y55" s="40"/>
      <c r="BR55" s="42"/>
    </row>
    <row r="56" spans="1:112" x14ac:dyDescent="0.35">
      <c r="A56" s="4">
        <v>44306</v>
      </c>
      <c r="C56" s="40">
        <v>2</v>
      </c>
      <c r="D56" s="40">
        <v>1</v>
      </c>
      <c r="E56" s="40">
        <v>1</v>
      </c>
      <c r="G56" s="40"/>
      <c r="H56" s="40"/>
      <c r="I56" s="40"/>
      <c r="K56" s="40"/>
      <c r="L56" s="40"/>
      <c r="M56" s="40"/>
      <c r="O56" s="40"/>
      <c r="P56" s="40"/>
      <c r="Q56" s="40"/>
      <c r="S56" s="40"/>
      <c r="T56" s="40"/>
      <c r="U56" s="40"/>
      <c r="W56" s="40"/>
      <c r="X56" s="40"/>
      <c r="Y56" s="40"/>
      <c r="BR56" s="42"/>
    </row>
    <row r="57" spans="1:112" x14ac:dyDescent="0.35">
      <c r="A57" s="4">
        <v>44312</v>
      </c>
      <c r="C57" s="40">
        <v>0</v>
      </c>
      <c r="D57" s="40">
        <v>1</v>
      </c>
      <c r="E57" s="40">
        <v>1</v>
      </c>
      <c r="G57" s="40"/>
      <c r="H57" s="40"/>
      <c r="I57" s="40"/>
      <c r="K57" s="40"/>
      <c r="L57" s="40"/>
      <c r="M57" s="40"/>
      <c r="O57" s="40"/>
      <c r="P57" s="40"/>
      <c r="Q57" s="40"/>
      <c r="S57" s="40"/>
      <c r="T57" s="40"/>
      <c r="U57" s="40"/>
      <c r="W57" s="40"/>
      <c r="X57" s="40"/>
      <c r="Y57" s="40"/>
      <c r="BR57" s="42"/>
    </row>
    <row r="58" spans="1:112" s="2" customFormat="1" x14ac:dyDescent="0.35">
      <c r="A58" s="4">
        <v>44313</v>
      </c>
      <c r="C58" s="40">
        <v>0</v>
      </c>
      <c r="D58" s="40">
        <v>1</v>
      </c>
      <c r="E58" s="40">
        <v>1</v>
      </c>
      <c r="G58" s="40"/>
      <c r="H58" s="40"/>
      <c r="I58" s="40"/>
      <c r="K58" s="40"/>
      <c r="L58" s="40"/>
      <c r="M58" s="40"/>
      <c r="O58" s="40"/>
      <c r="P58" s="40"/>
      <c r="Q58" s="40"/>
      <c r="S58" s="40"/>
      <c r="T58" s="40"/>
      <c r="U58" s="40"/>
      <c r="V58" s="45"/>
      <c r="W58" s="40"/>
      <c r="X58" s="40"/>
      <c r="Y58" s="40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42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M58" s="3"/>
      <c r="CN58" s="3"/>
      <c r="CO58" s="3"/>
      <c r="CP58" s="3"/>
      <c r="CQ58" s="3"/>
      <c r="CR58" s="3"/>
      <c r="CS58" s="3"/>
      <c r="CT58" s="3"/>
      <c r="CU58" s="3"/>
      <c r="CV58" s="3"/>
      <c r="CW58" s="3"/>
      <c r="CX58" s="3"/>
      <c r="CY58" s="3"/>
      <c r="CZ58" s="3"/>
      <c r="DA58" s="3"/>
      <c r="DB58" s="3"/>
      <c r="DC58" s="3"/>
      <c r="DD58" s="3"/>
      <c r="DE58" s="3"/>
      <c r="DF58" s="3"/>
      <c r="DG58" s="3"/>
      <c r="DH58" s="3"/>
    </row>
    <row r="59" spans="1:112" s="2" customFormat="1" x14ac:dyDescent="0.35">
      <c r="A59" s="4">
        <v>44317</v>
      </c>
      <c r="C59" s="40">
        <v>0</v>
      </c>
      <c r="D59" s="40">
        <v>1</v>
      </c>
      <c r="E59" s="40">
        <v>1</v>
      </c>
      <c r="G59" s="40"/>
      <c r="H59" s="40"/>
      <c r="I59" s="40"/>
      <c r="K59" s="40"/>
      <c r="L59" s="40"/>
      <c r="M59" s="40"/>
      <c r="O59" s="40"/>
      <c r="P59" s="40"/>
      <c r="Q59" s="40"/>
      <c r="S59" s="40"/>
      <c r="T59" s="40"/>
      <c r="U59" s="40"/>
      <c r="V59" s="45"/>
      <c r="W59" s="40"/>
      <c r="X59" s="40"/>
      <c r="Y59" s="40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42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M59" s="3"/>
      <c r="CN59" s="3"/>
      <c r="CO59" s="3"/>
      <c r="CP59" s="3"/>
      <c r="CQ59" s="3"/>
      <c r="CR59" s="3"/>
      <c r="CS59" s="3"/>
      <c r="CT59" s="3"/>
      <c r="CU59" s="3"/>
      <c r="CV59" s="3"/>
      <c r="CW59" s="3"/>
      <c r="CX59" s="3"/>
      <c r="CY59" s="3"/>
      <c r="CZ59" s="3"/>
      <c r="DA59" s="3"/>
      <c r="DB59" s="3"/>
      <c r="DC59" s="3"/>
      <c r="DD59" s="3"/>
      <c r="DE59" s="3"/>
      <c r="DF59" s="3"/>
      <c r="DG59" s="3"/>
      <c r="DH59" s="3"/>
    </row>
    <row r="60" spans="1:112" x14ac:dyDescent="0.35">
      <c r="A60" s="4">
        <v>44319</v>
      </c>
      <c r="C60" s="40">
        <v>0</v>
      </c>
      <c r="D60" s="40">
        <v>1</v>
      </c>
      <c r="E60" s="40">
        <v>3</v>
      </c>
      <c r="G60" s="40"/>
      <c r="H60" s="40"/>
      <c r="I60" s="40"/>
      <c r="K60" s="40"/>
      <c r="L60" s="40"/>
      <c r="M60" s="40"/>
      <c r="O60" s="40"/>
      <c r="P60" s="40"/>
      <c r="Q60" s="40"/>
      <c r="S60" s="40"/>
      <c r="T60" s="40"/>
      <c r="U60" s="40"/>
      <c r="W60" s="40"/>
      <c r="X60" s="40"/>
      <c r="Y60" s="40"/>
      <c r="BR60" s="42"/>
    </row>
    <row r="61" spans="1:112" x14ac:dyDescent="0.35">
      <c r="A61" s="4">
        <v>44320</v>
      </c>
      <c r="C61" s="40">
        <v>0</v>
      </c>
      <c r="D61" s="40">
        <v>1</v>
      </c>
      <c r="E61" s="40">
        <v>3</v>
      </c>
      <c r="G61" s="40"/>
      <c r="H61" s="40"/>
      <c r="I61" s="40"/>
      <c r="K61" s="40"/>
      <c r="L61" s="40"/>
      <c r="M61" s="40"/>
      <c r="O61" s="40"/>
      <c r="P61" s="40"/>
      <c r="Q61" s="40"/>
      <c r="S61" s="40"/>
      <c r="T61" s="40"/>
      <c r="U61" s="40"/>
      <c r="W61" s="40"/>
      <c r="X61" s="40"/>
      <c r="Y61" s="40"/>
      <c r="BR61" s="42"/>
    </row>
    <row r="62" spans="1:112" x14ac:dyDescent="0.35">
      <c r="A62" s="4">
        <v>44325</v>
      </c>
      <c r="C62" s="40">
        <v>0</v>
      </c>
      <c r="D62" s="40">
        <v>1</v>
      </c>
      <c r="E62" s="40">
        <v>3</v>
      </c>
      <c r="G62" s="40"/>
      <c r="H62" s="40"/>
      <c r="I62" s="36"/>
      <c r="K62" s="40"/>
      <c r="L62" s="40"/>
      <c r="M62" s="40"/>
      <c r="O62" s="40"/>
      <c r="P62" s="40"/>
      <c r="Q62" s="36"/>
      <c r="S62" s="40"/>
      <c r="T62" s="40"/>
      <c r="U62" s="40"/>
      <c r="W62" s="40"/>
      <c r="X62" s="40"/>
      <c r="Y62" s="36"/>
      <c r="BR62" s="42"/>
    </row>
    <row r="63" spans="1:112" x14ac:dyDescent="0.35">
      <c r="A63" s="4">
        <v>44327</v>
      </c>
      <c r="C63" s="40">
        <v>0</v>
      </c>
      <c r="D63" s="40">
        <v>1</v>
      </c>
      <c r="E63" s="40">
        <v>3</v>
      </c>
      <c r="G63" s="40"/>
      <c r="H63" s="40"/>
      <c r="I63" s="36"/>
      <c r="K63" s="40"/>
      <c r="L63" s="40"/>
      <c r="M63" s="36"/>
      <c r="O63" s="40"/>
      <c r="P63" s="40"/>
      <c r="Q63" s="36"/>
      <c r="S63" s="40"/>
      <c r="T63" s="40"/>
      <c r="U63" s="36"/>
      <c r="W63" s="40"/>
      <c r="X63" s="40"/>
      <c r="Y63" s="36"/>
      <c r="BR63" s="42"/>
    </row>
    <row r="64" spans="1:112" x14ac:dyDescent="0.35">
      <c r="A64" s="4">
        <v>44328</v>
      </c>
      <c r="C64" s="40">
        <v>2</v>
      </c>
      <c r="D64" s="40">
        <v>1</v>
      </c>
      <c r="E64" s="40">
        <v>3</v>
      </c>
      <c r="G64" s="36"/>
      <c r="H64" s="40"/>
      <c r="I64" s="36"/>
      <c r="K64" s="36"/>
      <c r="L64" s="40"/>
      <c r="M64" s="36"/>
      <c r="O64" s="36"/>
      <c r="P64" s="40"/>
      <c r="Q64" s="36"/>
      <c r="S64" s="36"/>
      <c r="T64" s="40"/>
      <c r="U64" s="36"/>
      <c r="W64" s="36"/>
      <c r="X64" s="40"/>
      <c r="Y64" s="36"/>
      <c r="BR64" s="42"/>
    </row>
    <row r="65" spans="1:112" x14ac:dyDescent="0.35">
      <c r="A65" s="4">
        <v>44332</v>
      </c>
      <c r="C65" s="40">
        <v>0</v>
      </c>
      <c r="D65" s="40">
        <v>1</v>
      </c>
      <c r="E65" s="40">
        <v>3</v>
      </c>
      <c r="G65" s="36"/>
      <c r="H65" s="40"/>
      <c r="I65" s="36"/>
      <c r="K65" s="36"/>
      <c r="L65" s="40"/>
      <c r="M65" s="36"/>
      <c r="O65" s="36"/>
      <c r="P65" s="40"/>
      <c r="Q65" s="36"/>
      <c r="S65" s="36"/>
      <c r="T65" s="40"/>
      <c r="U65" s="36"/>
      <c r="V65" s="46"/>
      <c r="W65" s="36"/>
      <c r="X65" s="40"/>
      <c r="Y65" s="36"/>
      <c r="BR65" s="42"/>
    </row>
    <row r="66" spans="1:112" s="8" customFormat="1" x14ac:dyDescent="0.35">
      <c r="A66" s="4">
        <v>44334</v>
      </c>
      <c r="B66" s="35"/>
      <c r="C66" s="40">
        <v>0</v>
      </c>
      <c r="D66" s="40">
        <v>3</v>
      </c>
      <c r="E66" s="40">
        <v>3</v>
      </c>
      <c r="F66" s="35"/>
      <c r="G66" s="36"/>
      <c r="H66" s="40"/>
      <c r="I66" s="36"/>
      <c r="J66" s="35"/>
      <c r="K66" s="36"/>
      <c r="L66" s="40"/>
      <c r="M66" s="36"/>
      <c r="N66" s="35"/>
      <c r="O66" s="36"/>
      <c r="P66" s="40"/>
      <c r="Q66" s="36"/>
      <c r="R66" s="35"/>
      <c r="S66" s="36"/>
      <c r="T66" s="40"/>
      <c r="U66" s="36"/>
      <c r="V66" s="47"/>
      <c r="W66" s="36"/>
      <c r="X66" s="40"/>
      <c r="Y66" s="36"/>
      <c r="Z66" s="43"/>
      <c r="AA66" s="43"/>
      <c r="AB66" s="43"/>
      <c r="AC66" s="43"/>
      <c r="AD66" s="43"/>
      <c r="AE66" s="43"/>
      <c r="AF66" s="43"/>
      <c r="AG66" s="43"/>
      <c r="AH66" s="43"/>
      <c r="AI66" s="43"/>
      <c r="AJ66" s="43"/>
      <c r="AK66" s="43"/>
      <c r="AL66" s="43"/>
      <c r="AM66" s="43"/>
      <c r="AN66" s="43"/>
      <c r="AO66" s="43"/>
      <c r="AP66" s="43"/>
      <c r="AQ66" s="43"/>
      <c r="AR66" s="43"/>
      <c r="AS66" s="43"/>
      <c r="AT66" s="43"/>
      <c r="AU66" s="43"/>
      <c r="AV66" s="43"/>
      <c r="AW66" s="43"/>
      <c r="AX66" s="43"/>
      <c r="AY66" s="43"/>
      <c r="AZ66" s="43"/>
      <c r="BA66" s="43"/>
      <c r="BB66" s="43"/>
      <c r="BC66" s="43"/>
      <c r="BD66" s="43"/>
      <c r="BE66" s="43"/>
      <c r="BF66" s="43"/>
      <c r="BG66" s="43"/>
      <c r="BH66" s="43"/>
      <c r="BI66" s="43"/>
      <c r="BJ66" s="43"/>
      <c r="BK66" s="43"/>
      <c r="BL66" s="43"/>
      <c r="BM66" s="43"/>
      <c r="BN66" s="43"/>
      <c r="BO66" s="43"/>
      <c r="BP66" s="43"/>
      <c r="BQ66" s="43"/>
      <c r="BR66" s="44"/>
      <c r="BS66" s="43"/>
      <c r="BT66" s="43"/>
      <c r="BU66" s="43"/>
      <c r="BV66" s="43"/>
      <c r="BW66" s="43"/>
      <c r="BX66" s="43"/>
      <c r="BY66" s="43"/>
      <c r="BZ66" s="43"/>
      <c r="CA66" s="43"/>
      <c r="CB66" s="43"/>
      <c r="CC66" s="43"/>
      <c r="CD66" s="43"/>
      <c r="CE66" s="43"/>
      <c r="CF66" s="43"/>
      <c r="CG66" s="43"/>
      <c r="CH66" s="43"/>
      <c r="CI66" s="43"/>
      <c r="CJ66" s="43"/>
      <c r="CK66" s="43"/>
      <c r="CL66" s="43"/>
      <c r="CM66" s="43"/>
      <c r="CN66" s="43"/>
      <c r="CO66" s="43"/>
      <c r="CP66" s="43"/>
      <c r="CQ66" s="43"/>
      <c r="CR66" s="43"/>
      <c r="CS66" s="43"/>
      <c r="CT66" s="43"/>
      <c r="CU66" s="43"/>
      <c r="CV66" s="43"/>
      <c r="CW66" s="43"/>
      <c r="CX66" s="43"/>
      <c r="CY66" s="43"/>
      <c r="CZ66" s="43"/>
      <c r="DA66" s="43"/>
      <c r="DB66" s="43"/>
      <c r="DC66" s="43"/>
      <c r="DD66" s="43"/>
      <c r="DE66" s="43"/>
      <c r="DF66" s="43"/>
      <c r="DG66" s="43"/>
      <c r="DH66" s="43"/>
    </row>
    <row r="67" spans="1:112" x14ac:dyDescent="0.35">
      <c r="A67" s="4">
        <v>44341</v>
      </c>
      <c r="C67" s="40">
        <v>0</v>
      </c>
      <c r="D67" s="40">
        <v>3</v>
      </c>
      <c r="E67" s="40">
        <v>3</v>
      </c>
      <c r="G67" s="68"/>
      <c r="H67" s="40"/>
      <c r="I67" s="36"/>
      <c r="K67" s="36"/>
      <c r="L67" s="40"/>
      <c r="M67" s="36"/>
      <c r="O67" s="36"/>
      <c r="P67" s="40"/>
      <c r="Q67" s="36"/>
      <c r="S67" s="36"/>
      <c r="T67" s="40"/>
      <c r="U67" s="36"/>
      <c r="V67" s="46"/>
      <c r="W67" s="36"/>
      <c r="X67" s="40"/>
      <c r="Y67" s="36"/>
    </row>
    <row r="68" spans="1:112" x14ac:dyDescent="0.35">
      <c r="A68" s="4">
        <v>44348</v>
      </c>
      <c r="C68" s="40">
        <v>0</v>
      </c>
      <c r="D68" s="40">
        <v>3</v>
      </c>
      <c r="E68" s="40">
        <v>3</v>
      </c>
      <c r="G68" s="68"/>
      <c r="H68" s="40"/>
      <c r="I68" s="36"/>
      <c r="K68" s="40"/>
      <c r="L68" s="40"/>
      <c r="M68" s="36"/>
      <c r="O68" s="40"/>
      <c r="P68" s="40"/>
      <c r="Q68" s="36"/>
      <c r="S68" s="36"/>
      <c r="T68" s="40"/>
      <c r="U68" s="36"/>
      <c r="V68" s="46"/>
      <c r="W68" s="36"/>
      <c r="X68" s="40"/>
      <c r="Y68" s="36"/>
    </row>
    <row r="69" spans="1:112" x14ac:dyDescent="0.35">
      <c r="A69" s="4">
        <v>44355</v>
      </c>
      <c r="C69" s="40">
        <v>0</v>
      </c>
      <c r="D69" s="40">
        <v>3</v>
      </c>
      <c r="E69" s="40">
        <v>3</v>
      </c>
      <c r="G69" s="68"/>
      <c r="H69" s="40"/>
      <c r="I69" s="36"/>
      <c r="K69" s="36"/>
      <c r="L69" s="40"/>
      <c r="M69" s="36"/>
      <c r="O69" s="36"/>
      <c r="P69" s="40"/>
      <c r="Q69" s="36"/>
      <c r="S69" s="36"/>
      <c r="T69" s="40"/>
      <c r="U69" s="36"/>
      <c r="V69" s="46"/>
      <c r="W69" s="36"/>
      <c r="X69" s="40"/>
      <c r="Y69" s="36"/>
    </row>
    <row r="70" spans="1:112" x14ac:dyDescent="0.35">
      <c r="A70" s="4">
        <v>44367</v>
      </c>
      <c r="C70" s="40">
        <v>0</v>
      </c>
      <c r="D70" s="40">
        <v>0</v>
      </c>
      <c r="E70" s="40">
        <v>3</v>
      </c>
      <c r="G70" s="68"/>
      <c r="H70" s="40"/>
      <c r="I70" s="36"/>
      <c r="K70" s="36"/>
      <c r="L70" s="40"/>
      <c r="M70" s="36"/>
      <c r="O70" s="36"/>
      <c r="P70" s="40"/>
      <c r="Q70" s="36"/>
      <c r="S70" s="36"/>
      <c r="T70" s="40"/>
      <c r="U70" s="36"/>
      <c r="V70" s="46"/>
      <c r="W70" s="36"/>
      <c r="X70" s="40"/>
      <c r="Y70" s="36"/>
    </row>
    <row r="71" spans="1:112" x14ac:dyDescent="0.35">
      <c r="A71" s="4">
        <v>44377</v>
      </c>
      <c r="C71" s="40">
        <v>0</v>
      </c>
      <c r="D71" s="40">
        <v>0</v>
      </c>
      <c r="E71" s="40">
        <v>3</v>
      </c>
      <c r="G71" s="40"/>
      <c r="H71" s="40"/>
      <c r="I71" s="40"/>
      <c r="K71" s="40"/>
      <c r="L71" s="40"/>
      <c r="M71" s="40"/>
      <c r="O71" s="40"/>
      <c r="P71" s="40"/>
      <c r="Q71" s="40"/>
      <c r="S71" s="40"/>
      <c r="T71" s="40"/>
      <c r="U71" s="40"/>
      <c r="V71" s="46"/>
      <c r="W71" s="40"/>
      <c r="X71" s="40"/>
      <c r="Y71" s="40"/>
    </row>
    <row r="72" spans="1:112" x14ac:dyDescent="0.35">
      <c r="A72" s="4">
        <v>44378</v>
      </c>
      <c r="C72" s="40">
        <v>0</v>
      </c>
      <c r="D72" s="40">
        <v>0</v>
      </c>
      <c r="E72" s="40">
        <v>3</v>
      </c>
      <c r="G72" s="40"/>
      <c r="H72" s="40"/>
      <c r="I72" s="40"/>
      <c r="K72" s="40"/>
      <c r="L72" s="40"/>
      <c r="M72" s="40"/>
      <c r="O72" s="40"/>
      <c r="P72" s="40"/>
      <c r="Q72" s="40"/>
      <c r="S72" s="40"/>
      <c r="T72" s="40"/>
      <c r="U72" s="40"/>
      <c r="V72" s="46"/>
      <c r="W72" s="40"/>
      <c r="X72" s="40"/>
      <c r="Y72" s="40"/>
    </row>
    <row r="73" spans="1:112" x14ac:dyDescent="0.35">
      <c r="A73" s="4">
        <v>44383</v>
      </c>
      <c r="C73" s="40">
        <v>2</v>
      </c>
      <c r="D73" s="40">
        <v>0</v>
      </c>
      <c r="E73" s="40">
        <v>3</v>
      </c>
      <c r="G73" s="68"/>
      <c r="H73" s="40"/>
      <c r="I73" s="36"/>
      <c r="K73" s="36"/>
      <c r="L73" s="40"/>
      <c r="M73" s="36"/>
      <c r="O73" s="36"/>
      <c r="P73" s="40"/>
      <c r="Q73" s="36"/>
      <c r="S73" s="40"/>
      <c r="T73" s="40"/>
      <c r="U73" s="36"/>
      <c r="V73" s="46"/>
      <c r="W73" s="40"/>
      <c r="X73" s="40"/>
      <c r="Y73" s="36"/>
    </row>
    <row r="74" spans="1:112" x14ac:dyDescent="0.35">
      <c r="A74" s="4">
        <v>44409</v>
      </c>
      <c r="C74" s="40">
        <v>2</v>
      </c>
      <c r="D74" s="40">
        <v>0</v>
      </c>
      <c r="E74" s="40">
        <v>3</v>
      </c>
      <c r="G74" s="68"/>
      <c r="H74" s="68"/>
      <c r="I74" s="36"/>
      <c r="K74" s="40"/>
      <c r="L74" s="40"/>
      <c r="M74" s="36"/>
      <c r="O74" s="36"/>
      <c r="P74" s="40"/>
      <c r="Q74" s="36"/>
      <c r="S74" s="40"/>
      <c r="T74" s="40"/>
      <c r="U74" s="36"/>
      <c r="V74" s="46"/>
      <c r="W74" s="40"/>
      <c r="X74" s="40"/>
      <c r="Y74" s="36"/>
    </row>
    <row r="75" spans="1:112" x14ac:dyDescent="0.35">
      <c r="A75" s="4">
        <v>44440</v>
      </c>
      <c r="C75" s="40">
        <v>0</v>
      </c>
      <c r="D75" s="40">
        <v>0</v>
      </c>
      <c r="E75" s="40">
        <v>0</v>
      </c>
      <c r="G75" s="68"/>
      <c r="H75" s="68"/>
      <c r="I75" s="36"/>
      <c r="K75" s="36"/>
      <c r="L75" s="36"/>
      <c r="M75" s="36"/>
      <c r="O75" s="40"/>
      <c r="P75" s="40"/>
      <c r="Q75" s="36"/>
      <c r="S75" s="36"/>
      <c r="T75" s="40"/>
      <c r="U75" s="40"/>
      <c r="V75" s="46"/>
      <c r="W75" s="36"/>
      <c r="X75" s="40"/>
      <c r="Y75" s="40"/>
    </row>
    <row r="76" spans="1:112" x14ac:dyDescent="0.35">
      <c r="A76" s="4">
        <v>44470</v>
      </c>
      <c r="C76" s="40">
        <v>0</v>
      </c>
      <c r="D76" s="40">
        <v>0</v>
      </c>
      <c r="E76" s="40">
        <v>0</v>
      </c>
      <c r="G76" s="68"/>
      <c r="H76" s="68"/>
      <c r="I76" s="36"/>
      <c r="K76" s="36"/>
      <c r="L76" s="36"/>
      <c r="M76" s="36"/>
      <c r="O76" s="40"/>
      <c r="P76" s="40"/>
      <c r="Q76" s="36"/>
      <c r="S76" s="36"/>
      <c r="T76" s="40"/>
      <c r="U76" s="40"/>
      <c r="V76" s="46"/>
      <c r="W76" s="36"/>
      <c r="X76" s="40"/>
      <c r="Y76" s="40"/>
    </row>
    <row r="77" spans="1:112" x14ac:dyDescent="0.35">
      <c r="A77" s="4">
        <v>44492</v>
      </c>
      <c r="C77" s="40">
        <v>2</v>
      </c>
      <c r="D77" s="40">
        <v>0</v>
      </c>
      <c r="E77" s="40">
        <v>0</v>
      </c>
      <c r="G77" s="40"/>
      <c r="H77" s="40"/>
      <c r="I77" s="40"/>
      <c r="K77" s="40"/>
      <c r="L77" s="40"/>
      <c r="M77" s="40"/>
      <c r="O77" s="40"/>
      <c r="P77" s="40"/>
      <c r="Q77" s="40"/>
      <c r="S77" s="40"/>
      <c r="T77" s="40"/>
      <c r="U77" s="40"/>
      <c r="V77" s="46"/>
      <c r="W77" s="40"/>
      <c r="X77" s="40"/>
      <c r="Y77" s="40"/>
    </row>
    <row r="78" spans="1:112" x14ac:dyDescent="0.35">
      <c r="A78" s="4">
        <v>44501</v>
      </c>
      <c r="C78" s="40">
        <v>2</v>
      </c>
      <c r="D78" s="40">
        <v>0</v>
      </c>
      <c r="E78" s="40">
        <v>0</v>
      </c>
      <c r="G78" s="40"/>
      <c r="H78" s="40"/>
      <c r="I78" s="40"/>
      <c r="K78" s="40"/>
      <c r="L78" s="40"/>
      <c r="M78" s="40"/>
      <c r="O78" s="40"/>
      <c r="P78" s="40"/>
      <c r="Q78" s="40"/>
      <c r="S78" s="40"/>
      <c r="T78" s="40"/>
      <c r="U78" s="40"/>
      <c r="V78" s="46"/>
      <c r="W78" s="40"/>
      <c r="X78" s="40"/>
      <c r="Y78" s="40"/>
    </row>
    <row r="79" spans="1:112" x14ac:dyDescent="0.35">
      <c r="A79" s="4">
        <v>44508</v>
      </c>
      <c r="C79" s="40">
        <v>0</v>
      </c>
      <c r="D79" s="40">
        <v>0</v>
      </c>
      <c r="E79" s="40">
        <v>0</v>
      </c>
      <c r="G79" s="40"/>
      <c r="H79" s="40"/>
      <c r="I79" s="40"/>
      <c r="K79" s="40"/>
      <c r="L79" s="40"/>
      <c r="M79" s="40"/>
      <c r="O79" s="40"/>
      <c r="P79" s="40"/>
      <c r="Q79" s="40"/>
      <c r="S79" s="40"/>
      <c r="T79" s="40"/>
      <c r="U79" s="40"/>
      <c r="V79" s="46"/>
      <c r="W79" s="40"/>
      <c r="X79" s="40"/>
      <c r="Y79" s="40"/>
    </row>
    <row r="80" spans="1:112" x14ac:dyDescent="0.35">
      <c r="A80" s="4">
        <v>44531</v>
      </c>
      <c r="C80" s="40">
        <v>0</v>
      </c>
      <c r="D80" s="40">
        <v>0</v>
      </c>
      <c r="E80" s="40">
        <v>0</v>
      </c>
      <c r="G80" s="40"/>
      <c r="H80" s="40"/>
      <c r="I80" s="40"/>
      <c r="K80" s="40"/>
      <c r="L80" s="40"/>
      <c r="M80" s="40"/>
      <c r="O80" s="40"/>
      <c r="P80" s="40"/>
      <c r="Q80" s="40"/>
      <c r="S80" s="40"/>
      <c r="T80" s="40"/>
      <c r="U80" s="40"/>
      <c r="V80" s="46"/>
      <c r="W80" s="40"/>
      <c r="X80" s="40"/>
      <c r="Y80" s="40"/>
    </row>
    <row r="81" spans="1:25" x14ac:dyDescent="0.35">
      <c r="A81" s="4">
        <v>44548</v>
      </c>
      <c r="C81" s="40">
        <v>2</v>
      </c>
      <c r="D81" s="40">
        <v>0</v>
      </c>
      <c r="E81" s="40">
        <v>0</v>
      </c>
      <c r="G81" s="40"/>
      <c r="H81" s="40"/>
      <c r="I81" s="40"/>
      <c r="K81" s="40"/>
      <c r="L81" s="40"/>
      <c r="M81" s="40"/>
      <c r="O81" s="40"/>
      <c r="P81" s="40"/>
      <c r="Q81" s="40"/>
      <c r="S81" s="40"/>
      <c r="T81" s="40"/>
      <c r="U81" s="40"/>
      <c r="V81" s="46"/>
      <c r="W81" s="40"/>
      <c r="X81" s="40"/>
      <c r="Y81" s="40"/>
    </row>
    <row r="82" spans="1:25" x14ac:dyDescent="0.35">
      <c r="A82" s="4">
        <v>44562</v>
      </c>
      <c r="C82" s="40">
        <v>0</v>
      </c>
      <c r="D82" s="40">
        <v>0</v>
      </c>
      <c r="E82" s="40">
        <v>0</v>
      </c>
      <c r="G82" s="40"/>
      <c r="H82" s="40"/>
      <c r="I82" s="40"/>
      <c r="K82" s="40"/>
      <c r="L82" s="40"/>
      <c r="M82" s="40"/>
      <c r="O82" s="40"/>
      <c r="P82" s="40"/>
      <c r="Q82" s="40"/>
      <c r="S82" s="40"/>
      <c r="T82" s="40"/>
      <c r="U82" s="40"/>
      <c r="V82" s="46"/>
      <c r="W82" s="40"/>
      <c r="X82" s="40"/>
      <c r="Y82" s="40"/>
    </row>
    <row r="83" spans="1:25" x14ac:dyDescent="0.35">
      <c r="A83" s="42">
        <v>44593</v>
      </c>
      <c r="C83" s="40">
        <v>0</v>
      </c>
      <c r="D83" s="40">
        <v>0</v>
      </c>
      <c r="E83" s="40">
        <v>0</v>
      </c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W83" s="3"/>
      <c r="X83" s="3"/>
      <c r="Y83" s="3"/>
    </row>
    <row r="84" spans="1:25" x14ac:dyDescent="0.35">
      <c r="A84" s="42">
        <v>44599</v>
      </c>
      <c r="C84" s="40">
        <v>3</v>
      </c>
      <c r="D84" s="40">
        <v>0</v>
      </c>
      <c r="E84" s="40">
        <v>0</v>
      </c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W84" s="3"/>
      <c r="X84" s="3"/>
      <c r="Y84" s="3"/>
    </row>
    <row r="85" spans="1:25" x14ac:dyDescent="0.35">
      <c r="A85" s="42">
        <v>44606</v>
      </c>
      <c r="C85" s="40">
        <v>5</v>
      </c>
      <c r="D85" s="40">
        <v>0</v>
      </c>
      <c r="E85" s="40">
        <v>0</v>
      </c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W85" s="3"/>
      <c r="X85" s="3"/>
      <c r="Y85" s="3"/>
    </row>
    <row r="86" spans="1:25" x14ac:dyDescent="0.35">
      <c r="A86" s="42">
        <v>44613</v>
      </c>
      <c r="C86" s="40">
        <v>4</v>
      </c>
      <c r="D86" s="40">
        <v>0</v>
      </c>
      <c r="E86" s="40">
        <v>0</v>
      </c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W86" s="3"/>
      <c r="X86" s="3"/>
      <c r="Y86" s="3"/>
    </row>
    <row r="87" spans="1:25" x14ac:dyDescent="0.35">
      <c r="A87" s="42">
        <v>44620</v>
      </c>
      <c r="C87" s="40">
        <v>6</v>
      </c>
      <c r="D87" s="40">
        <v>0</v>
      </c>
      <c r="E87" s="40">
        <v>0</v>
      </c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W87" s="3"/>
      <c r="X87" s="3"/>
      <c r="Y87" s="3"/>
    </row>
    <row r="88" spans="1:25" x14ac:dyDescent="0.35">
      <c r="A88" s="42">
        <v>44621</v>
      </c>
      <c r="C88" s="40">
        <v>6</v>
      </c>
      <c r="D88" s="40">
        <v>0</v>
      </c>
      <c r="E88" s="40">
        <v>0</v>
      </c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48"/>
      <c r="W88" s="3"/>
      <c r="X88" s="3"/>
      <c r="Y88" s="3"/>
    </row>
    <row r="89" spans="1:25" x14ac:dyDescent="0.35">
      <c r="A89" s="42">
        <v>44627</v>
      </c>
      <c r="C89" s="40">
        <v>0</v>
      </c>
      <c r="D89" s="40">
        <v>0</v>
      </c>
      <c r="E89" s="40">
        <v>0</v>
      </c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48"/>
      <c r="W89" s="3"/>
      <c r="X89" s="3"/>
      <c r="Y89" s="3"/>
    </row>
    <row r="90" spans="1:25" x14ac:dyDescent="0.35">
      <c r="A90" s="42">
        <v>44652</v>
      </c>
      <c r="C90" s="40">
        <v>0</v>
      </c>
      <c r="D90" s="40">
        <v>0</v>
      </c>
      <c r="E90" s="40">
        <v>0</v>
      </c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48"/>
      <c r="W90" s="3"/>
      <c r="X90" s="3"/>
      <c r="Y90" s="3"/>
    </row>
    <row r="91" spans="1:25" x14ac:dyDescent="0.35">
      <c r="A91" s="34" t="s">
        <v>32</v>
      </c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48"/>
      <c r="W91" s="3"/>
      <c r="X91" s="3"/>
      <c r="Y91" s="3"/>
    </row>
    <row r="92" spans="1:25" x14ac:dyDescent="0.35">
      <c r="A92" s="3" t="s">
        <v>110</v>
      </c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48"/>
      <c r="W92" s="3"/>
      <c r="X92" s="3"/>
      <c r="Y92" s="3"/>
    </row>
    <row r="93" spans="1:25" x14ac:dyDescent="0.3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48"/>
      <c r="W93" s="3"/>
      <c r="X93" s="3"/>
      <c r="Y93" s="3"/>
    </row>
    <row r="94" spans="1:25" x14ac:dyDescent="0.3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48"/>
      <c r="W94" s="3"/>
      <c r="X94" s="3"/>
      <c r="Y94" s="3"/>
    </row>
    <row r="95" spans="1:25" x14ac:dyDescent="0.3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48"/>
      <c r="W95" s="3"/>
      <c r="X95" s="3"/>
      <c r="Y95" s="3"/>
    </row>
    <row r="96" spans="1:25" x14ac:dyDescent="0.3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48"/>
      <c r="W96" s="3"/>
      <c r="X96" s="3"/>
      <c r="Y96" s="3"/>
    </row>
    <row r="97" spans="1:25" x14ac:dyDescent="0.3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48"/>
      <c r="W97" s="3"/>
      <c r="X97" s="3"/>
      <c r="Y97" s="3"/>
    </row>
    <row r="98" spans="1:25" x14ac:dyDescent="0.3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48"/>
      <c r="W98" s="3"/>
      <c r="X98" s="3"/>
      <c r="Y98" s="3"/>
    </row>
    <row r="99" spans="1:25" x14ac:dyDescent="0.3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48"/>
      <c r="W99" s="3"/>
      <c r="X99" s="3"/>
      <c r="Y99" s="3"/>
    </row>
    <row r="100" spans="1:25" x14ac:dyDescent="0.3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48"/>
      <c r="W100" s="3"/>
      <c r="X100" s="3"/>
      <c r="Y100" s="3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E 8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0 Z a x g 6 w A A A D 2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s z T Q M 7 U w 0 j O w 0 Y e J 2 f h m 5 i H k j Y D u B c k i C d o 4 l + a U l B a l 2 q X m 6 T o 7 2 u j D u D b 6 U C / Y A Q A A A P / / A w B Q S w M E F A A C A A g A A A A h A F A f b A V f A Q A A i g I A A B M A A A B G b 3 J t d W x h c y 9 T Z W N 0 a W 9 u M S 5 t f F F d T 8 I w F H 0 n 2 X 9 o y s t I t m U b a o x k D 2 Z I 5 M V o h j G G G V O 6 C 0 z X 1 v R j k R D + u 4 V N M A T s S 3 v P 6 T m 3 5 1 Y B 1 a X g K G v 2 a O B 0 n I 5 a E g k F 6 u K a U F X 6 c 0 n 8 O I w j P + z 7 / c i P w m X Y x y h B F W i n g + z K h J E U L J K q O h g K a h h w 7 Y 7 K C o J U c G 0 L 5 e L 0 J n 8 V 8 v M 5 f y G 8 5 A s 0 Z s z w U q / a e l + O J O E U 8 o J o k p / v H 1 B V 4 5 4 3 H U J V s l K D T P A A e y g V l W F c J d c e u u N U F N Y 4 i e L L 2 E N P R m j I 9 K q C 5 H A M H g S H t 5 7 X x O j i R y m Y 5 Q p 0 D 6 Q A q b Y p J 2 R m L 7 Z M i 7 t N Y g 9 N W / y 2 q j J K K i J V o q X 5 a 5 k u C V 9 Y x 8 n q C w 5 2 E x t S z Y V k z Y O 3 p H J P 9 P f W a 2 z j 2 2 T a X k E a v v X G Q 2 v 8 Y f v / g n Z S s A P 5 e y E U R B Y f c 3 1 1 E W x d / x D x K c L + 1 T k V F a b e c 7 t O 3 L A Z y C N l / I 8 y P l J u e k 6 n 5 C d H M / g B A A D / / w M A U E s B A i 0 A F A A G A A g A A A A h A C r d q k D S A A A A N w E A A B M A A A A A A A A A A A A A A A A A A A A A A F t D b 2 5 0 Z W 5 0 X 1 R 5 c G V z X S 5 4 b W x Q S w E C L Q A U A A I A C A A A A C E A 0 Z a x g 6 w A A A D 2 A A A A E g A A A A A A A A A A A A A A A A A L A w A A Q 2 9 u Z m l n L 1 B h Y 2 t h Z 2 U u e G 1 s U E s B A i 0 A F A A C A A g A A A A h A F A f b A V f A Q A A i g I A A B M A A A A A A A A A A A A A A A A A 5 w M A A E Z v c m 1 1 b G F z L 1 N l Y 3 R p b 2 4 x L m 1 Q S w U G A A A A A A M A A w D C A A A A d w U A A A A A E Q E A A O + 7 v z w / e G 1 s I H Z l c n N p b 2 4 9 I j E u M C I g c 3 R h b m R h b G 9 u Z T 0 i b m 8 i P z 4 N C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E N A A A A A A A A b w 0 A A O + 7 v z w / e G 1 s I H Z l c n N p b 2 4 9 I j E u M C I g c 3 R h b m R h b G 9 u Z T 0 i b m 8 i P z 4 N C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2 Y W N z a S 1 m c m E t M j A y M S 0 w M y 0 z M S 0 x M G g w M z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5 M y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A 0 L T A x V D A 0 O j E 5 O j M 1 L j Y 0 N D g 0 O T J a I i 8 + P E V u d H J 5 I F R 5 c G U 9 I k Z p b G x D b 2 x 1 b W 5 U e X B l c y I g V m F s d W U 9 I n N C Z 2 t E Q X d N R k F 3 V T 0 i L z 4 8 R W 5 0 c n k g V H l w Z T 0 i R m l s b E N v b H V t b k 5 h b W V z I i B W Y W x 1 Z T 0 i c 1 s m c X V v d D t m c m E m c X V v d D s s J n F 1 b 3 Q 7 a m 9 1 c i Z x d W 9 0 O y w m c X V v d D t u X 2 R v c 2 U x J n F 1 b 3 Q 7 L C Z x d W 9 0 O 2 5 f Z G 9 z Z T I m c X V v d D s s J n F 1 b 3 Q 7 b l 9 j d W 1 f Z G 9 z Z T E m c X V v d D s s J n F 1 b 3 Q 7 Y 2 9 1 d l 9 k b 3 N l M S Z x d W 9 0 O y w m c X V v d D t u X 2 N 1 b V 9 k b 3 N l M i Z x d W 9 0 O y w m c X V v d D t j b 3 V 2 X 2 R v c 2 U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m F j c 2 k t Z n J h L T I w M j E t M D M t M z E t M T B o M D M v Q X V 0 b 1 J l b W 9 2 Z W R D b 2 x 1 b W 5 z M S 5 7 Z n J h L D B 9 J n F 1 b 3 Q 7 L C Z x d W 9 0 O 1 N l Y 3 R p b 2 4 x L 3 Z h Y 3 N p L W Z y Y S 0 y M D I x L T A z L T M x L T E w a D A z L 0 F 1 d G 9 S Z W 1 v d m V k Q 2 9 s d W 1 u c z E u e 2 p v d X I s M X 0 m c X V v d D s s J n F 1 b 3 Q 7 U 2 V j d G l v b j E v d m F j c 2 k t Z n J h L T I w M j E t M D M t M z E t M T B o M D M v Q X V 0 b 1 J l b W 9 2 Z W R D b 2 x 1 b W 5 z M S 5 7 b l 9 k b 3 N l M S w y f S Z x d W 9 0 O y w m c X V v d D t T Z W N 0 a W 9 u M S 9 2 Y W N z a S 1 m c m E t M j A y M S 0 w M y 0 z M S 0 x M G g w M y 9 B d X R v U m V t b 3 Z l Z E N v b H V t b n M x L n t u X 2 R v c 2 U y L D N 9 J n F 1 b 3 Q 7 L C Z x d W 9 0 O 1 N l Y 3 R p b 2 4 x L 3 Z h Y 3 N p L W Z y Y S 0 y M D I x L T A z L T M x L T E w a D A z L 0 F 1 d G 9 S Z W 1 v d m V k Q 2 9 s d W 1 u c z E u e 2 5 f Y 3 V t X 2 R v c 2 U x L D R 9 J n F 1 b 3 Q 7 L C Z x d W 9 0 O 1 N l Y 3 R p b 2 4 x L 3 Z h Y 3 N p L W Z y Y S 0 y M D I x L T A z L T M x L T E w a D A z L 0 F 1 d G 9 S Z W 1 v d m V k Q 2 9 s d W 1 u c z E u e 2 N v d X Z f Z G 9 z Z T E s N X 0 m c X V v d D s s J n F 1 b 3 Q 7 U 2 V j d G l v b j E v d m F j c 2 k t Z n J h L T I w M j E t M D M t M z E t M T B o M D M v Q X V 0 b 1 J l b W 9 2 Z W R D b 2 x 1 b W 5 z M S 5 7 b l 9 j d W 1 f Z G 9 z Z T I s N n 0 m c X V v d D s s J n F 1 b 3 Q 7 U 2 V j d G l v b j E v d m F j c 2 k t Z n J h L T I w M j E t M D M t M z E t M T B o M D M v Q X V 0 b 1 J l b W 9 2 Z W R D b 2 x 1 b W 5 z M S 5 7 Y 2 9 1 d l 9 k b 3 N l M i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2 Y W N z a S 1 m c m E t M j A y M S 0 w M y 0 z M S 0 x M G g w M y 9 B d X R v U m V t b 3 Z l Z E N v b H V t b n M x L n t m c m E s M H 0 m c X V v d D s s J n F 1 b 3 Q 7 U 2 V j d G l v b j E v d m F j c 2 k t Z n J h L T I w M j E t M D M t M z E t M T B o M D M v Q X V 0 b 1 J l b W 9 2 Z W R D b 2 x 1 b W 5 z M S 5 7 a m 9 1 c i w x f S Z x d W 9 0 O y w m c X V v d D t T Z W N 0 a W 9 u M S 9 2 Y W N z a S 1 m c m E t M j A y M S 0 w M y 0 z M S 0 x M G g w M y 9 B d X R v U m V t b 3 Z l Z E N v b H V t b n M x L n t u X 2 R v c 2 U x L D J 9 J n F 1 b 3 Q 7 L C Z x d W 9 0 O 1 N l Y 3 R p b 2 4 x L 3 Z h Y 3 N p L W Z y Y S 0 y M D I x L T A z L T M x L T E w a D A z L 0 F 1 d G 9 S Z W 1 v d m V k Q 2 9 s d W 1 u c z E u e 2 5 f Z G 9 z Z T I s M 3 0 m c X V v d D s s J n F 1 b 3 Q 7 U 2 V j d G l v b j E v d m F j c 2 k t Z n J h L T I w M j E t M D M t M z E t M T B o M D M v Q X V 0 b 1 J l b W 9 2 Z W R D b 2 x 1 b W 5 z M S 5 7 b l 9 j d W 1 f Z G 9 z Z T E s N H 0 m c X V v d D s s J n F 1 b 3 Q 7 U 2 V j d G l v b j E v d m F j c 2 k t Z n J h L T I w M j E t M D M t M z E t M T B o M D M v Q X V 0 b 1 J l b W 9 2 Z W R D b 2 x 1 b W 5 z M S 5 7 Y 2 9 1 d l 9 k b 3 N l M S w 1 f S Z x d W 9 0 O y w m c X V v d D t T Z W N 0 a W 9 u M S 9 2 Y W N z a S 1 m c m E t M j A y M S 0 w M y 0 z M S 0 x M G g w M y 9 B d X R v U m V t b 3 Z l Z E N v b H V t b n M x L n t u X 2 N 1 b V 9 k b 3 N l M i w 2 f S Z x d W 9 0 O y w m c X V v d D t T Z W N 0 a W 9 u M S 9 2 Y W N z a S 1 m c m E t M j A y M S 0 w M y 0 z M S 0 x M G g w M y 9 B d X R v U m V t b 3 Z l Z E N v b H V t b n M x L n t j b 3 V 2 X 2 R v c 2 U y L D d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2 Y W N z a S 1 m c m E t M j A y M S 0 w M y 0 z M S 0 x M G g w M y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Z h Y 3 N p L W Z y Y S 0 y M D I x L T A z L T M x L T E w a D A z L 1 B y b 2 1 v d G V k J T I w S G V h Z G V y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d m F j c 2 k t Z n J h L T I w M j E t M D M t M z E t M T B o M D M v Q 2 h h b m d l Z C U y M F R 5 c G U 8 L 0 l 0 Z W 1 Q Y X R o P j w v S X R l b U x v Y 2 F 0 a W 9 u P j x T d G F i b G V F b n R y a W V z L z 4 8 L 0 l 0 Z W 0 + P E l 0 Z W 0 + P E l 0 Z W 1 M b 2 N h d G l v b j 4 8 S X R l b V R 5 c G U + Q W x s R m 9 y b X V s Y X M 8 L 0 l 0 Z W 1 U e X B l P j x J d G V t U G F 0 a D 4 8 L 0 l 0 Z W 1 Q Y X R o P j w v S X R l b U x v Y 2 F 0 a W 9 u P j x T d G F i b G V F b n R y a W V z L z 4 8 L 0 l 0 Z W 0 + P C 9 J d G V t c z 4 8 L 0 x v Y 2 F s U G F j a 2 F n Z U 1 l d G F k Y X R h R m l s Z T 4 W A A A A U E s F B g A A A A A A A A A A A A A A A A A A A A A A A C Y B A A A B A A A A 0 I y d 3 w E V 0 R G M e g D A T 8 K X 6 w E A A A B Y K A b v X x z F S K y P 6 l Y 4 f n n V A A A A A A I A A A A A A B B m A A A A A Q A A I A A A A L D 0 J U / b b n 9 M L F u 5 L 9 I 9 p b 5 P d E d m m m L 8 E L 5 E w K u L a Y d x A A A A A A 6 A A A A A A g A A I A A A A O N + + d Y H Z D S K T T 0 V 9 3 s + h m V 5 x O D H s h O j z I N v 1 I 0 L S B Y Z U A A A A N B w P i m Y C h o s Z F 5 b k H r 3 / F s H o T L v w k p l 0 A Y / 1 Y v f I i O M X 9 K 8 x 4 B t W m V a R 6 P x 6 y v n D X C p a L / v P l 7 X P M 5 L A G w 6 f L U W O r 0 m 9 r A K o O 8 d P x 9 f 9 N z Z Q A A A A J F 4 N J 4 6 p f 5 p 6 n V u O r q L V q q P / S W g I T e K s P 9 G I d w Z x W h 3 n c 2 J Z I 3 J z 3 v K a W V Y t 7 4 z V P Y B V f b t G S d D o e m t C s 3 1 e 1 M = < / D a t a M a s h u p > 
</file>

<file path=customXml/itemProps1.xml><?xml version="1.0" encoding="utf-8"?>
<ds:datastoreItem xmlns:ds="http://schemas.openxmlformats.org/officeDocument/2006/customXml" ds:itemID="{79A77756-4484-4CDE-A748-DA6E099FDA3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19</vt:i4>
      </vt:variant>
    </vt:vector>
  </HeadingPairs>
  <TitlesOfParts>
    <vt:vector size="19" baseType="lpstr">
      <vt:lpstr>resultsPlots</vt:lpstr>
      <vt:lpstr>Phase Structure</vt:lpstr>
      <vt:lpstr>vacsi-fra-2021-07-01-20h05</vt:lpstr>
      <vt:lpstr>Rollout schedule</vt:lpstr>
      <vt:lpstr>Rollout schedule no hesitancy</vt:lpstr>
      <vt:lpstr>Perturbation Matricies</vt:lpstr>
      <vt:lpstr>ForceFit</vt:lpstr>
      <vt:lpstr>dateListFull</vt:lpstr>
      <vt:lpstr>contactModifiersFull</vt:lpstr>
      <vt:lpstr>kvalFull</vt:lpstr>
      <vt:lpstr>coverage</vt:lpstr>
      <vt:lpstr>vaccinateFull</vt:lpstr>
      <vt:lpstr>targetPopulation</vt:lpstr>
      <vt:lpstr>CoverageThreshold</vt:lpstr>
      <vt:lpstr>rho</vt:lpstr>
      <vt:lpstr>epsilon</vt:lpstr>
      <vt:lpstr>q</vt:lpstr>
      <vt:lpstr>population</vt:lpstr>
      <vt:lpstr>VOC France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Dick</dc:creator>
  <cp:lastModifiedBy>Carole</cp:lastModifiedBy>
  <dcterms:created xsi:type="dcterms:W3CDTF">2021-03-10T02:32:10Z</dcterms:created>
  <dcterms:modified xsi:type="dcterms:W3CDTF">2021-08-09T09:30:09Z</dcterms:modified>
</cp:coreProperties>
</file>