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Data Analyst\Excel\Excel Dashoard2\"/>
    </mc:Choice>
  </mc:AlternateContent>
  <xr:revisionPtr revIDLastSave="0" documentId="13_ncr:1_{5B2DDE0C-A3BC-4A1A-B961-3B561DD903D5}" xr6:coauthVersionLast="47" xr6:coauthVersionMax="47" xr10:uidLastSave="{00000000-0000-0000-0000-000000000000}"/>
  <bookViews>
    <workbookView xWindow="-108" yWindow="-108" windowWidth="23256" windowHeight="12576" activeTab="4" xr2:uid="{00000000-000D-0000-FFFF-FFFF00000000}"/>
  </bookViews>
  <sheets>
    <sheet name="Pivot1" sheetId="3" r:id="rId1"/>
    <sheet name="Pivot2" sheetId="4" r:id="rId2"/>
    <sheet name="Pivot3" sheetId="5" r:id="rId3"/>
    <sheet name="Pivot4" sheetId="6" r:id="rId4"/>
    <sheet name="Dashboard" sheetId="7" r:id="rId5"/>
    <sheet name="Production Dataset" sheetId="1" r:id="rId6"/>
  </sheets>
  <definedNames>
    <definedName name="_xlnm._FilterDatabase" localSheetId="5" hidden="1">'Production Dataset'!$A$1:$I$121</definedName>
    <definedName name="Slicer_Age_Groups">#N/A</definedName>
    <definedName name="Slicer_Gender">#N/A</definedName>
    <definedName name="Slicer_Quarters__ProductionDate">#N/A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3" i="1"/>
  <c r="K2"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3" i="1"/>
  <c r="J4" i="1"/>
  <c r="J5" i="1"/>
  <c r="J2" i="1"/>
  <c r="J121" i="1" l="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<sst xmlns="http://schemas.openxmlformats.org/spreadsheetml/2006/main" count="537" uniqueCount="53">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</sst>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0_);_(* \(#,##0\);_(* &quot;-&quot;??_);_(@_)"/>
  </numFmts>
  <fonts count="2" x14ac:knownFonts="1">
    <font>
      <sz val="11"/>
      <color theme="1"/>
      <name val="Calibri"/>
      <family val="2"/>
      <scheme val="minor"/>
    </font>
    <font>
      <b/>
      <sz val="48"/>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lumMod val="95000"/>
                    <a:lumOff val="5000"/>
                  </a:schemeClr>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FE70-4063-9A8B-CA32EBDCE465}"/>
            </c:ext>
          </c:extLst>
        </c:ser>
        <c:dLbls>
          <c:showLegendKey val="0"/>
          <c:showVal val="0"/>
          <c:showCatName val="0"/>
          <c:showSerName val="0"/>
          <c:showPercent val="0"/>
          <c:showBubbleSize val="0"/>
        </c:dLbls>
        <c:gapWidth val="150"/>
        <c:shape val="box"/>
        <c:axId val="450223231"/>
        <c:axId val="450214591"/>
        <c:axId val="0"/>
      </c:bar3DChart>
      <c:catAx>
        <c:axId val="450223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50214591"/>
        <c:crosses val="autoZero"/>
        <c:auto val="1"/>
        <c:lblAlgn val="ctr"/>
        <c:lblOffset val="100"/>
        <c:noMultiLvlLbl val="0"/>
      </c:catAx>
      <c:valAx>
        <c:axId val="4502145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5022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2.xlsx]Pivot2!PivotTable2</c:name>
    <c:fmtId val="13"/>
  </c:pivotSource>
  <c:chart>
    <c:title>
      <c:tx>
        <c:rich>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r>
              <a:rPr lang="en-US" sz="1600" i="1" u="sng"/>
              <a:t>Number of The Tasks by Manager</a:t>
            </a:r>
          </a:p>
        </c:rich>
      </c:tx>
      <c:overlay val="0"/>
      <c:spPr>
        <a:noFill/>
        <a:ln>
          <a:noFill/>
        </a:ln>
        <a:effectLst/>
      </c:spPr>
      <c:txPr>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B820-4F0B-8342-A6C2B483C9EC}"/>
            </c:ext>
          </c:extLst>
        </c:ser>
        <c:dLbls>
          <c:showLegendKey val="0"/>
          <c:showVal val="1"/>
          <c:showCatName val="0"/>
          <c:showSerName val="0"/>
          <c:showPercent val="0"/>
          <c:showBubbleSize val="0"/>
        </c:dLbls>
        <c:gapWidth val="150"/>
        <c:shape val="box"/>
        <c:axId val="450211231"/>
        <c:axId val="450220351"/>
        <c:axId val="0"/>
      </c:bar3DChart>
      <c:catAx>
        <c:axId val="45021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450220351"/>
        <c:crosses val="autoZero"/>
        <c:auto val="1"/>
        <c:lblAlgn val="ctr"/>
        <c:lblOffset val="100"/>
        <c:noMultiLvlLbl val="0"/>
      </c:catAx>
      <c:valAx>
        <c:axId val="450220351"/>
        <c:scaling>
          <c:orientation val="minMax"/>
        </c:scaling>
        <c:delete val="1"/>
        <c:axPos val="b"/>
        <c:numFmt formatCode="General" sourceLinked="1"/>
        <c:majorTickMark val="none"/>
        <c:minorTickMark val="none"/>
        <c:tickLblPos val="nextTo"/>
        <c:crossAx val="45021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75000"/>
          </a:schemeClr>
        </a:gs>
        <a:gs pos="48000">
          <a:schemeClr val="accent2">
            <a:lumMod val="97000"/>
            <a:lumOff val="3000"/>
          </a:schemeClr>
        </a:gs>
        <a:gs pos="100000">
          <a:schemeClr val="accent2">
            <a:lumMod val="60000"/>
            <a:lumOff val="40000"/>
          </a:schemeClr>
        </a:gs>
      </a:gsLst>
      <a:lin ang="16200000" scaled="1"/>
      <a:tileRect/>
    </a:gradFill>
    <a:ln w="12700" cap="flat" cmpd="sng" algn="ctr">
      <a:solidFill>
        <a:schemeClr val="tx1"/>
      </a:solidFill>
      <a:round/>
    </a:ln>
    <a:effectLst/>
  </c:spPr>
  <c:txPr>
    <a:bodyPr/>
    <a:lstStyle/>
    <a:p>
      <a:pPr>
        <a:defRPr sz="1100"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2.xlsx]Pivot3!PivotTable3</c:name>
    <c:fmtId val="2"/>
  </c:pivotSource>
  <c:chart>
    <c:title>
      <c:tx>
        <c:rich>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r>
              <a:rPr lang="en-US" sz="1600" b="1" i="1" u="sng">
                <a:solidFill>
                  <a:schemeClr val="tx1">
                    <a:lumMod val="95000"/>
                    <a:lumOff val="5000"/>
                  </a:schemeClr>
                </a:solidFill>
              </a:rPr>
              <a:t>Total Units Produced</a:t>
            </a:r>
            <a:r>
              <a:rPr lang="en-US" sz="1600" b="1" i="1" u="sng" baseline="0">
                <a:solidFill>
                  <a:schemeClr val="tx1">
                    <a:lumMod val="95000"/>
                    <a:lumOff val="5000"/>
                  </a:schemeClr>
                </a:solidFill>
              </a:rPr>
              <a:t> by Year/Month </a:t>
            </a:r>
            <a:endParaRPr lang="en-US" sz="16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2">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9B6-4DA8-917A-265994A70EBB}"/>
            </c:ext>
          </c:extLst>
        </c:ser>
        <c:dLbls>
          <c:showLegendKey val="0"/>
          <c:showVal val="1"/>
          <c:showCatName val="0"/>
          <c:showSerName val="0"/>
          <c:showPercent val="0"/>
          <c:showBubbleSize val="0"/>
        </c:dLbls>
        <c:axId val="482975983"/>
        <c:axId val="482974543"/>
        <c:axId val="538941023"/>
      </c:line3DChart>
      <c:catAx>
        <c:axId val="48297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82974543"/>
        <c:crosses val="autoZero"/>
        <c:auto val="1"/>
        <c:lblAlgn val="ctr"/>
        <c:lblOffset val="100"/>
        <c:noMultiLvlLbl val="0"/>
      </c:catAx>
      <c:valAx>
        <c:axId val="4829745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2975983"/>
        <c:crosses val="autoZero"/>
        <c:crossBetween val="between"/>
      </c:valAx>
      <c:serAx>
        <c:axId val="5389410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74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2.xlsx]Pivot4!PivotTable4</c:name>
    <c:fmtId val="2"/>
  </c:pivotSource>
  <c:chart>
    <c:title>
      <c:tx>
        <c:rich>
          <a:bodyPr rot="0" spcFirstLastPara="1" vertOverflow="ellipsis" vert="horz" wrap="square" anchor="ctr" anchorCtr="1"/>
          <a:lstStyle/>
          <a:p>
            <a:pPr>
              <a:defRPr sz="1500" b="1" i="1" u="sng" strike="noStrike" kern="1200" spc="0" baseline="0">
                <a:solidFill>
                  <a:schemeClr val="tx1">
                    <a:lumMod val="95000"/>
                    <a:lumOff val="5000"/>
                  </a:schemeClr>
                </a:solidFill>
                <a:latin typeface="+mn-lt"/>
                <a:ea typeface="+mn-ea"/>
                <a:cs typeface="+mn-cs"/>
              </a:defRPr>
            </a:pPr>
            <a:r>
              <a:rPr lang="en-US" sz="1500" b="1" i="1" u="sng">
                <a:solidFill>
                  <a:schemeClr val="tx1">
                    <a:lumMod val="95000"/>
                    <a:lumOff val="5000"/>
                  </a:schemeClr>
                </a:solidFill>
              </a:rPr>
              <a:t>Average of Production</a:t>
            </a:r>
            <a:r>
              <a:rPr lang="en-US" sz="1500" b="1" i="1" u="sng" baseline="0">
                <a:solidFill>
                  <a:schemeClr val="tx1">
                    <a:lumMod val="95000"/>
                    <a:lumOff val="5000"/>
                  </a:schemeClr>
                </a:solidFill>
              </a:rPr>
              <a:t> Cost Per Unit by Product Type</a:t>
            </a:r>
            <a:endParaRPr lang="en-US" sz="15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5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75000"/>
            </a:schemeClr>
          </a:solidFill>
          <a:ln w="25400">
            <a:solidFill>
              <a:schemeClr val="lt1"/>
            </a:solidFill>
          </a:ln>
          <a:effectLst/>
          <a:sp3d contourW="25400">
            <a:contourClr>
              <a:schemeClr val="lt1"/>
            </a:contourClr>
          </a:sp3d>
        </c:spPr>
      </c:pivotFmt>
      <c:pivotFmt>
        <c:idx val="2"/>
        <c:spPr>
          <a:solidFill>
            <a:schemeClr val="accent6">
              <a:lumMod val="75000"/>
            </a:schemeClr>
          </a:solidFill>
          <a:ln w="25400">
            <a:solidFill>
              <a:schemeClr val="lt1"/>
            </a:solidFill>
          </a:ln>
          <a:effectLst/>
          <a:sp3d contourW="25400">
            <a:contourClr>
              <a:schemeClr val="lt1"/>
            </a:contourClr>
          </a:sp3d>
        </c:spPr>
      </c:pivotFmt>
      <c:pivotFmt>
        <c:idx val="3"/>
        <c:spPr>
          <a:solidFill>
            <a:schemeClr val="accent5">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spPr>
            <a:solidFill>
              <a:schemeClr val="accent2">
                <a:lumMod val="40000"/>
                <a:lumOff val="60000"/>
              </a:schemeClr>
            </a:solidFill>
          </c:spPr>
          <c:dPt>
            <c:idx val="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B568-41AA-965D-FB5D2BB1C4F0}"/>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568-41AA-965D-FB5D2BB1C4F0}"/>
              </c:ext>
            </c:extLst>
          </c:dPt>
          <c:dPt>
            <c:idx val="2"/>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B568-41AA-965D-FB5D2BB1C4F0}"/>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dPt>
          <c:dLbls>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B568-41AA-965D-FB5D2BB1C4F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lumMod val="95000"/>
                    <a:lumOff val="5000"/>
                  </a:schemeClr>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r="100000" b="100000"/>
              </a:path>
              <a:tileRect l="-100000" t="-100000"/>
            </a:gra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ECF-4525-903A-B640C02A8D36}"/>
            </c:ext>
          </c:extLst>
        </c:ser>
        <c:dLbls>
          <c:showLegendKey val="0"/>
          <c:showVal val="0"/>
          <c:showCatName val="0"/>
          <c:showSerName val="0"/>
          <c:showPercent val="0"/>
          <c:showBubbleSize val="0"/>
        </c:dLbls>
        <c:gapWidth val="150"/>
        <c:shape val="box"/>
        <c:axId val="450223231"/>
        <c:axId val="450214591"/>
        <c:axId val="0"/>
      </c:bar3DChart>
      <c:catAx>
        <c:axId val="450223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50214591"/>
        <c:crosses val="autoZero"/>
        <c:auto val="1"/>
        <c:lblAlgn val="ctr"/>
        <c:lblOffset val="100"/>
        <c:noMultiLvlLbl val="0"/>
      </c:catAx>
      <c:valAx>
        <c:axId val="4502145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5022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2.xlsx]Pivot2!PivotTable2</c:name>
    <c:fmtId val="15"/>
  </c:pivotSource>
  <c:chart>
    <c:title>
      <c:tx>
        <c:rich>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r>
              <a:rPr lang="en-US" sz="1600" i="1" u="sng"/>
              <a:t>Number of The Tasks by Manager</a:t>
            </a:r>
          </a:p>
        </c:rich>
      </c:tx>
      <c:overlay val="0"/>
      <c:spPr>
        <a:noFill/>
        <a:ln>
          <a:noFill/>
        </a:ln>
        <a:effectLst/>
      </c:spPr>
      <c:txPr>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6317-4BEF-B644-A4B7490760CD}"/>
            </c:ext>
          </c:extLst>
        </c:ser>
        <c:dLbls>
          <c:showLegendKey val="0"/>
          <c:showVal val="1"/>
          <c:showCatName val="0"/>
          <c:showSerName val="0"/>
          <c:showPercent val="0"/>
          <c:showBubbleSize val="0"/>
        </c:dLbls>
        <c:gapWidth val="150"/>
        <c:shape val="box"/>
        <c:axId val="450211231"/>
        <c:axId val="450220351"/>
        <c:axId val="0"/>
      </c:bar3DChart>
      <c:catAx>
        <c:axId val="45021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450220351"/>
        <c:crosses val="autoZero"/>
        <c:auto val="1"/>
        <c:lblAlgn val="ctr"/>
        <c:lblOffset val="100"/>
        <c:noMultiLvlLbl val="0"/>
      </c:catAx>
      <c:valAx>
        <c:axId val="450220351"/>
        <c:scaling>
          <c:orientation val="minMax"/>
        </c:scaling>
        <c:delete val="1"/>
        <c:axPos val="b"/>
        <c:numFmt formatCode="General" sourceLinked="1"/>
        <c:majorTickMark val="none"/>
        <c:minorTickMark val="none"/>
        <c:tickLblPos val="nextTo"/>
        <c:crossAx val="45021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75000"/>
          </a:schemeClr>
        </a:gs>
        <a:gs pos="48000">
          <a:schemeClr val="accent2">
            <a:lumMod val="97000"/>
            <a:lumOff val="3000"/>
          </a:schemeClr>
        </a:gs>
        <a:gs pos="100000">
          <a:schemeClr val="accent2">
            <a:lumMod val="60000"/>
            <a:lumOff val="40000"/>
          </a:schemeClr>
        </a:gs>
      </a:gsLst>
      <a:lin ang="16200000" scaled="1"/>
      <a:tileRect/>
    </a:gradFill>
    <a:ln w="12700" cap="flat" cmpd="sng" algn="ctr">
      <a:solidFill>
        <a:schemeClr val="tx1"/>
      </a:solidFill>
      <a:round/>
    </a:ln>
    <a:effectLst/>
  </c:spPr>
  <c:txPr>
    <a:bodyPr/>
    <a:lstStyle/>
    <a:p>
      <a:pPr>
        <a:defRPr sz="1100"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2.xlsx]Pivot3!PivotTable3</c:name>
    <c:fmtId val="4"/>
  </c:pivotSource>
  <c:chart>
    <c:title>
      <c:tx>
        <c:rich>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r>
              <a:rPr lang="en-US" sz="1600" b="1" i="1" u="sng">
                <a:solidFill>
                  <a:schemeClr val="tx1">
                    <a:lumMod val="95000"/>
                    <a:lumOff val="5000"/>
                  </a:schemeClr>
                </a:solidFill>
              </a:rPr>
              <a:t>Total Units Produced</a:t>
            </a:r>
            <a:r>
              <a:rPr lang="en-US" sz="1600" b="1" i="1" u="sng" baseline="0">
                <a:solidFill>
                  <a:schemeClr val="tx1">
                    <a:lumMod val="95000"/>
                    <a:lumOff val="5000"/>
                  </a:schemeClr>
                </a:solidFill>
              </a:rPr>
              <a:t> by Year/Month </a:t>
            </a:r>
            <a:endParaRPr lang="en-US" sz="16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2">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6723-4183-95AE-3A6D5D32DD85}"/>
            </c:ext>
          </c:extLst>
        </c:ser>
        <c:dLbls>
          <c:showLegendKey val="0"/>
          <c:showVal val="1"/>
          <c:showCatName val="0"/>
          <c:showSerName val="0"/>
          <c:showPercent val="0"/>
          <c:showBubbleSize val="0"/>
        </c:dLbls>
        <c:axId val="482975983"/>
        <c:axId val="482974543"/>
        <c:axId val="538941023"/>
      </c:line3DChart>
      <c:catAx>
        <c:axId val="48297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482974543"/>
        <c:crosses val="autoZero"/>
        <c:auto val="1"/>
        <c:lblAlgn val="ctr"/>
        <c:lblOffset val="100"/>
        <c:noMultiLvlLbl val="0"/>
      </c:catAx>
      <c:valAx>
        <c:axId val="4829745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2975983"/>
        <c:crosses val="autoZero"/>
        <c:crossBetween val="between"/>
      </c:valAx>
      <c:serAx>
        <c:axId val="5389410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74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Report 2.xlsx]Pivot4!PivotTable4</c:name>
    <c:fmtId val="4"/>
  </c:pivotSource>
  <c:chart>
    <c:title>
      <c:tx>
        <c:rich>
          <a:bodyPr rot="0" spcFirstLastPara="1" vertOverflow="ellipsis" vert="horz" wrap="square" anchor="ctr" anchorCtr="1"/>
          <a:lstStyle/>
          <a:p>
            <a:pPr>
              <a:defRPr sz="1500" b="1" i="1" u="sng" strike="noStrike" kern="1200" spc="0" baseline="0">
                <a:solidFill>
                  <a:schemeClr val="tx1">
                    <a:lumMod val="95000"/>
                    <a:lumOff val="5000"/>
                  </a:schemeClr>
                </a:solidFill>
                <a:latin typeface="+mn-lt"/>
                <a:ea typeface="+mn-ea"/>
                <a:cs typeface="+mn-cs"/>
              </a:defRPr>
            </a:pPr>
            <a:r>
              <a:rPr lang="en-US" sz="1500" b="1" i="1" u="sng">
                <a:solidFill>
                  <a:schemeClr val="tx1">
                    <a:lumMod val="95000"/>
                    <a:lumOff val="5000"/>
                  </a:schemeClr>
                </a:solidFill>
              </a:rPr>
              <a:t>Average of Production</a:t>
            </a:r>
            <a:r>
              <a:rPr lang="en-US" sz="1500" b="1" i="1" u="sng" baseline="0">
                <a:solidFill>
                  <a:schemeClr val="tx1">
                    <a:lumMod val="95000"/>
                    <a:lumOff val="5000"/>
                  </a:schemeClr>
                </a:solidFill>
              </a:rPr>
              <a:t> Cost Per Unit by Product Type</a:t>
            </a:r>
            <a:endParaRPr lang="en-US" sz="15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500" b="1" i="1" u="sng"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75000"/>
            </a:schemeClr>
          </a:solidFill>
          <a:ln w="25400">
            <a:solidFill>
              <a:schemeClr val="lt1"/>
            </a:solidFill>
          </a:ln>
          <a:effectLst/>
          <a:sp3d contourW="25400">
            <a:contourClr>
              <a:schemeClr val="lt1"/>
            </a:contourClr>
          </a:sp3d>
        </c:spPr>
      </c:pivotFmt>
      <c:pivotFmt>
        <c:idx val="2"/>
        <c:spPr>
          <a:solidFill>
            <a:schemeClr val="accent6">
              <a:lumMod val="75000"/>
            </a:schemeClr>
          </a:solidFill>
          <a:ln w="25400">
            <a:solidFill>
              <a:schemeClr val="lt1"/>
            </a:solidFill>
          </a:ln>
          <a:effectLst/>
          <a:sp3d contourW="25400">
            <a:contourClr>
              <a:schemeClr val="lt1"/>
            </a:contourClr>
          </a:sp3d>
        </c:spPr>
      </c:pivotFmt>
      <c:pivotFmt>
        <c:idx val="3"/>
        <c:spPr>
          <a:solidFill>
            <a:schemeClr val="accent5">
              <a:lumMod val="60000"/>
              <a:lumOff val="40000"/>
            </a:schemeClr>
          </a:solidFill>
          <a:ln w="25400">
            <a:solidFill>
              <a:schemeClr val="lt1"/>
            </a:solidFill>
          </a:ln>
          <a:effectLst/>
          <a:sp3d contourW="25400">
            <a:contourClr>
              <a:schemeClr val="lt1"/>
            </a:contourClr>
          </a:sp3d>
        </c:spPr>
      </c:pivotFmt>
      <c:pivotFmt>
        <c:idx val="4"/>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w="25400">
            <a:solidFill>
              <a:schemeClr val="lt1"/>
            </a:solidFill>
          </a:ln>
          <a:effectLst/>
          <a:sp3d contourW="25400">
            <a:contourClr>
              <a:schemeClr val="lt1"/>
            </a:contourClr>
          </a:sp3d>
        </c:spPr>
      </c:pivotFmt>
      <c:pivotFmt>
        <c:idx val="6"/>
        <c:spPr>
          <a:solidFill>
            <a:schemeClr val="accent6">
              <a:lumMod val="75000"/>
            </a:schemeClr>
          </a:solidFill>
          <a:ln w="25400">
            <a:solidFill>
              <a:schemeClr val="lt1"/>
            </a:solidFill>
          </a:ln>
          <a:effectLst/>
          <a:sp3d contourW="25400">
            <a:contourClr>
              <a:schemeClr val="lt1"/>
            </a:contourClr>
          </a:sp3d>
        </c:spPr>
      </c:pivotFmt>
      <c:pivotFmt>
        <c:idx val="7"/>
        <c:spPr>
          <a:solidFill>
            <a:schemeClr val="accent4">
              <a:lumMod val="75000"/>
            </a:schemeClr>
          </a:solidFill>
          <a:ln w="25400">
            <a:solidFill>
              <a:schemeClr val="lt1"/>
            </a:solidFill>
          </a:ln>
          <a:effectLst/>
          <a:sp3d contourW="25400">
            <a:contourClr>
              <a:schemeClr val="lt1"/>
            </a:contourClr>
          </a:sp3d>
        </c:spPr>
      </c:pivotFmt>
      <c:pivotFmt>
        <c:idx val="8"/>
        <c:spPr>
          <a:solidFill>
            <a:schemeClr val="accent2">
              <a:lumMod val="40000"/>
              <a:lumOff val="60000"/>
            </a:schemeClr>
          </a:solidFill>
          <a:ln w="25400">
            <a:solidFill>
              <a:schemeClr val="lt1"/>
            </a:solidFill>
          </a:ln>
          <a:effectLst/>
          <a:sp3d contourW="25400">
            <a:contourClr>
              <a:schemeClr val="lt1"/>
            </a:contourClr>
          </a:sp3d>
        </c:spPr>
      </c:pivotFmt>
      <c:pivotFmt>
        <c:idx val="9"/>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lumMod val="60000"/>
              <a:lumOff val="40000"/>
            </a:schemeClr>
          </a:solidFill>
          <a:ln w="25400">
            <a:solidFill>
              <a:schemeClr val="lt1"/>
            </a:solidFill>
          </a:ln>
          <a:effectLst/>
          <a:sp3d contourW="25400">
            <a:contourClr>
              <a:schemeClr val="lt1"/>
            </a:contourClr>
          </a:sp3d>
        </c:spPr>
      </c:pivotFmt>
      <c:pivotFmt>
        <c:idx val="11"/>
        <c:spPr>
          <a:solidFill>
            <a:schemeClr val="accent6">
              <a:lumMod val="75000"/>
            </a:schemeClr>
          </a:solidFill>
          <a:ln w="25400">
            <a:solidFill>
              <a:schemeClr val="lt1"/>
            </a:solidFill>
          </a:ln>
          <a:effectLst/>
          <a:sp3d contourW="25400">
            <a:contourClr>
              <a:schemeClr val="lt1"/>
            </a:contourClr>
          </a:sp3d>
        </c:spPr>
      </c:pivotFmt>
      <c:pivotFmt>
        <c:idx val="12"/>
        <c:spPr>
          <a:solidFill>
            <a:schemeClr val="accent4">
              <a:lumMod val="75000"/>
            </a:schemeClr>
          </a:solidFill>
          <a:ln w="25400">
            <a:solidFill>
              <a:schemeClr val="lt1"/>
            </a:solidFill>
          </a:ln>
          <a:effectLst/>
          <a:sp3d contourW="25400">
            <a:contourClr>
              <a:schemeClr val="lt1"/>
            </a:contourClr>
          </a:sp3d>
        </c:spPr>
      </c:pivotFmt>
      <c:pivotFmt>
        <c:idx val="13"/>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spPr>
            <a:solidFill>
              <a:schemeClr val="accent2">
                <a:lumMod val="40000"/>
                <a:lumOff val="60000"/>
              </a:schemeClr>
            </a:solidFill>
          </c:spPr>
          <c:dPt>
            <c:idx val="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DD-40EC-B302-63ACAD3E42C8}"/>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DD-40EC-B302-63ACAD3E42C8}"/>
              </c:ext>
            </c:extLst>
          </c:dPt>
          <c:dPt>
            <c:idx val="2"/>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DD-40EC-B302-63ACAD3E42C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DD-40EC-B302-63ACAD3E42C8}"/>
              </c:ext>
            </c:extLst>
          </c:dPt>
          <c:dLbls>
            <c:spPr>
              <a:solidFill>
                <a:srgbClr val="E7E6E6">
                  <a:lumMod val="1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23DD-40EC-B302-63ACAD3E42C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304800</xdr:colOff>
      <xdr:row>2</xdr:row>
      <xdr:rowOff>3810</xdr:rowOff>
    </xdr:from>
    <xdr:to>
      <xdr:col>11</xdr:col>
      <xdr:colOff>594360</xdr:colOff>
      <xdr:row>19</xdr:row>
      <xdr:rowOff>160020</xdr:rowOff>
    </xdr:to>
    <xdr:graphicFrame macro="">
      <xdr:nvGraphicFramePr>
        <xdr:cNvPr id="2" name="Chart 1">
          <a:extLst>
            <a:ext uri="{FF2B5EF4-FFF2-40B4-BE49-F238E27FC236}">
              <a16:creationId xmlns:a16="http://schemas.microsoft.com/office/drawing/2014/main" id="{B99DA8C1-960C-E0EA-0E72-4ABE70957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1</xdr:row>
      <xdr:rowOff>179070</xdr:rowOff>
    </xdr:from>
    <xdr:to>
      <xdr:col>13</xdr:col>
      <xdr:colOff>15240</xdr:colOff>
      <xdr:row>24</xdr:row>
      <xdr:rowOff>152400</xdr:rowOff>
    </xdr:to>
    <xdr:graphicFrame macro="">
      <xdr:nvGraphicFramePr>
        <xdr:cNvPr id="2" name="Chart 1">
          <a:extLst>
            <a:ext uri="{FF2B5EF4-FFF2-40B4-BE49-F238E27FC236}">
              <a16:creationId xmlns:a16="http://schemas.microsoft.com/office/drawing/2014/main" id="{03330D1E-2B58-8EDC-6A8D-AF19CBD80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579120</xdr:colOff>
      <xdr:row>1</xdr:row>
      <xdr:rowOff>163830</xdr:rowOff>
    </xdr:from>
    <xdr:to>
      <xdr:col>15</xdr:col>
      <xdr:colOff>259080</xdr:colOff>
      <xdr:row>19</xdr:row>
      <xdr:rowOff>83820</xdr:rowOff>
    </xdr:to>
    <xdr:graphicFrame macro="">
      <xdr:nvGraphicFramePr>
        <xdr:cNvPr id="2" name="Chart 1">
          <a:extLst>
            <a:ext uri="{FF2B5EF4-FFF2-40B4-BE49-F238E27FC236}">
              <a16:creationId xmlns:a16="http://schemas.microsoft.com/office/drawing/2014/main" id="{BFD75D0D-B941-6FC8-D9E3-D39F78C9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274320</xdr:colOff>
      <xdr:row>2</xdr:row>
      <xdr:rowOff>3810</xdr:rowOff>
    </xdr:from>
    <xdr:to>
      <xdr:col>13</xdr:col>
      <xdr:colOff>53340</xdr:colOff>
      <xdr:row>20</xdr:row>
      <xdr:rowOff>106680</xdr:rowOff>
    </xdr:to>
    <xdr:graphicFrame macro="">
      <xdr:nvGraphicFramePr>
        <xdr:cNvPr id="2" name="Chart 1">
          <a:extLst>
            <a:ext uri="{FF2B5EF4-FFF2-40B4-BE49-F238E27FC236}">
              <a16:creationId xmlns:a16="http://schemas.microsoft.com/office/drawing/2014/main" id="{4A12D69F-8E7F-DD5F-F1F8-4230251C0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16</xdr:row>
      <xdr:rowOff>175260</xdr:rowOff>
    </xdr:from>
    <xdr:to>
      <xdr:col>10</xdr:col>
      <xdr:colOff>457200</xdr:colOff>
      <xdr:row>35</xdr:row>
      <xdr:rowOff>137160</xdr:rowOff>
    </xdr:to>
    <xdr:graphicFrame macro="">
      <xdr:nvGraphicFramePr>
        <xdr:cNvPr id="2" name="Chart 1">
          <a:extLst>
            <a:ext uri="{FF2B5EF4-FFF2-40B4-BE49-F238E27FC236}">
              <a16:creationId xmlns:a16="http://schemas.microsoft.com/office/drawing/2014/main" id="{BAA7BB4E-7B6F-48FC-9895-CAF2DC8E8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17</xdr:row>
      <xdr:rowOff>7620</xdr:rowOff>
    </xdr:from>
    <xdr:to>
      <xdr:col>21</xdr:col>
      <xdr:colOff>190500</xdr:colOff>
      <xdr:row>35</xdr:row>
      <xdr:rowOff>121920</xdr:rowOff>
    </xdr:to>
    <xdr:graphicFrame macro="">
      <xdr:nvGraphicFramePr>
        <xdr:cNvPr id="3" name="Chart 2">
          <a:extLst>
            <a:ext uri="{FF2B5EF4-FFF2-40B4-BE49-F238E27FC236}">
              <a16:creationId xmlns:a16="http://schemas.microsoft.com/office/drawing/2014/main" id="{E7A6639B-45A5-4B30-97E7-039E0F4F3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152400</xdr:rowOff>
    </xdr:from>
    <xdr:to>
      <xdr:col>10</xdr:col>
      <xdr:colOff>556260</xdr:colOff>
      <xdr:row>56</xdr:row>
      <xdr:rowOff>106680</xdr:rowOff>
    </xdr:to>
    <xdr:graphicFrame macro="">
      <xdr:nvGraphicFramePr>
        <xdr:cNvPr id="4" name="Chart 3">
          <a:extLst>
            <a:ext uri="{FF2B5EF4-FFF2-40B4-BE49-F238E27FC236}">
              <a16:creationId xmlns:a16="http://schemas.microsoft.com/office/drawing/2014/main" id="{5D727E49-DA96-4756-8EB4-E3CB499E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xdr:colOff>
      <xdr:row>38</xdr:row>
      <xdr:rowOff>0</xdr:rowOff>
    </xdr:from>
    <xdr:to>
      <xdr:col>21</xdr:col>
      <xdr:colOff>335280</xdr:colOff>
      <xdr:row>56</xdr:row>
      <xdr:rowOff>102870</xdr:rowOff>
    </xdr:to>
    <xdr:graphicFrame macro="">
      <xdr:nvGraphicFramePr>
        <xdr:cNvPr id="5" name="Chart 4">
          <a:extLst>
            <a:ext uri="{FF2B5EF4-FFF2-40B4-BE49-F238E27FC236}">
              <a16:creationId xmlns:a16="http://schemas.microsoft.com/office/drawing/2014/main" id="{DC74F353-BFA6-4619-B33A-261122CC7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38100</xdr:colOff>
      <xdr:row>6</xdr:row>
      <xdr:rowOff>22860</xdr:rowOff>
    </xdr:from>
    <xdr:to>
      <xdr:col>4</xdr:col>
      <xdr:colOff>38100</xdr:colOff>
      <xdr:row>15</xdr:row>
      <xdr:rowOff>83819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2FB2BBD-928D-D0C2-26AC-5AA2D8BD84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7700" y="1120140"/>
              <a:ext cx="182880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76200</xdr:colOff>
      <xdr:row>6</xdr:row>
      <xdr:rowOff>30480</xdr:rowOff>
    </xdr:from>
    <xdr:to>
      <xdr:col>7</xdr:col>
      <xdr:colOff>76200</xdr:colOff>
      <xdr:row>15</xdr:row>
      <xdr:rowOff>38100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11DB919-F14E-D80A-31AF-10AA9EBB89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14600" y="1127760"/>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6</xdr:row>
      <xdr:rowOff>45720</xdr:rowOff>
    </xdr:from>
    <xdr:to>
      <xdr:col>10</xdr:col>
      <xdr:colOff>137160</xdr:colOff>
      <xdr:row>15</xdr:row>
      <xdr:rowOff>38099</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510ED450-44C5-7116-919E-8EC8CEC30B49}"/>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4404360" y="1143000"/>
              <a:ext cx="18288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365760</xdr:colOff>
      <xdr:row>6</xdr:row>
      <xdr:rowOff>53340</xdr:rowOff>
    </xdr:from>
    <xdr:to>
      <xdr:col>13</xdr:col>
      <xdr:colOff>365760</xdr:colOff>
      <xdr:row>15</xdr:row>
      <xdr:rowOff>22859</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E1854A13-DA97-8AEF-FD5D-C60C8466D2B2}"/>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6461760" y="1150620"/>
              <a:ext cx="1828800" cy="161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EVEN" refreshedDate="45695.954466435185" createdVersion="8" refreshedVersion="8" minRefreshableVersion="3" recordCount="120" xr:uid="{3A8089C1-4AAD-47BB-A21F-7BFE306EDA56}">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4">
        <s v="A1"/>
        <s v="A3"/>
        <s v="A2"/>
        <e v="#REF!"/>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392430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3"/>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3AE7B-04C2-4E58-804C-6CF6DD3335E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5">
        <item x="0"/>
        <item x="2"/>
        <item x="1"/>
        <item x="3"/>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11">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B430A-501E-43BB-86F7-8BE9D1FACFF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5">
        <item x="0"/>
        <item x="2"/>
        <item x="1"/>
        <item x="3"/>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E8CC1-8CE7-49F0-8497-86BE192D62E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5">
        <item x="0"/>
        <item x="2"/>
        <item x="1"/>
        <item x="3"/>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33717A-34BA-4DA8-8820-BA6C8135FE9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5">
        <item x="0"/>
        <item x="2"/>
        <item x="1"/>
        <item x="3"/>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2B9814-31E4-4A90-8B60-3FB12C0F255D}" sourceName="Region">
  <pivotTables>
    <pivotTable tabId="4" name="PivotTable2"/>
    <pivotTable tabId="3" name="PivotTable1"/>
    <pivotTable tabId="5" name="PivotTable3"/>
    <pivotTable tabId="6" name="PivotTable4"/>
  </pivotTables>
  <data>
    <tabular pivotCacheId="139243008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F9880B-EB11-4262-BB26-F2D4DE4AB4E3}" sourceName="Gender">
  <pivotTables>
    <pivotTable tabId="4" name="PivotTable2"/>
    <pivotTable tabId="3" name="PivotTable1"/>
    <pivotTable tabId="5" name="PivotTable3"/>
    <pivotTable tabId="6" name="PivotTable4"/>
  </pivotTables>
  <data>
    <tabular pivotCacheId="139243008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FA78CB25-37BF-4BE2-8CB6-C2AFE5F0611C}" sourceName="Age Groups">
  <pivotTables>
    <pivotTable tabId="4" name="PivotTable2"/>
    <pivotTable tabId="3" name="PivotTable1"/>
    <pivotTable tabId="5" name="PivotTable3"/>
    <pivotTable tabId="6" name="PivotTable4"/>
  </pivotTables>
  <data>
    <tabular pivotCacheId="1392430084">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03469E88-500A-4889-9E3E-FDAF34940F5B}" sourceName="Quarters (ProductionDate)">
  <pivotTables>
    <pivotTable tabId="4" name="PivotTable2"/>
    <pivotTable tabId="3" name="PivotTable1"/>
    <pivotTable tabId="5" name="PivotTable3"/>
    <pivotTable tabId="6" name="PivotTable4"/>
  </pivotTables>
  <data>
    <tabular pivotCacheId="139243008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9B81FBB-7CED-4AA2-BEDC-CC4132EFE010}" cache="Slicer_Region" caption="Region" style="SlicerStyleLight6" rowHeight="234950"/>
  <slicer name="Gender" xr10:uid="{A212BD79-6AE1-4292-9FEB-329F29965609}" cache="Slicer_Gender" caption="Gender" style="SlicerStyleLight6" rowHeight="234950"/>
  <slicer name="Age Groups" xr10:uid="{6E0EB271-7637-4007-A96B-8B76940962B4}" cache="Slicer_Age_Groups" caption="Age Groups" style="SlicerStyleLight6" rowHeight="234950"/>
  <slicer name="Quarters (ProductionDate)" xr10:uid="{4222FCFA-73F3-44B8-8D28-FD385F6704D7}" cache="Slicer_Quarters__ProductionDate" caption="Quarters (ProductionDat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EA52E-708A-4CF1-B174-58574172CBD1}">
  <dimension ref="A3:B8"/>
  <sheetViews>
    <sheetView workbookViewId="0">
      <selection activeCell="N17" sqref="N17"/>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1152805</v>
      </c>
    </row>
    <row r="5" spans="1:2" x14ac:dyDescent="0.3">
      <c r="A5" s="4" t="s">
        <v>23</v>
      </c>
      <c r="B5" s="6">
        <v>604575</v>
      </c>
    </row>
    <row r="6" spans="1:2" x14ac:dyDescent="0.3">
      <c r="A6" s="4" t="s">
        <v>14</v>
      </c>
      <c r="B6" s="6">
        <v>703282</v>
      </c>
    </row>
    <row r="7" spans="1:2" x14ac:dyDescent="0.3">
      <c r="A7" s="4" t="s">
        <v>17</v>
      </c>
      <c r="B7" s="6">
        <v>910416</v>
      </c>
    </row>
    <row r="8" spans="1:2" x14ac:dyDescent="0.3">
      <c r="A8" s="4" t="s">
        <v>33</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E6A71-8007-4017-AD17-532C56B5A633}">
  <dimension ref="A3:B14"/>
  <sheetViews>
    <sheetView workbookViewId="0">
      <selection activeCell="O12" sqref="O12"/>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DE7B-FF46-4057-A10B-79889AC3E41E}">
  <dimension ref="A3:B19"/>
  <sheetViews>
    <sheetView workbookViewId="0">
      <selection activeCell="F25" sqref="F25"/>
    </sheetView>
  </sheetViews>
  <sheetFormatPr defaultRowHeight="14.4" x14ac:dyDescent="0.3"/>
  <cols>
    <col min="1" max="1" width="12.5546875" bestFit="1" customWidth="1"/>
    <col min="2" max="2" width="20.109375" bestFit="1" customWidth="1"/>
  </cols>
  <sheetData>
    <row r="3" spans="1:2" x14ac:dyDescent="0.3">
      <c r="A3" s="3" t="s">
        <v>32</v>
      </c>
      <c r="B3" t="s">
        <v>38</v>
      </c>
    </row>
    <row r="4" spans="1:2" x14ac:dyDescent="0.3">
      <c r="A4" s="4" t="s">
        <v>36</v>
      </c>
      <c r="B4" s="5">
        <v>11171</v>
      </c>
    </row>
    <row r="5" spans="1:2" x14ac:dyDescent="0.3">
      <c r="A5" s="7" t="s">
        <v>39</v>
      </c>
      <c r="B5" s="5">
        <v>771</v>
      </c>
    </row>
    <row r="6" spans="1:2" x14ac:dyDescent="0.3">
      <c r="A6" s="7" t="s">
        <v>40</v>
      </c>
      <c r="B6" s="5">
        <v>3103</v>
      </c>
    </row>
    <row r="7" spans="1:2" x14ac:dyDescent="0.3">
      <c r="A7" s="7" t="s">
        <v>41</v>
      </c>
      <c r="B7" s="5">
        <v>4803</v>
      </c>
    </row>
    <row r="8" spans="1:2" x14ac:dyDescent="0.3">
      <c r="A8" s="7" t="s">
        <v>42</v>
      </c>
      <c r="B8" s="5">
        <v>2494</v>
      </c>
    </row>
    <row r="9" spans="1:2" x14ac:dyDescent="0.3">
      <c r="A9" s="4" t="s">
        <v>37</v>
      </c>
      <c r="B9" s="5">
        <v>23556</v>
      </c>
    </row>
    <row r="10" spans="1:2" x14ac:dyDescent="0.3">
      <c r="A10" s="7" t="s">
        <v>43</v>
      </c>
      <c r="B10" s="5">
        <v>3026</v>
      </c>
    </row>
    <row r="11" spans="1:2" x14ac:dyDescent="0.3">
      <c r="A11" s="7" t="s">
        <v>44</v>
      </c>
      <c r="B11" s="5">
        <v>4127</v>
      </c>
    </row>
    <row r="12" spans="1:2" x14ac:dyDescent="0.3">
      <c r="A12" s="7" t="s">
        <v>45</v>
      </c>
      <c r="B12" s="5">
        <v>3875</v>
      </c>
    </row>
    <row r="13" spans="1:2" x14ac:dyDescent="0.3">
      <c r="A13" s="7" t="s">
        <v>46</v>
      </c>
      <c r="B13" s="5">
        <v>1528</v>
      </c>
    </row>
    <row r="14" spans="1:2" x14ac:dyDescent="0.3">
      <c r="A14" s="7" t="s">
        <v>47</v>
      </c>
      <c r="B14" s="5">
        <v>1684</v>
      </c>
    </row>
    <row r="15" spans="1:2" x14ac:dyDescent="0.3">
      <c r="A15" s="7" t="s">
        <v>48</v>
      </c>
      <c r="B15" s="5">
        <v>3537</v>
      </c>
    </row>
    <row r="16" spans="1:2" x14ac:dyDescent="0.3">
      <c r="A16" s="7" t="s">
        <v>49</v>
      </c>
      <c r="B16" s="5">
        <v>1536</v>
      </c>
    </row>
    <row r="17" spans="1:2" x14ac:dyDescent="0.3">
      <c r="A17" s="7" t="s">
        <v>50</v>
      </c>
      <c r="B17" s="5">
        <v>2864</v>
      </c>
    </row>
    <row r="18" spans="1:2" x14ac:dyDescent="0.3">
      <c r="A18" s="7" t="s">
        <v>39</v>
      </c>
      <c r="B18" s="5">
        <v>1379</v>
      </c>
    </row>
    <row r="19" spans="1:2" x14ac:dyDescent="0.3">
      <c r="A19" s="4" t="s">
        <v>33</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E618-9D93-40AB-809D-6084B16886E8}">
  <dimension ref="A3:B8"/>
  <sheetViews>
    <sheetView workbookViewId="0">
      <selection activeCell="K25" sqref="K25"/>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2">
        <v>140.87387695413258</v>
      </c>
    </row>
    <row r="5" spans="1:2" x14ac:dyDescent="0.3">
      <c r="A5" s="4" t="s">
        <v>23</v>
      </c>
      <c r="B5" s="2">
        <v>108.368246516667</v>
      </c>
    </row>
    <row r="6" spans="1:2" x14ac:dyDescent="0.3">
      <c r="A6" s="4" t="s">
        <v>14</v>
      </c>
      <c r="B6" s="2">
        <v>180.4410334877862</v>
      </c>
    </row>
    <row r="7" spans="1:2" x14ac:dyDescent="0.3">
      <c r="A7" s="4" t="s">
        <v>17</v>
      </c>
      <c r="B7" s="2">
        <v>108.97659894637712</v>
      </c>
    </row>
    <row r="8" spans="1:2" x14ac:dyDescent="0.3">
      <c r="A8" s="4"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DA7F-F5D0-45DD-B784-22D6AE28993C}">
  <dimension ref="B1:V5"/>
  <sheetViews>
    <sheetView showGridLines="0" tabSelected="1" workbookViewId="0">
      <selection activeCell="Q12" sqref="Q12"/>
    </sheetView>
  </sheetViews>
  <sheetFormatPr defaultRowHeight="14.4" x14ac:dyDescent="0.3"/>
  <sheetData>
    <row r="1" spans="2:22" x14ac:dyDescent="0.3">
      <c r="B1" s="8" t="s">
        <v>52</v>
      </c>
      <c r="C1" s="9"/>
      <c r="D1" s="9"/>
      <c r="E1" s="9"/>
      <c r="F1" s="9"/>
      <c r="G1" s="9"/>
      <c r="H1" s="9"/>
      <c r="I1" s="9"/>
      <c r="J1" s="9"/>
      <c r="K1" s="9"/>
      <c r="L1" s="9"/>
      <c r="M1" s="9"/>
      <c r="N1" s="9"/>
      <c r="O1" s="9"/>
      <c r="P1" s="9"/>
      <c r="Q1" s="9"/>
      <c r="R1" s="9"/>
      <c r="S1" s="9"/>
      <c r="T1" s="9"/>
      <c r="U1" s="9"/>
      <c r="V1" s="9"/>
    </row>
    <row r="2" spans="2:22" x14ac:dyDescent="0.3">
      <c r="B2" s="9"/>
      <c r="C2" s="9"/>
      <c r="D2" s="9"/>
      <c r="E2" s="9"/>
      <c r="F2" s="9"/>
      <c r="G2" s="9"/>
      <c r="H2" s="9"/>
      <c r="I2" s="9"/>
      <c r="J2" s="9"/>
      <c r="K2" s="9"/>
      <c r="L2" s="9"/>
      <c r="M2" s="9"/>
      <c r="N2" s="9"/>
      <c r="O2" s="9"/>
      <c r="P2" s="9"/>
      <c r="Q2" s="9"/>
      <c r="R2" s="9"/>
      <c r="S2" s="9"/>
      <c r="T2" s="9"/>
      <c r="U2" s="9"/>
      <c r="V2" s="9"/>
    </row>
    <row r="3" spans="2:22" x14ac:dyDescent="0.3">
      <c r="B3" s="9"/>
      <c r="C3" s="9"/>
      <c r="D3" s="9"/>
      <c r="E3" s="9"/>
      <c r="F3" s="9"/>
      <c r="G3" s="9"/>
      <c r="H3" s="9"/>
      <c r="I3" s="9"/>
      <c r="J3" s="9"/>
      <c r="K3" s="9"/>
      <c r="L3" s="9"/>
      <c r="M3" s="9"/>
      <c r="N3" s="9"/>
      <c r="O3" s="9"/>
      <c r="P3" s="9"/>
      <c r="Q3" s="9"/>
      <c r="R3" s="9"/>
      <c r="S3" s="9"/>
      <c r="T3" s="9"/>
      <c r="U3" s="9"/>
      <c r="V3" s="9"/>
    </row>
    <row r="4" spans="2:22" x14ac:dyDescent="0.3">
      <c r="B4" s="9"/>
      <c r="C4" s="9"/>
      <c r="D4" s="9"/>
      <c r="E4" s="9"/>
      <c r="F4" s="9"/>
      <c r="G4" s="9"/>
      <c r="H4" s="9"/>
      <c r="I4" s="9"/>
      <c r="J4" s="9"/>
      <c r="K4" s="9"/>
      <c r="L4" s="9"/>
      <c r="M4" s="9"/>
      <c r="N4" s="9"/>
      <c r="O4" s="9"/>
      <c r="P4" s="9"/>
      <c r="Q4" s="9"/>
      <c r="R4" s="9"/>
      <c r="S4" s="9"/>
      <c r="T4" s="9"/>
      <c r="U4" s="9"/>
      <c r="V4" s="9"/>
    </row>
    <row r="5" spans="2:22" x14ac:dyDescent="0.3">
      <c r="B5" s="9"/>
      <c r="C5" s="9"/>
      <c r="D5" s="9"/>
      <c r="E5" s="9"/>
      <c r="F5" s="9"/>
      <c r="G5" s="9"/>
      <c r="H5" s="9"/>
      <c r="I5" s="9"/>
      <c r="J5" s="9"/>
      <c r="K5" s="9"/>
      <c r="L5" s="9"/>
      <c r="M5" s="9"/>
      <c r="N5" s="9"/>
      <c r="O5" s="9"/>
      <c r="P5" s="9"/>
      <c r="Q5" s="9"/>
      <c r="R5" s="9"/>
      <c r="S5" s="9"/>
      <c r="T5" s="9"/>
      <c r="U5" s="9"/>
      <c r="V5" s="9"/>
    </row>
  </sheetData>
  <mergeCells count="1">
    <mergeCell ref="B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A98" zoomScale="115" workbookViewId="0">
      <selection activeCell="D101" sqref="D101"/>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1.33203125" customWidth="1"/>
    <col min="10" max="10" width="14.2187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 t="shared" ref="J3:J66" si="0">IF(I3&lt;=35,"A1",IF(I3&lt;=45,"A2","A3"))</f>
        <v>A3</v>
      </c>
      <c r="K3" s="2">
        <f>G3/F3</f>
        <v>154.65116279069767</v>
      </c>
    </row>
    <row r="4" spans="1:11" x14ac:dyDescent="0.3">
      <c r="A4">
        <v>3</v>
      </c>
      <c r="B4" s="1">
        <v>45504</v>
      </c>
      <c r="C4" t="s">
        <v>15</v>
      </c>
      <c r="D4" t="s">
        <v>16</v>
      </c>
      <c r="E4" t="s">
        <v>17</v>
      </c>
      <c r="F4">
        <v>478</v>
      </c>
      <c r="G4">
        <v>76076</v>
      </c>
      <c r="H4" t="s">
        <v>18</v>
      </c>
      <c r="I4">
        <v>36</v>
      </c>
      <c r="J4" t="str">
        <f t="shared" si="0"/>
        <v>A2</v>
      </c>
      <c r="K4" s="2">
        <f t="shared" ref="K4:K67" si="1">G4/F4</f>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0" si="2">IF(I67&lt;=35,"A1",IF(I67&lt;=45,"A2","A3"))</f>
        <v>A1</v>
      </c>
      <c r="K67" s="2">
        <f t="shared" si="1"/>
        <v>147.63157894736841</v>
      </c>
    </row>
    <row r="68" spans="1:11" x14ac:dyDescent="0.3">
      <c r="A68">
        <v>67</v>
      </c>
      <c r="B68" s="1">
        <v>45249</v>
      </c>
      <c r="C68" t="s">
        <v>12</v>
      </c>
      <c r="D68" t="s">
        <v>20</v>
      </c>
      <c r="E68" t="s">
        <v>10</v>
      </c>
      <c r="F68">
        <v>511</v>
      </c>
      <c r="G68">
        <v>16698</v>
      </c>
      <c r="H68" t="s">
        <v>28</v>
      </c>
      <c r="I68">
        <v>26</v>
      </c>
      <c r="J68" t="str">
        <f t="shared" si="2"/>
        <v>A1</v>
      </c>
      <c r="K68" s="2">
        <f t="shared" ref="K68:K121" si="3">G68/F68</f>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e">
        <f>VLOOKUP(D121,#REF!,2,0)</f>
        <v>#REF!</v>
      </c>
      <c r="K121" s="2">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Pivot2</vt:lpstr>
      <vt:lpstr>Pivot3</vt:lpstr>
      <vt:lpstr>Pivot4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Abdelrahman Ahmed</cp:lastModifiedBy>
  <dcterms:created xsi:type="dcterms:W3CDTF">2015-06-05T18:17:20Z</dcterms:created>
  <dcterms:modified xsi:type="dcterms:W3CDTF">2025-02-08T11:23:13Z</dcterms:modified>
</cp:coreProperties>
</file>